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e5028514/Desktop/waitlist/data/"/>
    </mc:Choice>
  </mc:AlternateContent>
  <xr:revisionPtr revIDLastSave="0" documentId="13_ncr:1_{34B340BE-ACB2-7348-B141-FEA9CDC5D88E}" xr6:coauthVersionLast="47" xr6:coauthVersionMax="47" xr10:uidLastSave="{00000000-0000-0000-0000-000000000000}"/>
  <bookViews>
    <workbookView xWindow="2420" yWindow="1140" windowWidth="32140" windowHeight="20060" activeTab="3" xr2:uid="{00000000-000D-0000-FFFF-FFFF00000000}"/>
  </bookViews>
  <sheets>
    <sheet name="Baseline" sheetId="1" r:id="rId1"/>
    <sheet name="data_dictionary" sheetId="2" r:id="rId2"/>
    <sheet name="Sheet1" sheetId="3" r:id="rId3"/>
    <sheet name="countri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6" i="4" l="1"/>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AB2" i="1"/>
  <c r="FB987" i="1"/>
  <c r="DY987" i="1"/>
  <c r="AN987" i="1"/>
  <c r="AL987" i="1"/>
  <c r="AK987" i="1"/>
  <c r="AE987" i="1"/>
  <c r="AB987" i="1"/>
  <c r="FB986" i="1"/>
  <c r="AN986" i="1"/>
  <c r="AL986" i="1"/>
  <c r="AK986" i="1"/>
  <c r="AE986" i="1"/>
  <c r="AB986" i="1"/>
  <c r="FB985" i="1"/>
  <c r="DY985" i="1"/>
  <c r="AN985" i="1"/>
  <c r="AL985" i="1"/>
  <c r="AK985" i="1"/>
  <c r="AE985" i="1"/>
  <c r="AB985" i="1"/>
  <c r="FB984" i="1"/>
  <c r="AN984" i="1"/>
  <c r="AL984" i="1"/>
  <c r="AK984" i="1"/>
  <c r="AE984" i="1"/>
  <c r="AB984" i="1"/>
  <c r="FB983" i="1"/>
  <c r="AN983" i="1"/>
  <c r="AL983" i="1"/>
  <c r="AK983" i="1"/>
  <c r="AE983" i="1"/>
  <c r="AB983" i="1"/>
  <c r="FB982" i="1"/>
  <c r="AN982" i="1"/>
  <c r="AL982" i="1"/>
  <c r="AK982" i="1"/>
  <c r="AE982" i="1"/>
  <c r="AB982" i="1"/>
  <c r="FB981" i="1"/>
  <c r="DY981" i="1"/>
  <c r="AN981" i="1"/>
  <c r="AL981" i="1"/>
  <c r="AK981" i="1"/>
  <c r="AE981" i="1"/>
  <c r="AB981" i="1"/>
  <c r="FB980" i="1"/>
  <c r="AN980" i="1"/>
  <c r="AL980" i="1"/>
  <c r="AK980" i="1"/>
  <c r="AE980" i="1"/>
  <c r="AB980" i="1"/>
  <c r="FB979" i="1"/>
  <c r="AN979" i="1"/>
  <c r="AL979" i="1"/>
  <c r="AK979" i="1"/>
  <c r="AE979" i="1"/>
  <c r="AB979" i="1"/>
  <c r="FB978" i="1"/>
  <c r="AN978" i="1"/>
  <c r="AL978" i="1"/>
  <c r="AK978" i="1"/>
  <c r="AE978" i="1"/>
  <c r="AB978" i="1"/>
  <c r="FB977" i="1"/>
  <c r="AN977" i="1"/>
  <c r="AL977" i="1"/>
  <c r="AK977" i="1"/>
  <c r="AE977" i="1"/>
  <c r="AB977" i="1"/>
  <c r="FB976" i="1"/>
  <c r="AN976" i="1"/>
  <c r="AL976" i="1"/>
  <c r="AK976" i="1"/>
  <c r="AE976" i="1"/>
  <c r="AB976" i="1"/>
  <c r="FB975" i="1"/>
  <c r="DY975" i="1"/>
  <c r="AN975" i="1"/>
  <c r="AL975" i="1"/>
  <c r="AK975" i="1"/>
  <c r="AE975" i="1"/>
  <c r="AB975" i="1"/>
  <c r="FB974" i="1"/>
  <c r="AN974" i="1"/>
  <c r="AL974" i="1"/>
  <c r="AK974" i="1"/>
  <c r="AE974" i="1"/>
  <c r="AB974" i="1"/>
  <c r="FB973" i="1"/>
  <c r="AN973" i="1"/>
  <c r="AL973" i="1"/>
  <c r="AK973" i="1"/>
  <c r="AE973" i="1"/>
  <c r="AB973" i="1"/>
  <c r="FB972" i="1"/>
  <c r="AN972" i="1"/>
  <c r="AL972" i="1"/>
  <c r="AK972" i="1"/>
  <c r="AE972" i="1"/>
  <c r="AB972" i="1"/>
  <c r="FB971" i="1"/>
  <c r="DY971" i="1"/>
  <c r="AN971" i="1"/>
  <c r="AL971" i="1"/>
  <c r="AK971" i="1"/>
  <c r="AE971" i="1"/>
  <c r="AB971" i="1"/>
  <c r="FB970" i="1"/>
  <c r="AN970" i="1"/>
  <c r="AL970" i="1"/>
  <c r="AK970" i="1"/>
  <c r="AE970" i="1"/>
  <c r="AB970" i="1"/>
  <c r="FB969" i="1"/>
  <c r="AN969" i="1"/>
  <c r="AL969" i="1"/>
  <c r="AK969" i="1"/>
  <c r="AE969" i="1"/>
  <c r="AB969" i="1"/>
  <c r="FB968" i="1"/>
  <c r="DY968" i="1"/>
  <c r="AN968" i="1"/>
  <c r="AL968" i="1"/>
  <c r="AK968" i="1"/>
  <c r="AE968" i="1"/>
  <c r="AB968" i="1"/>
  <c r="FB967" i="1"/>
  <c r="DY967" i="1"/>
  <c r="AN967" i="1"/>
  <c r="AL967" i="1"/>
  <c r="AK967" i="1"/>
  <c r="AE967" i="1"/>
  <c r="AB967" i="1"/>
  <c r="FB966" i="1"/>
  <c r="AN966" i="1"/>
  <c r="AL966" i="1"/>
  <c r="AK966" i="1"/>
  <c r="AE966" i="1"/>
  <c r="AB966" i="1"/>
  <c r="FB965" i="1"/>
  <c r="DY965" i="1"/>
  <c r="AN965" i="1"/>
  <c r="AL965" i="1"/>
  <c r="AK965" i="1"/>
  <c r="AE965" i="1"/>
  <c r="AB965" i="1"/>
  <c r="FB964" i="1"/>
  <c r="DY964" i="1"/>
  <c r="AN964" i="1"/>
  <c r="AL964" i="1"/>
  <c r="AK964" i="1"/>
  <c r="AE964" i="1"/>
  <c r="AB964" i="1"/>
  <c r="FB963" i="1"/>
  <c r="DY963" i="1"/>
  <c r="AN963" i="1"/>
  <c r="AL963" i="1"/>
  <c r="AK963" i="1"/>
  <c r="AE963" i="1"/>
  <c r="AB963" i="1"/>
  <c r="FB962" i="1"/>
  <c r="AN962" i="1"/>
  <c r="AL962" i="1"/>
  <c r="AK962" i="1"/>
  <c r="AE962" i="1"/>
  <c r="AB962" i="1"/>
  <c r="FB961" i="1"/>
  <c r="AN961" i="1"/>
  <c r="AL961" i="1"/>
  <c r="AK961" i="1"/>
  <c r="AE961" i="1"/>
  <c r="AB961" i="1"/>
  <c r="FB960" i="1"/>
  <c r="AN960" i="1"/>
  <c r="AL960" i="1"/>
  <c r="AK960" i="1"/>
  <c r="AE960" i="1"/>
  <c r="AB960" i="1"/>
  <c r="FB959" i="1"/>
  <c r="AN959" i="1"/>
  <c r="AL959" i="1"/>
  <c r="AK959" i="1"/>
  <c r="AE959" i="1"/>
  <c r="AB959" i="1"/>
  <c r="FB958" i="1"/>
  <c r="AN958" i="1"/>
  <c r="AL958" i="1"/>
  <c r="AK958" i="1"/>
  <c r="AE958" i="1"/>
  <c r="AB958" i="1"/>
  <c r="FB957" i="1"/>
  <c r="AN957" i="1"/>
  <c r="AL957" i="1"/>
  <c r="AK957" i="1"/>
  <c r="AE957" i="1"/>
  <c r="AB957" i="1"/>
  <c r="FB956" i="1"/>
  <c r="AN956" i="1"/>
  <c r="AL956" i="1"/>
  <c r="AK956" i="1"/>
  <c r="AE956" i="1"/>
  <c r="AB956" i="1"/>
  <c r="FB955" i="1"/>
  <c r="AN955" i="1"/>
  <c r="AL955" i="1"/>
  <c r="AK955" i="1"/>
  <c r="AE955" i="1"/>
  <c r="AB955" i="1"/>
  <c r="FB954" i="1"/>
  <c r="AN954" i="1"/>
  <c r="AL954" i="1"/>
  <c r="AK954" i="1"/>
  <c r="AE954" i="1"/>
  <c r="AB954" i="1"/>
  <c r="FB953" i="1"/>
  <c r="AN953" i="1"/>
  <c r="AL953" i="1"/>
  <c r="AK953" i="1"/>
  <c r="AE953" i="1"/>
  <c r="AB953" i="1"/>
  <c r="FB952" i="1"/>
  <c r="DY952" i="1"/>
  <c r="AN952" i="1"/>
  <c r="AL952" i="1"/>
  <c r="AK952" i="1"/>
  <c r="AE952" i="1"/>
  <c r="AB952" i="1"/>
  <c r="FB951" i="1"/>
  <c r="AN951" i="1"/>
  <c r="AL951" i="1"/>
  <c r="AK951" i="1"/>
  <c r="AE951" i="1"/>
  <c r="AB951" i="1"/>
  <c r="FB950" i="1"/>
  <c r="DY950" i="1"/>
  <c r="AN950" i="1"/>
  <c r="AL950" i="1"/>
  <c r="AK950" i="1"/>
  <c r="AE950" i="1"/>
  <c r="AB950" i="1"/>
  <c r="FB949" i="1"/>
  <c r="AN949" i="1"/>
  <c r="AL949" i="1"/>
  <c r="AK949" i="1"/>
  <c r="AE949" i="1"/>
  <c r="AB949" i="1"/>
  <c r="FB948" i="1"/>
  <c r="DY948" i="1"/>
  <c r="AN948" i="1"/>
  <c r="AL948" i="1"/>
  <c r="AK948" i="1"/>
  <c r="AE948" i="1"/>
  <c r="AB948" i="1"/>
  <c r="FB947" i="1"/>
  <c r="DY947" i="1"/>
  <c r="AN947" i="1"/>
  <c r="AL947" i="1"/>
  <c r="AK947" i="1"/>
  <c r="AE947" i="1"/>
  <c r="AB947" i="1"/>
  <c r="FB946" i="1"/>
  <c r="AN946" i="1"/>
  <c r="AL946" i="1"/>
  <c r="AK946" i="1"/>
  <c r="AE946" i="1"/>
  <c r="AB946" i="1"/>
  <c r="FB945" i="1"/>
  <c r="DY945" i="1"/>
  <c r="AN945" i="1"/>
  <c r="AL945" i="1"/>
  <c r="AK945" i="1"/>
  <c r="AE945" i="1"/>
  <c r="AB945" i="1"/>
  <c r="FB944" i="1"/>
  <c r="DY944" i="1"/>
  <c r="AN944" i="1"/>
  <c r="AL944" i="1"/>
  <c r="AK944" i="1"/>
  <c r="AE944" i="1"/>
  <c r="AB944" i="1"/>
  <c r="AN943" i="1"/>
  <c r="AL943" i="1"/>
  <c r="AK943" i="1"/>
  <c r="AE943" i="1"/>
  <c r="AB943" i="1"/>
  <c r="FB942" i="1"/>
  <c r="AN942" i="1"/>
  <c r="AL942" i="1"/>
  <c r="AK942" i="1"/>
  <c r="AE942" i="1"/>
  <c r="AB942" i="1"/>
  <c r="FB941" i="1"/>
  <c r="DY941" i="1"/>
  <c r="AN941" i="1"/>
  <c r="AL941" i="1"/>
  <c r="AK941" i="1"/>
  <c r="AE941" i="1"/>
  <c r="AB941" i="1"/>
  <c r="FB940" i="1"/>
  <c r="DY940" i="1"/>
  <c r="AN940" i="1"/>
  <c r="AL940" i="1"/>
  <c r="AK940" i="1"/>
  <c r="AE940" i="1"/>
  <c r="AB940" i="1"/>
  <c r="FB939" i="1"/>
  <c r="AN939" i="1"/>
  <c r="AL939" i="1"/>
  <c r="AK939" i="1"/>
  <c r="AE939" i="1"/>
  <c r="AB939" i="1"/>
  <c r="FB938" i="1"/>
  <c r="DY938" i="1"/>
  <c r="AN938" i="1"/>
  <c r="AL938" i="1"/>
  <c r="AK938" i="1"/>
  <c r="AE938" i="1"/>
  <c r="AB938" i="1"/>
  <c r="FB937" i="1"/>
  <c r="AN937" i="1"/>
  <c r="AL937" i="1"/>
  <c r="AK937" i="1"/>
  <c r="AE937" i="1"/>
  <c r="AB937" i="1"/>
  <c r="FB936" i="1"/>
  <c r="AN936" i="1"/>
  <c r="AL936" i="1"/>
  <c r="AK936" i="1"/>
  <c r="AE936" i="1"/>
  <c r="AB936" i="1"/>
  <c r="FB935" i="1"/>
  <c r="AN935" i="1"/>
  <c r="AL935" i="1"/>
  <c r="AK935" i="1"/>
  <c r="AE935" i="1"/>
  <c r="AB935" i="1"/>
  <c r="FB934" i="1"/>
  <c r="AN934" i="1"/>
  <c r="AL934" i="1"/>
  <c r="AK934" i="1"/>
  <c r="AE934" i="1"/>
  <c r="AB934" i="1"/>
  <c r="FB933" i="1"/>
  <c r="AN933" i="1"/>
  <c r="AL933" i="1"/>
  <c r="AK933" i="1"/>
  <c r="AE933" i="1"/>
  <c r="AB933" i="1"/>
  <c r="FB932" i="1"/>
  <c r="AN932" i="1"/>
  <c r="AL932" i="1"/>
  <c r="AK932" i="1"/>
  <c r="AE932" i="1"/>
  <c r="AB932" i="1"/>
  <c r="FB931" i="1"/>
  <c r="AN931" i="1"/>
  <c r="AL931" i="1"/>
  <c r="AK931" i="1"/>
  <c r="AE931" i="1"/>
  <c r="AB931" i="1"/>
  <c r="FB930" i="1"/>
  <c r="DY930" i="1"/>
  <c r="AN930" i="1"/>
  <c r="AL930" i="1"/>
  <c r="AK930" i="1"/>
  <c r="AE930" i="1"/>
  <c r="AB930" i="1"/>
  <c r="FB929" i="1"/>
  <c r="AN929" i="1"/>
  <c r="AL929" i="1"/>
  <c r="AK929" i="1"/>
  <c r="AE929" i="1"/>
  <c r="AB929" i="1"/>
  <c r="FB928" i="1"/>
  <c r="AN928" i="1"/>
  <c r="AL928" i="1"/>
  <c r="AK928" i="1"/>
  <c r="AE928" i="1"/>
  <c r="AB928" i="1"/>
  <c r="FB927" i="1"/>
  <c r="AN927" i="1"/>
  <c r="AL927" i="1"/>
  <c r="AK927" i="1"/>
  <c r="AE927" i="1"/>
  <c r="AB927" i="1"/>
  <c r="FB926" i="1"/>
  <c r="AN926" i="1"/>
  <c r="AL926" i="1"/>
  <c r="AK926" i="1"/>
  <c r="AE926" i="1"/>
  <c r="AB926" i="1"/>
  <c r="FB925" i="1"/>
  <c r="DY925" i="1"/>
  <c r="AN925" i="1"/>
  <c r="AL925" i="1"/>
  <c r="AK925" i="1"/>
  <c r="AE925" i="1"/>
  <c r="AB925" i="1"/>
  <c r="FB924" i="1"/>
  <c r="AN924" i="1"/>
  <c r="AL924" i="1"/>
  <c r="AK924" i="1"/>
  <c r="AE924" i="1"/>
  <c r="AB924" i="1"/>
  <c r="FB923" i="1"/>
  <c r="DY923" i="1"/>
  <c r="AN923" i="1"/>
  <c r="AL923" i="1"/>
  <c r="AK923" i="1"/>
  <c r="AE923" i="1"/>
  <c r="AB923" i="1"/>
  <c r="FB922" i="1"/>
  <c r="AN922" i="1"/>
  <c r="AL922" i="1"/>
  <c r="AK922" i="1"/>
  <c r="AE922" i="1"/>
  <c r="AB922" i="1"/>
  <c r="FB921" i="1"/>
  <c r="AN921" i="1"/>
  <c r="AL921" i="1"/>
  <c r="AK921" i="1"/>
  <c r="AE921" i="1"/>
  <c r="AB921" i="1"/>
  <c r="AN920" i="1"/>
  <c r="AL920" i="1"/>
  <c r="AK920" i="1"/>
  <c r="AE920" i="1"/>
  <c r="AB920" i="1"/>
  <c r="FB919" i="1"/>
  <c r="AN919" i="1"/>
  <c r="AL919" i="1"/>
  <c r="AK919" i="1"/>
  <c r="AE919" i="1"/>
  <c r="AB919" i="1"/>
  <c r="FB918" i="1"/>
  <c r="AN918" i="1"/>
  <c r="AL918" i="1"/>
  <c r="AK918" i="1"/>
  <c r="AE918" i="1"/>
  <c r="AB918" i="1"/>
  <c r="FB917" i="1"/>
  <c r="AN917" i="1"/>
  <c r="AL917" i="1"/>
  <c r="AK917" i="1"/>
  <c r="AE917" i="1"/>
  <c r="AB917" i="1"/>
  <c r="AN916" i="1"/>
  <c r="AL916" i="1"/>
  <c r="AK916" i="1"/>
  <c r="AE916" i="1"/>
  <c r="AB916" i="1"/>
  <c r="FB915" i="1"/>
  <c r="AN915" i="1"/>
  <c r="AL915" i="1"/>
  <c r="AK915" i="1"/>
  <c r="AE915" i="1"/>
  <c r="AB915" i="1"/>
  <c r="AN914" i="1"/>
  <c r="AL914" i="1"/>
  <c r="AK914" i="1"/>
  <c r="AE914" i="1"/>
  <c r="AB914" i="1"/>
  <c r="FB913" i="1"/>
  <c r="AN913" i="1"/>
  <c r="AL913" i="1"/>
  <c r="AK913" i="1"/>
  <c r="AE913" i="1"/>
  <c r="AB913" i="1"/>
  <c r="FB912" i="1"/>
  <c r="DY912" i="1"/>
  <c r="AN912" i="1"/>
  <c r="AL912" i="1"/>
  <c r="AK912" i="1"/>
  <c r="AE912" i="1"/>
  <c r="AB912" i="1"/>
  <c r="AN911" i="1"/>
  <c r="AL911" i="1"/>
  <c r="AK911" i="1"/>
  <c r="AE911" i="1"/>
  <c r="AB911" i="1"/>
  <c r="AN910" i="1"/>
  <c r="AL910" i="1"/>
  <c r="AK910" i="1"/>
  <c r="AE910" i="1"/>
  <c r="AB910" i="1"/>
  <c r="FB909" i="1"/>
  <c r="AN909" i="1"/>
  <c r="AL909" i="1"/>
  <c r="AK909" i="1"/>
  <c r="AE909" i="1"/>
  <c r="AB909" i="1"/>
  <c r="FB908" i="1"/>
  <c r="DY908" i="1"/>
  <c r="AN908" i="1"/>
  <c r="AL908" i="1"/>
  <c r="AK908" i="1"/>
  <c r="AE908" i="1"/>
  <c r="AB908" i="1"/>
  <c r="FB907" i="1"/>
  <c r="AN907" i="1"/>
  <c r="AL907" i="1"/>
  <c r="AK907" i="1"/>
  <c r="AE907" i="1"/>
  <c r="AB907" i="1"/>
  <c r="FB906" i="1"/>
  <c r="AN906" i="1"/>
  <c r="AL906" i="1"/>
  <c r="AK906" i="1"/>
  <c r="AE906" i="1"/>
  <c r="AB906" i="1"/>
  <c r="FB905" i="1"/>
  <c r="AN905" i="1"/>
  <c r="AL905" i="1"/>
  <c r="AK905" i="1"/>
  <c r="AE905" i="1"/>
  <c r="AB905" i="1"/>
  <c r="FB904" i="1"/>
  <c r="DY904" i="1"/>
  <c r="AN904" i="1"/>
  <c r="AL904" i="1"/>
  <c r="AK904" i="1"/>
  <c r="AE904" i="1"/>
  <c r="AB904" i="1"/>
  <c r="FB903" i="1"/>
  <c r="DY903" i="1"/>
  <c r="AN903" i="1"/>
  <c r="AL903" i="1"/>
  <c r="AK903" i="1"/>
  <c r="AE903" i="1"/>
  <c r="AB903" i="1"/>
  <c r="FB902" i="1"/>
  <c r="AN902" i="1"/>
  <c r="AL902" i="1"/>
  <c r="AK902" i="1"/>
  <c r="AE902" i="1"/>
  <c r="AB902" i="1"/>
  <c r="FB901" i="1"/>
  <c r="DY901" i="1"/>
  <c r="AN901" i="1"/>
  <c r="AL901" i="1"/>
  <c r="AK901" i="1"/>
  <c r="AE901" i="1"/>
  <c r="AB901" i="1"/>
  <c r="FB900" i="1"/>
  <c r="AN900" i="1"/>
  <c r="AL900" i="1"/>
  <c r="AK900" i="1"/>
  <c r="AE900" i="1"/>
  <c r="AB900" i="1"/>
  <c r="FB899" i="1"/>
  <c r="AN899" i="1"/>
  <c r="AL899" i="1"/>
  <c r="AK899" i="1"/>
  <c r="AE899" i="1"/>
  <c r="AB899" i="1"/>
  <c r="FB898" i="1"/>
  <c r="AN898" i="1"/>
  <c r="AL898" i="1"/>
  <c r="AK898" i="1"/>
  <c r="AE898" i="1"/>
  <c r="AB898" i="1"/>
  <c r="FB897" i="1"/>
  <c r="DY897" i="1"/>
  <c r="AN897" i="1"/>
  <c r="AL897" i="1"/>
  <c r="AK897" i="1"/>
  <c r="AE897" i="1"/>
  <c r="AB897" i="1"/>
  <c r="AN896" i="1"/>
  <c r="AL896" i="1"/>
  <c r="AK896" i="1"/>
  <c r="AB896" i="1"/>
  <c r="DY895" i="1"/>
  <c r="AN895" i="1"/>
  <c r="AL895" i="1"/>
  <c r="AK895" i="1"/>
  <c r="AE895" i="1"/>
  <c r="AB895" i="1"/>
  <c r="FB894" i="1"/>
  <c r="AN894" i="1"/>
  <c r="AL894" i="1"/>
  <c r="AK894" i="1"/>
  <c r="AE894" i="1"/>
  <c r="AB894" i="1"/>
  <c r="FB893" i="1"/>
  <c r="AN893" i="1"/>
  <c r="AL893" i="1"/>
  <c r="AK893" i="1"/>
  <c r="AE893" i="1"/>
  <c r="AB893" i="1"/>
  <c r="FB892" i="1"/>
  <c r="DY892" i="1"/>
  <c r="AN892" i="1"/>
  <c r="AL892" i="1"/>
  <c r="AK892" i="1"/>
  <c r="AE892" i="1"/>
  <c r="AB892" i="1"/>
  <c r="FB891" i="1"/>
  <c r="AN891" i="1"/>
  <c r="AL891" i="1"/>
  <c r="AK891" i="1"/>
  <c r="AE891" i="1"/>
  <c r="AB891" i="1"/>
  <c r="FB890" i="1"/>
  <c r="AN890" i="1"/>
  <c r="AL890" i="1"/>
  <c r="AK890" i="1"/>
  <c r="AE890" i="1"/>
  <c r="AB890" i="1"/>
  <c r="FB889" i="1"/>
  <c r="AN889" i="1"/>
  <c r="AL889" i="1"/>
  <c r="AK889" i="1"/>
  <c r="AE889" i="1"/>
  <c r="AB889" i="1"/>
  <c r="FB888" i="1"/>
  <c r="AN888" i="1"/>
  <c r="AL888" i="1"/>
  <c r="AK888" i="1"/>
  <c r="AE888" i="1"/>
  <c r="AB888" i="1"/>
  <c r="AN887" i="1"/>
  <c r="AL887" i="1"/>
  <c r="AK887" i="1"/>
  <c r="AE887" i="1"/>
  <c r="AB887" i="1"/>
  <c r="FB886" i="1"/>
  <c r="DY886" i="1"/>
  <c r="AN886" i="1"/>
  <c r="AL886" i="1"/>
  <c r="AK886" i="1"/>
  <c r="AE886" i="1"/>
  <c r="AB886" i="1"/>
  <c r="FB885" i="1"/>
  <c r="DY885" i="1"/>
  <c r="AN885" i="1"/>
  <c r="AL885" i="1"/>
  <c r="AK885" i="1"/>
  <c r="AE885" i="1"/>
  <c r="AB885" i="1"/>
  <c r="FB884" i="1"/>
  <c r="AN884" i="1"/>
  <c r="AL884" i="1"/>
  <c r="AK884" i="1"/>
  <c r="AE884" i="1"/>
  <c r="AB884" i="1"/>
  <c r="FB883" i="1"/>
  <c r="AN883" i="1"/>
  <c r="AL883" i="1"/>
  <c r="AK883" i="1"/>
  <c r="AE883" i="1"/>
  <c r="AB883" i="1"/>
  <c r="FB882" i="1"/>
  <c r="DY882" i="1"/>
  <c r="AN882" i="1"/>
  <c r="AL882" i="1"/>
  <c r="AK882" i="1"/>
  <c r="AE882" i="1"/>
  <c r="AB882" i="1"/>
  <c r="FB881" i="1"/>
  <c r="DY881" i="1"/>
  <c r="AN881" i="1"/>
  <c r="AL881" i="1"/>
  <c r="AK881" i="1"/>
  <c r="AE881" i="1"/>
  <c r="AB881" i="1"/>
  <c r="FB880" i="1"/>
  <c r="AN880" i="1"/>
  <c r="AL880" i="1"/>
  <c r="AK880" i="1"/>
  <c r="AE880" i="1"/>
  <c r="AB880" i="1"/>
  <c r="AN879" i="1"/>
  <c r="AL879" i="1"/>
  <c r="AK879" i="1"/>
  <c r="AE879" i="1"/>
  <c r="AB879" i="1"/>
  <c r="FB878" i="1"/>
  <c r="AN878" i="1"/>
  <c r="AL878" i="1"/>
  <c r="AK878" i="1"/>
  <c r="AE878" i="1"/>
  <c r="AB878" i="1"/>
  <c r="FB877" i="1"/>
  <c r="AN877" i="1"/>
  <c r="AL877" i="1"/>
  <c r="AK877" i="1"/>
  <c r="AE877" i="1"/>
  <c r="AB877" i="1"/>
  <c r="FB876" i="1"/>
  <c r="AN876" i="1"/>
  <c r="AL876" i="1"/>
  <c r="AK876" i="1"/>
  <c r="AE876" i="1"/>
  <c r="AB876" i="1"/>
  <c r="AL875" i="1"/>
  <c r="AK875" i="1"/>
  <c r="AE875" i="1"/>
  <c r="AB875" i="1"/>
  <c r="FB874" i="1"/>
  <c r="DY874" i="1"/>
  <c r="AN874" i="1"/>
  <c r="AL874" i="1"/>
  <c r="AK874" i="1"/>
  <c r="AE874" i="1"/>
  <c r="AB874" i="1"/>
  <c r="FB873" i="1"/>
  <c r="AN873" i="1"/>
  <c r="AL873" i="1"/>
  <c r="AK873" i="1"/>
  <c r="AE873" i="1"/>
  <c r="AB873" i="1"/>
  <c r="FB872" i="1"/>
  <c r="DY872" i="1"/>
  <c r="AN872" i="1"/>
  <c r="AL872" i="1"/>
  <c r="AK872" i="1"/>
  <c r="AE872" i="1"/>
  <c r="AB872" i="1"/>
  <c r="FB871" i="1"/>
  <c r="AN871" i="1"/>
  <c r="AL871" i="1"/>
  <c r="AK871" i="1"/>
  <c r="AE871" i="1"/>
  <c r="AB871" i="1"/>
  <c r="FB870" i="1"/>
  <c r="DY870" i="1"/>
  <c r="AN870" i="1"/>
  <c r="AL870" i="1"/>
  <c r="AK870" i="1"/>
  <c r="AE870" i="1"/>
  <c r="AB870" i="1"/>
  <c r="FB869" i="1"/>
  <c r="AN869" i="1"/>
  <c r="AL869" i="1"/>
  <c r="AK869" i="1"/>
  <c r="AE869" i="1"/>
  <c r="AB869" i="1"/>
  <c r="FB868" i="1"/>
  <c r="DY868" i="1"/>
  <c r="AN868" i="1"/>
  <c r="AL868" i="1"/>
  <c r="AK868" i="1"/>
  <c r="AE868" i="1"/>
  <c r="AB868" i="1"/>
  <c r="FB867" i="1"/>
  <c r="DY867" i="1"/>
  <c r="AN867" i="1"/>
  <c r="AL867" i="1"/>
  <c r="AK867" i="1"/>
  <c r="AE867" i="1"/>
  <c r="AB867" i="1"/>
  <c r="FB866" i="1"/>
  <c r="AN866" i="1"/>
  <c r="AL866" i="1"/>
  <c r="AK866" i="1"/>
  <c r="AE866" i="1"/>
  <c r="AB866" i="1"/>
  <c r="AN865" i="1"/>
  <c r="AL865" i="1"/>
  <c r="AK865" i="1"/>
  <c r="AE865" i="1"/>
  <c r="AB865" i="1"/>
  <c r="FB864" i="1"/>
  <c r="AN864" i="1"/>
  <c r="AL864" i="1"/>
  <c r="AK864" i="1"/>
  <c r="AE864" i="1"/>
  <c r="AB864" i="1"/>
  <c r="FB863" i="1"/>
  <c r="AN863" i="1"/>
  <c r="AL863" i="1"/>
  <c r="AK863" i="1"/>
  <c r="AE863" i="1"/>
  <c r="AB863" i="1"/>
  <c r="AN862" i="1"/>
  <c r="AL862" i="1"/>
  <c r="AK862" i="1"/>
  <c r="AE862" i="1"/>
  <c r="AB862" i="1"/>
  <c r="FB861" i="1"/>
  <c r="AN861" i="1"/>
  <c r="AL861" i="1"/>
  <c r="AK861" i="1"/>
  <c r="AE861" i="1"/>
  <c r="AB861" i="1"/>
  <c r="FB860" i="1"/>
  <c r="AN860" i="1"/>
  <c r="AL860" i="1"/>
  <c r="AK860" i="1"/>
  <c r="AE860" i="1"/>
  <c r="AB860" i="1"/>
  <c r="AN859" i="1"/>
  <c r="AL859" i="1"/>
  <c r="AK859" i="1"/>
  <c r="AE859" i="1"/>
  <c r="AB859" i="1"/>
  <c r="FB858" i="1"/>
  <c r="DY858" i="1"/>
  <c r="AN858" i="1"/>
  <c r="AL858" i="1"/>
  <c r="AK858" i="1"/>
  <c r="AE858" i="1"/>
  <c r="AB858" i="1"/>
  <c r="FB857" i="1"/>
  <c r="DY857" i="1"/>
  <c r="AN857" i="1"/>
  <c r="AL857" i="1"/>
  <c r="AK857" i="1"/>
  <c r="AE857" i="1"/>
  <c r="AB857" i="1"/>
  <c r="FB856" i="1"/>
  <c r="DY856" i="1"/>
  <c r="AN856" i="1"/>
  <c r="AL856" i="1"/>
  <c r="AK856" i="1"/>
  <c r="AE856" i="1"/>
  <c r="AB856" i="1"/>
  <c r="FB855" i="1"/>
  <c r="DY855" i="1"/>
  <c r="AN855" i="1"/>
  <c r="AL855" i="1"/>
  <c r="AK855" i="1"/>
  <c r="AE855" i="1"/>
  <c r="AB855" i="1"/>
  <c r="FB854" i="1"/>
  <c r="DY854" i="1"/>
  <c r="AN854" i="1"/>
  <c r="AL854" i="1"/>
  <c r="AK854" i="1"/>
  <c r="AE854" i="1"/>
  <c r="AB854" i="1"/>
  <c r="FB853" i="1"/>
  <c r="AN853" i="1"/>
  <c r="AL853" i="1"/>
  <c r="AK853" i="1"/>
  <c r="AE853" i="1"/>
  <c r="AB853" i="1"/>
  <c r="FB852" i="1"/>
  <c r="DY852" i="1"/>
  <c r="AN852" i="1"/>
  <c r="AL852" i="1"/>
  <c r="AK852" i="1"/>
  <c r="AE852" i="1"/>
  <c r="AB852" i="1"/>
  <c r="AN851" i="1"/>
  <c r="AL851" i="1"/>
  <c r="AK851" i="1"/>
  <c r="AE851" i="1"/>
  <c r="AB851" i="1"/>
  <c r="FB850" i="1"/>
  <c r="DY850" i="1"/>
  <c r="AN850" i="1"/>
  <c r="AL850" i="1"/>
  <c r="AK850" i="1"/>
  <c r="AE850" i="1"/>
  <c r="AB850" i="1"/>
  <c r="FB849" i="1"/>
  <c r="AN849" i="1"/>
  <c r="AL849" i="1"/>
  <c r="AK849" i="1"/>
  <c r="AE849" i="1"/>
  <c r="AB849" i="1"/>
  <c r="FB848" i="1"/>
  <c r="AN848" i="1"/>
  <c r="AL848" i="1"/>
  <c r="AK848" i="1"/>
  <c r="AE848" i="1"/>
  <c r="AB848" i="1"/>
  <c r="FB847" i="1"/>
  <c r="DY847" i="1"/>
  <c r="AN847" i="1"/>
  <c r="AL847" i="1"/>
  <c r="AK847" i="1"/>
  <c r="AE847" i="1"/>
  <c r="AB847" i="1"/>
  <c r="FB846" i="1"/>
  <c r="AN846" i="1"/>
  <c r="AL846" i="1"/>
  <c r="AK846" i="1"/>
  <c r="AE846" i="1"/>
  <c r="AB846" i="1"/>
  <c r="FB845" i="1"/>
  <c r="AN845" i="1"/>
  <c r="AL845" i="1"/>
  <c r="AK845" i="1"/>
  <c r="AE845" i="1"/>
  <c r="AB845" i="1"/>
  <c r="FB844" i="1"/>
  <c r="AN844" i="1"/>
  <c r="AL844" i="1"/>
  <c r="AK844" i="1"/>
  <c r="AE844" i="1"/>
  <c r="AB844" i="1"/>
  <c r="AN843" i="1"/>
  <c r="AL843" i="1"/>
  <c r="AK843" i="1"/>
  <c r="AE843" i="1"/>
  <c r="AB843" i="1"/>
  <c r="FB842" i="1"/>
  <c r="DY842" i="1"/>
  <c r="AN842" i="1"/>
  <c r="AL842" i="1"/>
  <c r="AK842" i="1"/>
  <c r="AE842" i="1"/>
  <c r="AB842" i="1"/>
  <c r="FB841" i="1"/>
  <c r="DY841" i="1"/>
  <c r="AN841" i="1"/>
  <c r="AL841" i="1"/>
  <c r="AK841" i="1"/>
  <c r="AE841" i="1"/>
  <c r="AB841" i="1"/>
  <c r="FB840" i="1"/>
  <c r="AN840" i="1"/>
  <c r="AL840" i="1"/>
  <c r="AK840" i="1"/>
  <c r="AE840" i="1"/>
  <c r="AB840" i="1"/>
  <c r="FB839" i="1"/>
  <c r="AN839" i="1"/>
  <c r="AL839" i="1"/>
  <c r="AK839" i="1"/>
  <c r="AE839" i="1"/>
  <c r="AB839" i="1"/>
  <c r="FB838" i="1"/>
  <c r="AN838" i="1"/>
  <c r="AL838" i="1"/>
  <c r="AK838" i="1"/>
  <c r="AE838" i="1"/>
  <c r="AB838" i="1"/>
  <c r="DY837" i="1"/>
  <c r="AN837" i="1"/>
  <c r="AL837" i="1"/>
  <c r="AK837" i="1"/>
  <c r="AE837" i="1"/>
  <c r="AB837" i="1"/>
  <c r="AN836" i="1"/>
  <c r="AL836" i="1"/>
  <c r="AK836" i="1"/>
  <c r="AE836" i="1"/>
  <c r="AB836" i="1"/>
  <c r="FB835" i="1"/>
  <c r="AN835" i="1"/>
  <c r="AL835" i="1"/>
  <c r="AK835" i="1"/>
  <c r="AE835" i="1"/>
  <c r="AB835" i="1"/>
  <c r="FB834" i="1"/>
  <c r="AN834" i="1"/>
  <c r="AL834" i="1"/>
  <c r="AK834" i="1"/>
  <c r="AE834" i="1"/>
  <c r="AB834" i="1"/>
  <c r="FB833" i="1"/>
  <c r="AN833" i="1"/>
  <c r="AL833" i="1"/>
  <c r="AK833" i="1"/>
  <c r="AE833" i="1"/>
  <c r="AB833" i="1"/>
  <c r="FB832" i="1"/>
  <c r="AN832" i="1"/>
  <c r="AL832" i="1"/>
  <c r="AK832" i="1"/>
  <c r="AE832" i="1"/>
  <c r="AB832" i="1"/>
  <c r="FB831" i="1"/>
  <c r="DY831" i="1"/>
  <c r="AN831" i="1"/>
  <c r="AL831" i="1"/>
  <c r="AK831" i="1"/>
  <c r="AE831" i="1"/>
  <c r="AB831" i="1"/>
  <c r="FB830" i="1"/>
  <c r="AN830" i="1"/>
  <c r="AL830" i="1"/>
  <c r="AK830" i="1"/>
  <c r="AE830" i="1"/>
  <c r="AB830" i="1"/>
  <c r="AN829" i="1"/>
  <c r="AL829" i="1"/>
  <c r="AK829" i="1"/>
  <c r="AE829" i="1"/>
  <c r="AB829" i="1"/>
  <c r="FB828" i="1"/>
  <c r="DY828" i="1"/>
  <c r="AN828" i="1"/>
  <c r="AL828" i="1"/>
  <c r="AK828" i="1"/>
  <c r="AE828" i="1"/>
  <c r="AB828" i="1"/>
  <c r="AN827" i="1"/>
  <c r="AL827" i="1"/>
  <c r="AK827" i="1"/>
  <c r="AE827" i="1"/>
  <c r="AB827" i="1"/>
  <c r="FB826" i="1"/>
  <c r="AN826" i="1"/>
  <c r="AL826" i="1"/>
  <c r="AK826" i="1"/>
  <c r="AE826" i="1"/>
  <c r="AB826" i="1"/>
  <c r="FB825" i="1"/>
  <c r="AN825" i="1"/>
  <c r="AL825" i="1"/>
  <c r="AK825" i="1"/>
  <c r="AE825" i="1"/>
  <c r="AB825" i="1"/>
  <c r="FB824" i="1"/>
  <c r="AN824" i="1"/>
  <c r="AL824" i="1"/>
  <c r="AK824" i="1"/>
  <c r="AE824" i="1"/>
  <c r="AB824" i="1"/>
  <c r="AN823" i="1"/>
  <c r="AL823" i="1"/>
  <c r="AK823" i="1"/>
  <c r="AE823" i="1"/>
  <c r="AB823" i="1"/>
  <c r="FB822" i="1"/>
  <c r="AN822" i="1"/>
  <c r="AL822" i="1"/>
  <c r="AK822" i="1"/>
  <c r="AE822" i="1"/>
  <c r="AB822" i="1"/>
  <c r="FB821" i="1"/>
  <c r="DY821" i="1"/>
  <c r="AN821" i="1"/>
  <c r="AL821" i="1"/>
  <c r="AK821" i="1"/>
  <c r="AE821" i="1"/>
  <c r="AB821" i="1"/>
  <c r="FB820" i="1"/>
  <c r="DY820" i="1"/>
  <c r="AN820" i="1"/>
  <c r="AL820" i="1"/>
  <c r="AK820" i="1"/>
  <c r="AE820" i="1"/>
  <c r="AB820" i="1"/>
  <c r="FB819" i="1"/>
  <c r="AN819" i="1"/>
  <c r="AL819" i="1"/>
  <c r="AK819" i="1"/>
  <c r="AE819" i="1"/>
  <c r="AB819" i="1"/>
  <c r="FB818" i="1"/>
  <c r="AN818" i="1"/>
  <c r="AL818" i="1"/>
  <c r="AK818" i="1"/>
  <c r="AE818" i="1"/>
  <c r="AB818" i="1"/>
  <c r="FB817" i="1"/>
  <c r="DY817" i="1"/>
  <c r="AN817" i="1"/>
  <c r="AL817" i="1"/>
  <c r="AK817" i="1"/>
  <c r="AE817" i="1"/>
  <c r="AB817" i="1"/>
  <c r="AN816" i="1"/>
  <c r="AL816" i="1"/>
  <c r="AK816" i="1"/>
  <c r="AE816" i="1"/>
  <c r="AB816" i="1"/>
  <c r="FB815" i="1"/>
  <c r="DY815" i="1"/>
  <c r="AN815" i="1"/>
  <c r="AL815" i="1"/>
  <c r="AK815" i="1"/>
  <c r="AE815" i="1"/>
  <c r="AB815" i="1"/>
  <c r="DY814" i="1"/>
  <c r="AN814" i="1"/>
  <c r="AL814" i="1"/>
  <c r="AK814" i="1"/>
  <c r="AE814" i="1"/>
  <c r="AB814" i="1"/>
  <c r="FB813" i="1"/>
  <c r="DY813" i="1"/>
  <c r="AN813" i="1"/>
  <c r="AL813" i="1"/>
  <c r="AK813" i="1"/>
  <c r="AE813" i="1"/>
  <c r="AB813" i="1"/>
  <c r="FB812" i="1"/>
  <c r="AN812" i="1"/>
  <c r="AL812" i="1"/>
  <c r="AK812" i="1"/>
  <c r="AE812" i="1"/>
  <c r="AB812" i="1"/>
  <c r="FB811" i="1"/>
  <c r="AN811" i="1"/>
  <c r="AL811" i="1"/>
  <c r="AK811" i="1"/>
  <c r="AE811" i="1"/>
  <c r="AB811" i="1"/>
  <c r="AN810" i="1"/>
  <c r="AL810" i="1"/>
  <c r="AK810" i="1"/>
  <c r="AE810" i="1"/>
  <c r="AB810" i="1"/>
  <c r="AN809" i="1"/>
  <c r="AL809" i="1"/>
  <c r="AK809" i="1"/>
  <c r="AE809" i="1"/>
  <c r="AB809" i="1"/>
  <c r="FB808" i="1"/>
  <c r="AN808" i="1"/>
  <c r="AL808" i="1"/>
  <c r="AK808" i="1"/>
  <c r="AE808" i="1"/>
  <c r="AB808" i="1"/>
  <c r="FB807" i="1"/>
  <c r="AN807" i="1"/>
  <c r="AL807" i="1"/>
  <c r="AK807" i="1"/>
  <c r="AE807" i="1"/>
  <c r="AB807" i="1"/>
  <c r="FB806" i="1"/>
  <c r="AN806" i="1"/>
  <c r="AL806" i="1"/>
  <c r="AK806" i="1"/>
  <c r="AE806" i="1"/>
  <c r="AB806" i="1"/>
  <c r="FB805" i="1"/>
  <c r="AN805" i="1"/>
  <c r="AL805" i="1"/>
  <c r="AK805" i="1"/>
  <c r="AE805" i="1"/>
  <c r="AB805" i="1"/>
  <c r="FB804" i="1"/>
  <c r="AN804" i="1"/>
  <c r="AL804" i="1"/>
  <c r="AK804" i="1"/>
  <c r="AE804" i="1"/>
  <c r="AB804" i="1"/>
  <c r="DY803" i="1"/>
  <c r="AN803" i="1"/>
  <c r="AL803" i="1"/>
  <c r="AK803" i="1"/>
  <c r="AE803" i="1"/>
  <c r="AB803" i="1"/>
  <c r="FB802" i="1"/>
  <c r="AN802" i="1"/>
  <c r="AL802" i="1"/>
  <c r="AK802" i="1"/>
  <c r="AE802" i="1"/>
  <c r="AB802" i="1"/>
  <c r="FB801" i="1"/>
  <c r="AN801" i="1"/>
  <c r="AL801" i="1"/>
  <c r="AK801" i="1"/>
  <c r="AE801" i="1"/>
  <c r="AB801" i="1"/>
  <c r="FB800" i="1"/>
  <c r="AN800" i="1"/>
  <c r="AL800" i="1"/>
  <c r="AK800" i="1"/>
  <c r="AE800" i="1"/>
  <c r="AB800" i="1"/>
  <c r="FB799" i="1"/>
  <c r="AN799" i="1"/>
  <c r="AL799" i="1"/>
  <c r="AK799" i="1"/>
  <c r="AE799" i="1"/>
  <c r="AB799" i="1"/>
  <c r="FB798" i="1"/>
  <c r="AN798" i="1"/>
  <c r="AL798" i="1"/>
  <c r="AK798" i="1"/>
  <c r="AE798" i="1"/>
  <c r="AB798" i="1"/>
  <c r="FB797" i="1"/>
  <c r="AN797" i="1"/>
  <c r="AL797" i="1"/>
  <c r="AK797" i="1"/>
  <c r="AE797" i="1"/>
  <c r="AB797" i="1"/>
  <c r="FB796" i="1"/>
  <c r="AN796" i="1"/>
  <c r="AL796" i="1"/>
  <c r="AK796" i="1"/>
  <c r="AE796" i="1"/>
  <c r="AB796" i="1"/>
  <c r="AN795" i="1"/>
  <c r="AL795" i="1"/>
  <c r="AK795" i="1"/>
  <c r="AE795" i="1"/>
  <c r="AB795" i="1"/>
  <c r="FB794" i="1"/>
  <c r="AN794" i="1"/>
  <c r="AL794" i="1"/>
  <c r="AK794" i="1"/>
  <c r="AE794" i="1"/>
  <c r="AB794" i="1"/>
  <c r="FB793" i="1"/>
  <c r="AN793" i="1"/>
  <c r="AL793" i="1"/>
  <c r="AK793" i="1"/>
  <c r="AE793" i="1"/>
  <c r="AB793" i="1"/>
  <c r="FB792" i="1"/>
  <c r="DY792" i="1"/>
  <c r="AN792" i="1"/>
  <c r="AL792" i="1"/>
  <c r="AK792" i="1"/>
  <c r="AE792" i="1"/>
  <c r="AB792" i="1"/>
  <c r="FB791" i="1"/>
  <c r="AN791" i="1"/>
  <c r="AL791" i="1"/>
  <c r="AK791" i="1"/>
  <c r="AE791" i="1"/>
  <c r="AB791" i="1"/>
  <c r="FB790" i="1"/>
  <c r="AN790" i="1"/>
  <c r="AL790" i="1"/>
  <c r="AK790" i="1"/>
  <c r="AE790" i="1"/>
  <c r="AB790" i="1"/>
  <c r="FB789" i="1"/>
  <c r="AN789" i="1"/>
  <c r="AL789" i="1"/>
  <c r="AK789" i="1"/>
  <c r="AE789" i="1"/>
  <c r="AB789" i="1"/>
  <c r="FB788" i="1"/>
  <c r="AN788" i="1"/>
  <c r="AL788" i="1"/>
  <c r="AK788" i="1"/>
  <c r="AE788" i="1"/>
  <c r="AB788" i="1"/>
  <c r="AN787" i="1"/>
  <c r="AL787" i="1"/>
  <c r="AK787" i="1"/>
  <c r="AE787" i="1"/>
  <c r="AB787" i="1"/>
  <c r="FB786" i="1"/>
  <c r="AN786" i="1"/>
  <c r="AL786" i="1"/>
  <c r="AK786" i="1"/>
  <c r="AE786" i="1"/>
  <c r="AB786" i="1"/>
  <c r="AN785" i="1"/>
  <c r="AL785" i="1"/>
  <c r="AK785" i="1"/>
  <c r="AE785" i="1"/>
  <c r="AB785" i="1"/>
  <c r="FB784" i="1"/>
  <c r="DY784" i="1"/>
  <c r="AN784" i="1"/>
  <c r="AL784" i="1"/>
  <c r="AK784" i="1"/>
  <c r="AE784" i="1"/>
  <c r="AB784" i="1"/>
  <c r="FB783" i="1"/>
  <c r="AN783" i="1"/>
  <c r="AL783" i="1"/>
  <c r="AK783" i="1"/>
  <c r="AE783" i="1"/>
  <c r="AB783" i="1"/>
  <c r="FB782" i="1"/>
  <c r="AN782" i="1"/>
  <c r="AL782" i="1"/>
  <c r="AK782" i="1"/>
  <c r="AE782" i="1"/>
  <c r="AB782" i="1"/>
  <c r="AN781" i="1"/>
  <c r="AL781" i="1"/>
  <c r="AK781" i="1"/>
  <c r="AE781" i="1"/>
  <c r="AB781" i="1"/>
  <c r="FB780" i="1"/>
  <c r="AN780" i="1"/>
  <c r="AL780" i="1"/>
  <c r="AK780" i="1"/>
  <c r="AE780" i="1"/>
  <c r="AB780" i="1"/>
  <c r="FB779" i="1"/>
  <c r="AN779" i="1"/>
  <c r="AL779" i="1"/>
  <c r="AK779" i="1"/>
  <c r="AE779" i="1"/>
  <c r="AB779" i="1"/>
  <c r="FB778" i="1"/>
  <c r="AN778" i="1"/>
  <c r="AL778" i="1"/>
  <c r="AK778" i="1"/>
  <c r="AE778" i="1"/>
  <c r="AB778" i="1"/>
  <c r="FB777" i="1"/>
  <c r="AN777" i="1"/>
  <c r="AL777" i="1"/>
  <c r="AK777" i="1"/>
  <c r="AE777" i="1"/>
  <c r="AB777" i="1"/>
  <c r="FB776" i="1"/>
  <c r="AN776" i="1"/>
  <c r="AL776" i="1"/>
  <c r="AK776" i="1"/>
  <c r="AE776" i="1"/>
  <c r="AB776" i="1"/>
  <c r="FB775" i="1"/>
  <c r="DY775" i="1"/>
  <c r="AN775" i="1"/>
  <c r="AL775" i="1"/>
  <c r="AK775" i="1"/>
  <c r="AE775" i="1"/>
  <c r="AB775" i="1"/>
  <c r="FB774" i="1"/>
  <c r="AN774" i="1"/>
  <c r="AL774" i="1"/>
  <c r="AK774" i="1"/>
  <c r="AE774" i="1"/>
  <c r="AB774" i="1"/>
  <c r="FB773" i="1"/>
  <c r="AN773" i="1"/>
  <c r="AL773" i="1"/>
  <c r="AK773" i="1"/>
  <c r="AE773" i="1"/>
  <c r="AB773" i="1"/>
  <c r="FB772" i="1"/>
  <c r="DY772" i="1"/>
  <c r="AN772" i="1"/>
  <c r="AL772" i="1"/>
  <c r="AK772" i="1"/>
  <c r="AE772" i="1"/>
  <c r="AB772" i="1"/>
  <c r="FB771" i="1"/>
  <c r="AN771" i="1"/>
  <c r="AL771" i="1"/>
  <c r="AK771" i="1"/>
  <c r="AE771" i="1"/>
  <c r="AB771" i="1"/>
  <c r="FB770" i="1"/>
  <c r="AN770" i="1"/>
  <c r="AL770" i="1"/>
  <c r="AK770" i="1"/>
  <c r="AE770" i="1"/>
  <c r="AB770" i="1"/>
  <c r="FB769" i="1"/>
  <c r="AN769" i="1"/>
  <c r="AL769" i="1"/>
  <c r="AK769" i="1"/>
  <c r="AE769" i="1"/>
  <c r="AB769" i="1"/>
  <c r="FB768" i="1"/>
  <c r="AN768" i="1"/>
  <c r="AL768" i="1"/>
  <c r="AK768" i="1"/>
  <c r="AE768" i="1"/>
  <c r="AB768" i="1"/>
  <c r="FB767" i="1"/>
  <c r="DY767" i="1"/>
  <c r="AN767" i="1"/>
  <c r="AL767" i="1"/>
  <c r="AK767" i="1"/>
  <c r="AE767" i="1"/>
  <c r="AB767" i="1"/>
  <c r="FB766" i="1"/>
  <c r="DY766" i="1"/>
  <c r="AN766" i="1"/>
  <c r="AL766" i="1"/>
  <c r="AK766" i="1"/>
  <c r="AE766" i="1"/>
  <c r="AB766" i="1"/>
  <c r="FB765" i="1"/>
  <c r="AN765" i="1"/>
  <c r="AL765" i="1"/>
  <c r="AK765" i="1"/>
  <c r="AE765" i="1"/>
  <c r="AB765" i="1"/>
  <c r="FB764" i="1"/>
  <c r="AN764" i="1"/>
  <c r="AL764" i="1"/>
  <c r="AK764" i="1"/>
  <c r="AE764" i="1"/>
  <c r="AB764" i="1"/>
  <c r="FB763" i="1"/>
  <c r="DY763" i="1"/>
  <c r="AN763" i="1"/>
  <c r="AL763" i="1"/>
  <c r="AK763" i="1"/>
  <c r="AE763" i="1"/>
  <c r="AB763" i="1"/>
  <c r="FB762" i="1"/>
  <c r="AN762" i="1"/>
  <c r="AL762" i="1"/>
  <c r="AK762" i="1"/>
  <c r="AE762" i="1"/>
  <c r="AB762" i="1"/>
  <c r="FB761" i="1"/>
  <c r="AN761" i="1"/>
  <c r="AL761" i="1"/>
  <c r="AK761" i="1"/>
  <c r="AE761" i="1"/>
  <c r="AB761" i="1"/>
  <c r="FB760" i="1"/>
  <c r="AN760" i="1"/>
  <c r="AL760" i="1"/>
  <c r="AK760" i="1"/>
  <c r="AE760" i="1"/>
  <c r="AB760" i="1"/>
  <c r="FB759" i="1"/>
  <c r="AN759" i="1"/>
  <c r="AL759" i="1"/>
  <c r="AK759" i="1"/>
  <c r="AE759" i="1"/>
  <c r="AB759" i="1"/>
  <c r="AN758" i="1"/>
  <c r="AL758" i="1"/>
  <c r="AK758" i="1"/>
  <c r="AE758" i="1"/>
  <c r="AB758" i="1"/>
  <c r="FB757" i="1"/>
  <c r="DY757" i="1"/>
  <c r="AN757" i="1"/>
  <c r="AL757" i="1"/>
  <c r="AK757" i="1"/>
  <c r="AE757" i="1"/>
  <c r="AB757" i="1"/>
  <c r="FB756" i="1"/>
  <c r="AN756" i="1"/>
  <c r="AL756" i="1"/>
  <c r="AK756" i="1"/>
  <c r="AE756" i="1"/>
  <c r="AB756" i="1"/>
  <c r="FB755" i="1"/>
  <c r="DY755" i="1"/>
  <c r="AN755" i="1"/>
  <c r="AL755" i="1"/>
  <c r="AK755" i="1"/>
  <c r="AE755" i="1"/>
  <c r="AB755" i="1"/>
  <c r="FB754" i="1"/>
  <c r="AN754" i="1"/>
  <c r="AL754" i="1"/>
  <c r="AK754" i="1"/>
  <c r="AE754" i="1"/>
  <c r="AB754" i="1"/>
  <c r="FB753" i="1"/>
  <c r="AN753" i="1"/>
  <c r="AL753" i="1"/>
  <c r="AK753" i="1"/>
  <c r="AE753" i="1"/>
  <c r="AB753" i="1"/>
  <c r="FB752" i="1"/>
  <c r="AN752" i="1"/>
  <c r="AL752" i="1"/>
  <c r="AK752" i="1"/>
  <c r="AE752" i="1"/>
  <c r="AB752" i="1"/>
  <c r="FB751" i="1"/>
  <c r="AN751" i="1"/>
  <c r="AL751" i="1"/>
  <c r="AK751" i="1"/>
  <c r="AE751" i="1"/>
  <c r="AB751" i="1"/>
  <c r="FB750" i="1"/>
  <c r="DY750" i="1"/>
  <c r="AN750" i="1"/>
  <c r="AL750" i="1"/>
  <c r="AK750" i="1"/>
  <c r="AE750" i="1"/>
  <c r="AB750" i="1"/>
  <c r="FB749" i="1"/>
  <c r="AN749" i="1"/>
  <c r="AL749" i="1"/>
  <c r="AK749" i="1"/>
  <c r="AE749" i="1"/>
  <c r="AB749" i="1"/>
  <c r="FB748" i="1"/>
  <c r="DY748" i="1"/>
  <c r="AN748" i="1"/>
  <c r="AL748" i="1"/>
  <c r="AK748" i="1"/>
  <c r="AE748" i="1"/>
  <c r="AB748" i="1"/>
  <c r="FB747" i="1"/>
  <c r="DY747" i="1"/>
  <c r="AN747" i="1"/>
  <c r="AL747" i="1"/>
  <c r="AK747" i="1"/>
  <c r="AE747" i="1"/>
  <c r="AB747" i="1"/>
  <c r="FB746" i="1"/>
  <c r="DY746" i="1"/>
  <c r="AN746" i="1"/>
  <c r="AL746" i="1"/>
  <c r="AK746" i="1"/>
  <c r="AE746" i="1"/>
  <c r="AB746" i="1"/>
  <c r="FB745" i="1"/>
  <c r="DY745" i="1"/>
  <c r="AN745" i="1"/>
  <c r="AL745" i="1"/>
  <c r="AK745" i="1"/>
  <c r="AE745" i="1"/>
  <c r="AB745" i="1"/>
  <c r="FB744" i="1"/>
  <c r="AN744" i="1"/>
  <c r="AL744" i="1"/>
  <c r="AK744" i="1"/>
  <c r="AE744" i="1"/>
  <c r="AB744" i="1"/>
  <c r="FB743" i="1"/>
  <c r="AN743" i="1"/>
  <c r="AL743" i="1"/>
  <c r="AK743" i="1"/>
  <c r="AE743" i="1"/>
  <c r="AB743" i="1"/>
  <c r="FB742" i="1"/>
  <c r="DY742" i="1"/>
  <c r="AN742" i="1"/>
  <c r="AL742" i="1"/>
  <c r="AK742" i="1"/>
  <c r="AE742" i="1"/>
  <c r="AB742" i="1"/>
  <c r="FB741" i="1"/>
  <c r="DY741" i="1"/>
  <c r="AN741" i="1"/>
  <c r="AL741" i="1"/>
  <c r="AK741" i="1"/>
  <c r="AE741" i="1"/>
  <c r="AB741" i="1"/>
  <c r="FB740" i="1"/>
  <c r="DY740" i="1"/>
  <c r="AN740" i="1"/>
  <c r="AL740" i="1"/>
  <c r="AK740" i="1"/>
  <c r="AE740" i="1"/>
  <c r="AB740" i="1"/>
  <c r="FB739" i="1"/>
  <c r="DY739" i="1"/>
  <c r="AN739" i="1"/>
  <c r="AL739" i="1"/>
  <c r="AK739" i="1"/>
  <c r="AE739" i="1"/>
  <c r="AB739" i="1"/>
  <c r="FB738" i="1"/>
  <c r="DY738" i="1"/>
  <c r="AN738" i="1"/>
  <c r="AL738" i="1"/>
  <c r="AK738" i="1"/>
  <c r="AE738" i="1"/>
  <c r="AB738" i="1"/>
  <c r="AN737" i="1"/>
  <c r="AL737" i="1"/>
  <c r="AK737" i="1"/>
  <c r="AE737" i="1"/>
  <c r="AB737" i="1"/>
  <c r="FB736" i="1"/>
  <c r="AN736" i="1"/>
  <c r="AL736" i="1"/>
  <c r="AK736" i="1"/>
  <c r="AE736" i="1"/>
  <c r="AB736" i="1"/>
  <c r="FB735" i="1"/>
  <c r="DY735" i="1"/>
  <c r="AN735" i="1"/>
  <c r="AL735" i="1"/>
  <c r="AK735" i="1"/>
  <c r="AE735" i="1"/>
  <c r="AB735" i="1"/>
  <c r="FB734" i="1"/>
  <c r="DY734" i="1"/>
  <c r="AN734" i="1"/>
  <c r="AL734" i="1"/>
  <c r="AK734" i="1"/>
  <c r="AE734" i="1"/>
  <c r="AB734" i="1"/>
  <c r="AN733" i="1"/>
  <c r="AL733" i="1"/>
  <c r="AK733" i="1"/>
  <c r="AE733" i="1"/>
  <c r="AB733" i="1"/>
  <c r="FB732" i="1"/>
  <c r="DY732" i="1"/>
  <c r="AN732" i="1"/>
  <c r="AL732" i="1"/>
  <c r="AK732" i="1"/>
  <c r="AE732" i="1"/>
  <c r="AB732" i="1"/>
  <c r="FB731" i="1"/>
  <c r="AN731" i="1"/>
  <c r="AL731" i="1"/>
  <c r="AK731" i="1"/>
  <c r="AE731" i="1"/>
  <c r="AB731" i="1"/>
  <c r="FB730" i="1"/>
  <c r="AN730" i="1"/>
  <c r="AL730" i="1"/>
  <c r="AK730" i="1"/>
  <c r="AE730" i="1"/>
  <c r="AB730" i="1"/>
  <c r="FB729" i="1"/>
  <c r="DY729" i="1"/>
  <c r="AN729" i="1"/>
  <c r="AL729" i="1"/>
  <c r="AK729" i="1"/>
  <c r="AE729" i="1"/>
  <c r="AB729" i="1"/>
  <c r="FB728" i="1"/>
  <c r="AN728" i="1"/>
  <c r="AL728" i="1"/>
  <c r="AK728" i="1"/>
  <c r="AE728" i="1"/>
  <c r="AB728" i="1"/>
  <c r="FB727" i="1"/>
  <c r="AN727" i="1"/>
  <c r="AL727" i="1"/>
  <c r="AK727" i="1"/>
  <c r="AE727" i="1"/>
  <c r="AB727" i="1"/>
  <c r="FB726" i="1"/>
  <c r="DY726" i="1"/>
  <c r="AN726" i="1"/>
  <c r="AL726" i="1"/>
  <c r="AK726" i="1"/>
  <c r="AE726" i="1"/>
  <c r="AB726" i="1"/>
  <c r="FB725" i="1"/>
  <c r="AN725" i="1"/>
  <c r="AL725" i="1"/>
  <c r="AK725" i="1"/>
  <c r="AE725" i="1"/>
  <c r="AB725" i="1"/>
  <c r="FB724" i="1"/>
  <c r="AN724" i="1"/>
  <c r="AL724" i="1"/>
  <c r="AK724" i="1"/>
  <c r="AE724" i="1"/>
  <c r="AB724" i="1"/>
  <c r="FB723" i="1"/>
  <c r="DY723" i="1"/>
  <c r="AN723" i="1"/>
  <c r="AL723" i="1"/>
  <c r="AK723" i="1"/>
  <c r="AE723" i="1"/>
  <c r="AB723" i="1"/>
  <c r="FB722" i="1"/>
  <c r="DY722" i="1"/>
  <c r="AN722" i="1"/>
  <c r="AL722" i="1"/>
  <c r="AK722" i="1"/>
  <c r="AE722" i="1"/>
  <c r="AB722" i="1"/>
  <c r="FB721" i="1"/>
  <c r="DY721" i="1"/>
  <c r="AN721" i="1"/>
  <c r="AL721" i="1"/>
  <c r="AK721" i="1"/>
  <c r="AE721" i="1"/>
  <c r="AB721" i="1"/>
  <c r="AN720" i="1"/>
  <c r="AL720" i="1"/>
  <c r="AK720" i="1"/>
  <c r="AE720" i="1"/>
  <c r="AB720" i="1"/>
  <c r="FB719" i="1"/>
  <c r="AN719" i="1"/>
  <c r="AL719" i="1"/>
  <c r="AK719" i="1"/>
  <c r="AE719" i="1"/>
  <c r="AB719" i="1"/>
  <c r="FB718" i="1"/>
  <c r="AN718" i="1"/>
  <c r="AL718" i="1"/>
  <c r="AK718" i="1"/>
  <c r="AE718" i="1"/>
  <c r="AB718" i="1"/>
  <c r="FB717" i="1"/>
  <c r="AN717" i="1"/>
  <c r="AL717" i="1"/>
  <c r="AK717" i="1"/>
  <c r="AE717" i="1"/>
  <c r="AB717" i="1"/>
  <c r="FB716" i="1"/>
  <c r="DY716" i="1"/>
  <c r="AN716" i="1"/>
  <c r="AL716" i="1"/>
  <c r="AK716" i="1"/>
  <c r="AE716" i="1"/>
  <c r="AB716" i="1"/>
  <c r="FB715" i="1"/>
  <c r="AN715" i="1"/>
  <c r="AL715" i="1"/>
  <c r="AK715" i="1"/>
  <c r="AE715" i="1"/>
  <c r="AB715" i="1"/>
  <c r="FB714" i="1"/>
  <c r="AN714" i="1"/>
  <c r="AL714" i="1"/>
  <c r="AK714" i="1"/>
  <c r="AE714" i="1"/>
  <c r="AB714" i="1"/>
  <c r="FB713" i="1"/>
  <c r="AN713" i="1"/>
  <c r="AL713" i="1"/>
  <c r="AK713" i="1"/>
  <c r="AE713" i="1"/>
  <c r="AB713" i="1"/>
  <c r="FB712" i="1"/>
  <c r="DY712" i="1"/>
  <c r="AN712" i="1"/>
  <c r="AL712" i="1"/>
  <c r="AK712" i="1"/>
  <c r="AE712" i="1"/>
  <c r="AB712" i="1"/>
  <c r="FB711" i="1"/>
  <c r="AN711" i="1"/>
  <c r="AL711" i="1"/>
  <c r="AK711" i="1"/>
  <c r="AE711" i="1"/>
  <c r="AB711" i="1"/>
  <c r="FB710" i="1"/>
  <c r="AN710" i="1"/>
  <c r="AL710" i="1"/>
  <c r="AK710" i="1"/>
  <c r="AE710" i="1"/>
  <c r="AB710" i="1"/>
  <c r="FB709" i="1"/>
  <c r="AN709" i="1"/>
  <c r="AL709" i="1"/>
  <c r="AK709" i="1"/>
  <c r="AE709" i="1"/>
  <c r="AB709" i="1"/>
  <c r="FB708" i="1"/>
  <c r="AN708" i="1"/>
  <c r="AL708" i="1"/>
  <c r="AK708" i="1"/>
  <c r="AE708" i="1"/>
  <c r="AB708" i="1"/>
  <c r="FB707" i="1"/>
  <c r="DY707" i="1"/>
  <c r="AN707" i="1"/>
  <c r="AL707" i="1"/>
  <c r="AK707" i="1"/>
  <c r="AE707" i="1"/>
  <c r="AB707" i="1"/>
  <c r="FB706" i="1"/>
  <c r="AN706" i="1"/>
  <c r="AL706" i="1"/>
  <c r="AK706" i="1"/>
  <c r="AE706" i="1"/>
  <c r="AB706" i="1"/>
  <c r="FB705" i="1"/>
  <c r="DY705" i="1"/>
  <c r="AN705" i="1"/>
  <c r="AL705" i="1"/>
  <c r="AK705" i="1"/>
  <c r="AE705" i="1"/>
  <c r="AB705" i="1"/>
  <c r="FB704" i="1"/>
  <c r="DY704" i="1"/>
  <c r="AN704" i="1"/>
  <c r="AL704" i="1"/>
  <c r="AK704" i="1"/>
  <c r="AE704" i="1"/>
  <c r="AB704" i="1"/>
  <c r="FB703" i="1"/>
  <c r="AN703" i="1"/>
  <c r="AL703" i="1"/>
  <c r="AK703" i="1"/>
  <c r="AE703" i="1"/>
  <c r="AB703" i="1"/>
  <c r="FB702" i="1"/>
  <c r="AN702" i="1"/>
  <c r="AL702" i="1"/>
  <c r="AK702" i="1"/>
  <c r="AE702" i="1"/>
  <c r="AB702" i="1"/>
  <c r="FB701" i="1"/>
  <c r="DY701" i="1"/>
  <c r="AN701" i="1"/>
  <c r="AL701" i="1"/>
  <c r="AK701" i="1"/>
  <c r="AE701" i="1"/>
  <c r="AB701" i="1"/>
  <c r="FB700" i="1"/>
  <c r="AN700" i="1"/>
  <c r="AL700" i="1"/>
  <c r="AK700" i="1"/>
  <c r="AE700" i="1"/>
  <c r="AB700" i="1"/>
  <c r="FB699" i="1"/>
  <c r="AN699" i="1"/>
  <c r="AL699" i="1"/>
  <c r="AK699" i="1"/>
  <c r="AE699" i="1"/>
  <c r="AB699" i="1"/>
  <c r="FB698" i="1"/>
  <c r="AN698" i="1"/>
  <c r="AL698" i="1"/>
  <c r="AK698" i="1"/>
  <c r="AE698" i="1"/>
  <c r="AB698" i="1"/>
  <c r="FB697" i="1"/>
  <c r="DY697" i="1"/>
  <c r="AN697" i="1"/>
  <c r="AL697" i="1"/>
  <c r="AK697" i="1"/>
  <c r="AE697" i="1"/>
  <c r="AB697" i="1"/>
  <c r="FB696" i="1"/>
  <c r="DY696" i="1"/>
  <c r="AN696" i="1"/>
  <c r="AL696" i="1"/>
  <c r="AK696" i="1"/>
  <c r="AE696" i="1"/>
  <c r="AB696" i="1"/>
  <c r="FB695" i="1"/>
  <c r="DY695" i="1"/>
  <c r="AN695" i="1"/>
  <c r="AL695" i="1"/>
  <c r="AK695" i="1"/>
  <c r="AE695" i="1"/>
  <c r="AB695" i="1"/>
  <c r="FB694" i="1"/>
  <c r="DY694" i="1"/>
  <c r="AN694" i="1"/>
  <c r="AL694" i="1"/>
  <c r="AK694" i="1"/>
  <c r="AE694" i="1"/>
  <c r="AB694" i="1"/>
  <c r="FB693" i="1"/>
  <c r="DY693" i="1"/>
  <c r="AN693" i="1"/>
  <c r="AL693" i="1"/>
  <c r="AK693" i="1"/>
  <c r="AE693" i="1"/>
  <c r="AB693" i="1"/>
  <c r="FB692" i="1"/>
  <c r="DY692" i="1"/>
  <c r="AN692" i="1"/>
  <c r="AL692" i="1"/>
  <c r="AK692" i="1"/>
  <c r="AE692" i="1"/>
  <c r="AB692" i="1"/>
  <c r="FB691" i="1"/>
  <c r="AN691" i="1"/>
  <c r="AL691" i="1"/>
  <c r="AK691" i="1"/>
  <c r="AE691" i="1"/>
  <c r="AB691" i="1"/>
  <c r="FB690" i="1"/>
  <c r="DY690" i="1"/>
  <c r="AN690" i="1"/>
  <c r="AL690" i="1"/>
  <c r="AK690" i="1"/>
  <c r="AE690" i="1"/>
  <c r="AB690" i="1"/>
  <c r="FB689" i="1"/>
  <c r="AN689" i="1"/>
  <c r="AL689" i="1"/>
  <c r="AK689" i="1"/>
  <c r="AE689" i="1"/>
  <c r="AB689" i="1"/>
  <c r="FB688" i="1"/>
  <c r="AN688" i="1"/>
  <c r="AL688" i="1"/>
  <c r="AK688" i="1"/>
  <c r="AE688" i="1"/>
  <c r="AB688" i="1"/>
  <c r="FB687" i="1"/>
  <c r="AN687" i="1"/>
  <c r="AL687" i="1"/>
  <c r="AK687" i="1"/>
  <c r="AE687" i="1"/>
  <c r="AB687" i="1"/>
  <c r="FB686" i="1"/>
  <c r="DY686" i="1"/>
  <c r="AN686" i="1"/>
  <c r="AL686" i="1"/>
  <c r="AK686" i="1"/>
  <c r="AE686" i="1"/>
  <c r="AB686" i="1"/>
  <c r="FB685" i="1"/>
  <c r="DY685" i="1"/>
  <c r="AN685" i="1"/>
  <c r="AL685" i="1"/>
  <c r="AK685" i="1"/>
  <c r="AE685" i="1"/>
  <c r="AB685" i="1"/>
  <c r="FB684" i="1"/>
  <c r="DY684" i="1"/>
  <c r="AN684" i="1"/>
  <c r="AL684" i="1"/>
  <c r="AK684" i="1"/>
  <c r="AE684" i="1"/>
  <c r="AB684" i="1"/>
  <c r="FB683" i="1"/>
  <c r="AN683" i="1"/>
  <c r="AL683" i="1"/>
  <c r="AK683" i="1"/>
  <c r="AE683" i="1"/>
  <c r="AB683" i="1"/>
  <c r="FB682" i="1"/>
  <c r="DY682" i="1"/>
  <c r="AN682" i="1"/>
  <c r="AL682" i="1"/>
  <c r="AK682" i="1"/>
  <c r="AE682" i="1"/>
  <c r="AB682" i="1"/>
  <c r="FB681" i="1"/>
  <c r="DY681" i="1"/>
  <c r="AN681" i="1"/>
  <c r="AL681" i="1"/>
  <c r="AK681" i="1"/>
  <c r="AE681" i="1"/>
  <c r="AB681" i="1"/>
  <c r="FB680" i="1"/>
  <c r="DY680" i="1"/>
  <c r="AN680" i="1"/>
  <c r="AL680" i="1"/>
  <c r="AK680" i="1"/>
  <c r="AE680" i="1"/>
  <c r="AB680" i="1"/>
  <c r="FB679" i="1"/>
  <c r="DY679" i="1"/>
  <c r="AN679" i="1"/>
  <c r="AL679" i="1"/>
  <c r="AK679" i="1"/>
  <c r="AE679" i="1"/>
  <c r="AB679" i="1"/>
  <c r="FB678" i="1"/>
  <c r="DY678" i="1"/>
  <c r="AN678" i="1"/>
  <c r="AL678" i="1"/>
  <c r="AK678" i="1"/>
  <c r="AE678" i="1"/>
  <c r="AB678" i="1"/>
  <c r="FB677" i="1"/>
  <c r="DY677" i="1"/>
  <c r="AN677" i="1"/>
  <c r="AL677" i="1"/>
  <c r="AK677" i="1"/>
  <c r="AE677" i="1"/>
  <c r="AB677" i="1"/>
  <c r="FB676" i="1"/>
  <c r="DY676" i="1"/>
  <c r="AN676" i="1"/>
  <c r="AL676" i="1"/>
  <c r="AK676" i="1"/>
  <c r="AE676" i="1"/>
  <c r="AB676" i="1"/>
  <c r="FB675" i="1"/>
  <c r="DY675" i="1"/>
  <c r="AN675" i="1"/>
  <c r="AL675" i="1"/>
  <c r="AK675" i="1"/>
  <c r="AE675" i="1"/>
  <c r="AB675" i="1"/>
  <c r="FB674" i="1"/>
  <c r="DY674" i="1"/>
  <c r="AN674" i="1"/>
  <c r="AL674" i="1"/>
  <c r="AK674" i="1"/>
  <c r="AE674" i="1"/>
  <c r="AB674" i="1"/>
  <c r="FB673" i="1"/>
  <c r="AN673" i="1"/>
  <c r="AL673" i="1"/>
  <c r="AK673" i="1"/>
  <c r="AE673" i="1"/>
  <c r="AB673" i="1"/>
  <c r="AN672" i="1"/>
  <c r="AL672" i="1"/>
  <c r="AK672" i="1"/>
  <c r="AE672" i="1"/>
  <c r="AB672" i="1"/>
  <c r="FB671" i="1"/>
  <c r="AN671" i="1"/>
  <c r="AL671" i="1"/>
  <c r="AK671" i="1"/>
  <c r="AE671" i="1"/>
  <c r="AB671" i="1"/>
  <c r="FB670" i="1"/>
  <c r="AN670" i="1"/>
  <c r="AL670" i="1"/>
  <c r="AK670" i="1"/>
  <c r="AE670" i="1"/>
  <c r="AB670" i="1"/>
  <c r="FB669" i="1"/>
  <c r="AN669" i="1"/>
  <c r="AL669" i="1"/>
  <c r="AK669" i="1"/>
  <c r="AE669" i="1"/>
  <c r="AB669" i="1"/>
  <c r="FB668" i="1"/>
  <c r="DY668" i="1"/>
  <c r="AN668" i="1"/>
  <c r="AL668" i="1"/>
  <c r="AK668" i="1"/>
  <c r="AE668" i="1"/>
  <c r="AB668" i="1"/>
  <c r="FB667" i="1"/>
  <c r="DY667" i="1"/>
  <c r="AN667" i="1"/>
  <c r="AL667" i="1"/>
  <c r="AK667" i="1"/>
  <c r="AE667" i="1"/>
  <c r="AB667" i="1"/>
  <c r="FB666" i="1"/>
  <c r="DY666" i="1"/>
  <c r="AN666" i="1"/>
  <c r="AL666" i="1"/>
  <c r="AK666" i="1"/>
  <c r="AE666" i="1"/>
  <c r="AB666" i="1"/>
  <c r="FB665" i="1"/>
  <c r="DY665" i="1"/>
  <c r="AN665" i="1"/>
  <c r="AL665" i="1"/>
  <c r="AK665" i="1"/>
  <c r="AE665" i="1"/>
  <c r="AB665" i="1"/>
  <c r="FB664" i="1"/>
  <c r="DY664" i="1"/>
  <c r="AN664" i="1"/>
  <c r="AL664" i="1"/>
  <c r="AK664" i="1"/>
  <c r="AE664" i="1"/>
  <c r="AB664" i="1"/>
  <c r="AN663" i="1"/>
  <c r="AL663" i="1"/>
  <c r="AK663" i="1"/>
  <c r="AE663" i="1"/>
  <c r="AB663" i="1"/>
  <c r="FB662" i="1"/>
  <c r="DY662" i="1"/>
  <c r="AN662" i="1"/>
  <c r="AL662" i="1"/>
  <c r="AK662" i="1"/>
  <c r="AE662" i="1"/>
  <c r="AB662" i="1"/>
  <c r="FB661" i="1"/>
  <c r="DY661" i="1"/>
  <c r="AN661" i="1"/>
  <c r="AL661" i="1"/>
  <c r="AK661" i="1"/>
  <c r="AE661" i="1"/>
  <c r="AB661" i="1"/>
  <c r="FB660" i="1"/>
  <c r="DY660" i="1"/>
  <c r="AN660" i="1"/>
  <c r="AL660" i="1"/>
  <c r="AK660" i="1"/>
  <c r="AE660" i="1"/>
  <c r="AB660" i="1"/>
  <c r="FB659" i="1"/>
  <c r="AN659" i="1"/>
  <c r="AL659" i="1"/>
  <c r="AK659" i="1"/>
  <c r="AE659" i="1"/>
  <c r="AB659" i="1"/>
  <c r="FB658" i="1"/>
  <c r="DY658" i="1"/>
  <c r="AN658" i="1"/>
  <c r="AL658" i="1"/>
  <c r="AK658" i="1"/>
  <c r="AE658" i="1"/>
  <c r="AB658" i="1"/>
  <c r="FB657" i="1"/>
  <c r="AN657" i="1"/>
  <c r="AL657" i="1"/>
  <c r="AK657" i="1"/>
  <c r="AE657" i="1"/>
  <c r="AB657" i="1"/>
  <c r="FB656" i="1"/>
  <c r="AN656" i="1"/>
  <c r="AL656" i="1"/>
  <c r="AK656" i="1"/>
  <c r="AE656" i="1"/>
  <c r="AB656" i="1"/>
  <c r="FB655" i="1"/>
  <c r="AN655" i="1"/>
  <c r="AL655" i="1"/>
  <c r="AK655" i="1"/>
  <c r="AE655" i="1"/>
  <c r="AB655" i="1"/>
  <c r="FB654" i="1"/>
  <c r="AN654" i="1"/>
  <c r="AL654" i="1"/>
  <c r="AK654" i="1"/>
  <c r="AE654" i="1"/>
  <c r="AB654" i="1"/>
  <c r="FB653" i="1"/>
  <c r="AN653" i="1"/>
  <c r="AL653" i="1"/>
  <c r="AK653" i="1"/>
  <c r="AE653" i="1"/>
  <c r="AB653" i="1"/>
  <c r="FB652" i="1"/>
  <c r="AN652" i="1"/>
  <c r="AL652" i="1"/>
  <c r="AK652" i="1"/>
  <c r="AE652" i="1"/>
  <c r="AB652" i="1"/>
  <c r="AN651" i="1"/>
  <c r="AL651" i="1"/>
  <c r="AK651" i="1"/>
  <c r="AE651" i="1"/>
  <c r="AB651" i="1"/>
  <c r="FB650" i="1"/>
  <c r="DY650" i="1"/>
  <c r="AN650" i="1"/>
  <c r="AL650" i="1"/>
  <c r="AK650" i="1"/>
  <c r="AE650" i="1"/>
  <c r="AB650" i="1"/>
  <c r="FB649" i="1"/>
  <c r="AN649" i="1"/>
  <c r="AL649" i="1"/>
  <c r="AK649" i="1"/>
  <c r="AE649" i="1"/>
  <c r="AB649" i="1"/>
  <c r="AN648" i="1"/>
  <c r="AL648" i="1"/>
  <c r="AK648" i="1"/>
  <c r="AE648" i="1"/>
  <c r="AB648" i="1"/>
  <c r="FB647" i="1"/>
  <c r="DY647" i="1"/>
  <c r="AN647" i="1"/>
  <c r="AL647" i="1"/>
  <c r="AK647" i="1"/>
  <c r="AE647" i="1"/>
  <c r="AB647" i="1"/>
  <c r="FB646" i="1"/>
  <c r="DY646" i="1"/>
  <c r="AN646" i="1"/>
  <c r="AL646" i="1"/>
  <c r="AK646" i="1"/>
  <c r="AE646" i="1"/>
  <c r="AB646" i="1"/>
  <c r="FB645" i="1"/>
  <c r="AN645" i="1"/>
  <c r="AL645" i="1"/>
  <c r="AK645" i="1"/>
  <c r="AB645" i="1"/>
  <c r="FB644" i="1"/>
  <c r="AN644" i="1"/>
  <c r="AL644" i="1"/>
  <c r="AK644" i="1"/>
  <c r="AE644" i="1"/>
  <c r="AB644" i="1"/>
  <c r="FB643" i="1"/>
  <c r="AN643" i="1"/>
  <c r="AL643" i="1"/>
  <c r="AK643" i="1"/>
  <c r="AE643" i="1"/>
  <c r="AB643" i="1"/>
  <c r="FB642" i="1"/>
  <c r="AN642" i="1"/>
  <c r="AL642" i="1"/>
  <c r="AK642" i="1"/>
  <c r="AE642" i="1"/>
  <c r="AB642" i="1"/>
  <c r="FB641" i="1"/>
  <c r="DY641" i="1"/>
  <c r="AN641" i="1"/>
  <c r="AL641" i="1"/>
  <c r="AK641" i="1"/>
  <c r="AE641" i="1"/>
  <c r="AB641" i="1"/>
  <c r="FB640" i="1"/>
  <c r="AN640" i="1"/>
  <c r="AL640" i="1"/>
  <c r="AK640" i="1"/>
  <c r="AE640" i="1"/>
  <c r="AB640" i="1"/>
  <c r="FB639" i="1"/>
  <c r="DY639" i="1"/>
  <c r="AN639" i="1"/>
  <c r="AL639" i="1"/>
  <c r="AK639" i="1"/>
  <c r="AE639" i="1"/>
  <c r="AB639" i="1"/>
  <c r="FB638" i="1"/>
  <c r="DY638" i="1"/>
  <c r="AN638" i="1"/>
  <c r="AL638" i="1"/>
  <c r="AK638" i="1"/>
  <c r="AE638" i="1"/>
  <c r="AB638" i="1"/>
  <c r="AN637" i="1"/>
  <c r="AL637" i="1"/>
  <c r="AK637" i="1"/>
  <c r="AE637" i="1"/>
  <c r="AB637" i="1"/>
  <c r="FB636" i="1"/>
  <c r="AN636" i="1"/>
  <c r="AL636" i="1"/>
  <c r="AK636" i="1"/>
  <c r="AE636" i="1"/>
  <c r="AB636" i="1"/>
  <c r="AN635" i="1"/>
  <c r="AL635" i="1"/>
  <c r="AK635" i="1"/>
  <c r="AE635" i="1"/>
  <c r="AB635" i="1"/>
  <c r="FB634" i="1"/>
  <c r="AN634" i="1"/>
  <c r="AL634" i="1"/>
  <c r="AK634" i="1"/>
  <c r="AE634" i="1"/>
  <c r="AB634" i="1"/>
  <c r="FB633" i="1"/>
  <c r="AN633" i="1"/>
  <c r="AL633" i="1"/>
  <c r="AK633" i="1"/>
  <c r="AE633" i="1"/>
  <c r="AB633" i="1"/>
  <c r="FB632" i="1"/>
  <c r="DY632" i="1"/>
  <c r="AN632" i="1"/>
  <c r="AL632" i="1"/>
  <c r="AK632" i="1"/>
  <c r="AE632" i="1"/>
  <c r="AB632" i="1"/>
  <c r="FB631" i="1"/>
  <c r="DY631" i="1"/>
  <c r="AN631" i="1"/>
  <c r="AL631" i="1"/>
  <c r="AK631" i="1"/>
  <c r="AE631" i="1"/>
  <c r="AB631" i="1"/>
  <c r="FB630" i="1"/>
  <c r="DY630" i="1"/>
  <c r="AN630" i="1"/>
  <c r="AL630" i="1"/>
  <c r="AK630" i="1"/>
  <c r="AE630" i="1"/>
  <c r="AB630" i="1"/>
  <c r="FB629" i="1"/>
  <c r="DY629" i="1"/>
  <c r="AN629" i="1"/>
  <c r="AL629" i="1"/>
  <c r="AK629" i="1"/>
  <c r="AE629" i="1"/>
  <c r="AB629" i="1"/>
  <c r="FB628" i="1"/>
  <c r="DY628" i="1"/>
  <c r="AN628" i="1"/>
  <c r="AL628" i="1"/>
  <c r="AK628" i="1"/>
  <c r="AE628" i="1"/>
  <c r="AB628" i="1"/>
  <c r="FB627" i="1"/>
  <c r="DY627" i="1"/>
  <c r="AN627" i="1"/>
  <c r="AL627" i="1"/>
  <c r="AK627" i="1"/>
  <c r="AE627" i="1"/>
  <c r="AB627" i="1"/>
  <c r="FB626" i="1"/>
  <c r="DY626" i="1"/>
  <c r="AN626" i="1"/>
  <c r="AL626" i="1"/>
  <c r="AK626" i="1"/>
  <c r="AE626" i="1"/>
  <c r="AB626" i="1"/>
  <c r="FB625" i="1"/>
  <c r="AN625" i="1"/>
  <c r="AL625" i="1"/>
  <c r="AK625" i="1"/>
  <c r="AE625" i="1"/>
  <c r="AB625" i="1"/>
  <c r="FB624" i="1"/>
  <c r="DY624" i="1"/>
  <c r="AN624" i="1"/>
  <c r="AL624" i="1"/>
  <c r="AK624" i="1"/>
  <c r="AE624" i="1"/>
  <c r="AB624" i="1"/>
  <c r="FB623" i="1"/>
  <c r="DY623" i="1"/>
  <c r="AN623" i="1"/>
  <c r="AL623" i="1"/>
  <c r="AK623" i="1"/>
  <c r="AE623" i="1"/>
  <c r="AB623" i="1"/>
  <c r="FB622" i="1"/>
  <c r="DY622" i="1"/>
  <c r="AN622" i="1"/>
  <c r="AL622" i="1"/>
  <c r="AK622" i="1"/>
  <c r="AE622" i="1"/>
  <c r="AB622" i="1"/>
  <c r="FB621" i="1"/>
  <c r="DY621" i="1"/>
  <c r="AN621" i="1"/>
  <c r="AL621" i="1"/>
  <c r="AK621" i="1"/>
  <c r="AE621" i="1"/>
  <c r="AB621" i="1"/>
  <c r="FB620" i="1"/>
  <c r="AN620" i="1"/>
  <c r="AL620" i="1"/>
  <c r="AK620" i="1"/>
  <c r="AE620" i="1"/>
  <c r="AB620" i="1"/>
  <c r="FB619" i="1"/>
  <c r="AN619" i="1"/>
  <c r="AL619" i="1"/>
  <c r="AK619" i="1"/>
  <c r="AE619" i="1"/>
  <c r="AB619" i="1"/>
  <c r="FB618" i="1"/>
  <c r="DY618" i="1"/>
  <c r="AN618" i="1"/>
  <c r="AL618" i="1"/>
  <c r="AK618" i="1"/>
  <c r="AE618" i="1"/>
  <c r="AB618" i="1"/>
  <c r="FB617" i="1"/>
  <c r="AN617" i="1"/>
  <c r="AL617" i="1"/>
  <c r="AK617" i="1"/>
  <c r="AE617" i="1"/>
  <c r="AB617" i="1"/>
  <c r="FB616" i="1"/>
  <c r="DY616" i="1"/>
  <c r="AN616" i="1"/>
  <c r="AL616" i="1"/>
  <c r="AK616" i="1"/>
  <c r="AE616" i="1"/>
  <c r="AB616" i="1"/>
  <c r="FB615" i="1"/>
  <c r="DY615" i="1"/>
  <c r="AN615" i="1"/>
  <c r="AL615" i="1"/>
  <c r="AK615" i="1"/>
  <c r="AE615" i="1"/>
  <c r="AB615" i="1"/>
  <c r="FB614" i="1"/>
  <c r="DY614" i="1"/>
  <c r="AN614" i="1"/>
  <c r="AL614" i="1"/>
  <c r="AK614" i="1"/>
  <c r="AE614" i="1"/>
  <c r="AB614" i="1"/>
  <c r="FB613" i="1"/>
  <c r="AN613" i="1"/>
  <c r="AL613" i="1"/>
  <c r="AK613" i="1"/>
  <c r="AE613" i="1"/>
  <c r="AB613" i="1"/>
  <c r="FB612" i="1"/>
  <c r="DY612" i="1"/>
  <c r="AN612" i="1"/>
  <c r="AL612" i="1"/>
  <c r="AK612" i="1"/>
  <c r="AE612" i="1"/>
  <c r="AB612" i="1"/>
  <c r="FB611" i="1"/>
  <c r="DY611" i="1"/>
  <c r="AN611" i="1"/>
  <c r="AL611" i="1"/>
  <c r="AK611" i="1"/>
  <c r="AE611" i="1"/>
  <c r="AB611" i="1"/>
  <c r="FB610" i="1"/>
  <c r="DY610" i="1"/>
  <c r="AN610" i="1"/>
  <c r="AL610" i="1"/>
  <c r="AK610" i="1"/>
  <c r="AE610" i="1"/>
  <c r="AB610" i="1"/>
  <c r="FB609" i="1"/>
  <c r="AN609" i="1"/>
  <c r="AL609" i="1"/>
  <c r="AK609" i="1"/>
  <c r="AE609" i="1"/>
  <c r="AB609" i="1"/>
  <c r="FB608" i="1"/>
  <c r="AN608" i="1"/>
  <c r="AL608" i="1"/>
  <c r="AK608" i="1"/>
  <c r="AE608" i="1"/>
  <c r="AB608" i="1"/>
  <c r="FB607" i="1"/>
  <c r="DY607" i="1"/>
  <c r="AN607" i="1"/>
  <c r="AL607" i="1"/>
  <c r="AK607" i="1"/>
  <c r="AE607" i="1"/>
  <c r="AB607" i="1"/>
  <c r="FB606" i="1"/>
  <c r="AN606" i="1"/>
  <c r="AL606" i="1"/>
  <c r="AK606" i="1"/>
  <c r="AE606" i="1"/>
  <c r="AB606" i="1"/>
  <c r="FB605" i="1"/>
  <c r="DY605" i="1"/>
  <c r="AN605" i="1"/>
  <c r="AL605" i="1"/>
  <c r="AK605" i="1"/>
  <c r="AE605" i="1"/>
  <c r="AB605" i="1"/>
  <c r="FB604" i="1"/>
  <c r="DY604" i="1"/>
  <c r="AN604" i="1"/>
  <c r="AL604" i="1"/>
  <c r="AK604" i="1"/>
  <c r="AE604" i="1"/>
  <c r="AB604" i="1"/>
  <c r="FB603" i="1"/>
  <c r="DY603" i="1"/>
  <c r="AN603" i="1"/>
  <c r="AL603" i="1"/>
  <c r="AK603" i="1"/>
  <c r="AE603" i="1"/>
  <c r="AB603" i="1"/>
  <c r="FB602" i="1"/>
  <c r="AN602" i="1"/>
  <c r="AL602" i="1"/>
  <c r="AK602" i="1"/>
  <c r="AE602" i="1"/>
  <c r="AB602" i="1"/>
  <c r="FB601" i="1"/>
  <c r="AN601" i="1"/>
  <c r="AL601" i="1"/>
  <c r="AK601" i="1"/>
  <c r="AE601" i="1"/>
  <c r="AB601" i="1"/>
  <c r="FB600" i="1"/>
  <c r="DY600" i="1"/>
  <c r="AN600" i="1"/>
  <c r="AL600" i="1"/>
  <c r="AK600" i="1"/>
  <c r="AE600" i="1"/>
  <c r="AB600" i="1"/>
  <c r="FB599" i="1"/>
  <c r="AN599" i="1"/>
  <c r="AL599" i="1"/>
  <c r="AK599" i="1"/>
  <c r="AE599" i="1"/>
  <c r="AB599" i="1"/>
  <c r="FB598" i="1"/>
  <c r="DY598" i="1"/>
  <c r="AN598" i="1"/>
  <c r="AL598" i="1"/>
  <c r="AK598" i="1"/>
  <c r="AE598" i="1"/>
  <c r="AB598" i="1"/>
  <c r="FB597" i="1"/>
  <c r="AN597" i="1"/>
  <c r="AL597" i="1"/>
  <c r="AK597" i="1"/>
  <c r="AE597" i="1"/>
  <c r="AB597" i="1"/>
  <c r="FB596" i="1"/>
  <c r="DY596" i="1"/>
  <c r="AN596" i="1"/>
  <c r="AL596" i="1"/>
  <c r="AK596" i="1"/>
  <c r="AE596" i="1"/>
  <c r="AB596" i="1"/>
  <c r="FB595" i="1"/>
  <c r="DY595" i="1"/>
  <c r="AN595" i="1"/>
  <c r="AL595" i="1"/>
  <c r="AK595" i="1"/>
  <c r="AE595" i="1"/>
  <c r="AB595" i="1"/>
  <c r="FB594" i="1"/>
  <c r="DY594" i="1"/>
  <c r="AN594" i="1"/>
  <c r="AL594" i="1"/>
  <c r="AK594" i="1"/>
  <c r="AE594" i="1"/>
  <c r="AB594" i="1"/>
  <c r="FB593" i="1"/>
  <c r="AN593" i="1"/>
  <c r="AL593" i="1"/>
  <c r="AK593" i="1"/>
  <c r="AE593" i="1"/>
  <c r="AB593" i="1"/>
  <c r="FB592" i="1"/>
  <c r="DY592" i="1"/>
  <c r="AN592" i="1"/>
  <c r="AL592" i="1"/>
  <c r="AK592" i="1"/>
  <c r="AE592" i="1"/>
  <c r="AB592" i="1"/>
  <c r="FB591" i="1"/>
  <c r="AN591" i="1"/>
  <c r="AL591" i="1"/>
  <c r="AK591" i="1"/>
  <c r="AE591" i="1"/>
  <c r="AB591" i="1"/>
  <c r="FB590" i="1"/>
  <c r="AN590" i="1"/>
  <c r="AL590" i="1"/>
  <c r="AK590" i="1"/>
  <c r="AE590" i="1"/>
  <c r="AB590" i="1"/>
  <c r="FB589" i="1"/>
  <c r="DY589" i="1"/>
  <c r="AN589" i="1"/>
  <c r="AL589" i="1"/>
  <c r="AK589" i="1"/>
  <c r="AE589" i="1"/>
  <c r="AB589" i="1"/>
  <c r="FB588" i="1"/>
  <c r="AN588" i="1"/>
  <c r="AL588" i="1"/>
  <c r="AK588" i="1"/>
  <c r="AE588" i="1"/>
  <c r="AB588" i="1"/>
  <c r="FB587" i="1"/>
  <c r="AN587" i="1"/>
  <c r="AL587" i="1"/>
  <c r="AK587" i="1"/>
  <c r="AE587" i="1"/>
  <c r="AB587" i="1"/>
  <c r="FB586" i="1"/>
  <c r="AN586" i="1"/>
  <c r="AL586" i="1"/>
  <c r="AK586" i="1"/>
  <c r="AE586" i="1"/>
  <c r="AB586" i="1"/>
  <c r="FB585" i="1"/>
  <c r="DY585" i="1"/>
  <c r="AN585" i="1"/>
  <c r="AL585" i="1"/>
  <c r="AK585" i="1"/>
  <c r="AE585" i="1"/>
  <c r="AB585" i="1"/>
  <c r="FB584" i="1"/>
  <c r="AN584" i="1"/>
  <c r="AL584" i="1"/>
  <c r="AK584" i="1"/>
  <c r="AE584" i="1"/>
  <c r="AB584" i="1"/>
  <c r="FB583" i="1"/>
  <c r="AN583" i="1"/>
  <c r="AL583" i="1"/>
  <c r="AK583" i="1"/>
  <c r="AE583" i="1"/>
  <c r="AB583" i="1"/>
  <c r="AN582" i="1"/>
  <c r="AL582" i="1"/>
  <c r="AK582" i="1"/>
  <c r="AE582" i="1"/>
  <c r="AB582" i="1"/>
  <c r="FB581" i="1"/>
  <c r="DY581" i="1"/>
  <c r="AN581" i="1"/>
  <c r="AL581" i="1"/>
  <c r="AK581" i="1"/>
  <c r="AE581" i="1"/>
  <c r="AB581" i="1"/>
  <c r="FB580" i="1"/>
  <c r="DY580" i="1"/>
  <c r="AN580" i="1"/>
  <c r="AL580" i="1"/>
  <c r="AK580" i="1"/>
  <c r="AE580" i="1"/>
  <c r="AB580" i="1"/>
  <c r="FB579" i="1"/>
  <c r="AN579" i="1"/>
  <c r="AL579" i="1"/>
  <c r="AK579" i="1"/>
  <c r="AE579" i="1"/>
  <c r="AB579" i="1"/>
  <c r="FB578" i="1"/>
  <c r="AN578" i="1"/>
  <c r="AL578" i="1"/>
  <c r="AK578" i="1"/>
  <c r="AE578" i="1"/>
  <c r="AB578" i="1"/>
  <c r="FB577" i="1"/>
  <c r="DY577" i="1"/>
  <c r="AN577" i="1"/>
  <c r="AL577" i="1"/>
  <c r="AK577" i="1"/>
  <c r="AE577" i="1"/>
  <c r="AB577" i="1"/>
  <c r="FB576" i="1"/>
  <c r="AN576" i="1"/>
  <c r="AL576" i="1"/>
  <c r="AK576" i="1"/>
  <c r="AE576" i="1"/>
  <c r="AB576" i="1"/>
  <c r="FB575" i="1"/>
  <c r="AN575" i="1"/>
  <c r="AL575" i="1"/>
  <c r="AK575" i="1"/>
  <c r="AE575" i="1"/>
  <c r="AB575" i="1"/>
  <c r="FB574" i="1"/>
  <c r="DY574" i="1"/>
  <c r="AN574" i="1"/>
  <c r="AL574" i="1"/>
  <c r="AK574" i="1"/>
  <c r="AE574" i="1"/>
  <c r="AB574" i="1"/>
  <c r="FB573" i="1"/>
  <c r="DY573" i="1"/>
  <c r="AN573" i="1"/>
  <c r="AL573" i="1"/>
  <c r="AK573" i="1"/>
  <c r="AE573" i="1"/>
  <c r="AB573" i="1"/>
  <c r="FB572" i="1"/>
  <c r="DY572" i="1"/>
  <c r="AN572" i="1"/>
  <c r="AL572" i="1"/>
  <c r="AK572" i="1"/>
  <c r="AE572" i="1"/>
  <c r="AB572" i="1"/>
  <c r="FB571" i="1"/>
  <c r="DY571" i="1"/>
  <c r="AN571" i="1"/>
  <c r="AL571" i="1"/>
  <c r="AK571" i="1"/>
  <c r="AE571" i="1"/>
  <c r="AB571" i="1"/>
  <c r="AN570" i="1"/>
  <c r="AL570" i="1"/>
  <c r="AK570" i="1"/>
  <c r="AE570" i="1"/>
  <c r="AB570" i="1"/>
  <c r="FB569" i="1"/>
  <c r="DY569" i="1"/>
  <c r="AN569" i="1"/>
  <c r="AL569" i="1"/>
  <c r="AK569" i="1"/>
  <c r="AE569" i="1"/>
  <c r="AB569" i="1"/>
  <c r="FB568" i="1"/>
  <c r="AN568" i="1"/>
  <c r="AL568" i="1"/>
  <c r="AK568" i="1"/>
  <c r="AE568" i="1"/>
  <c r="AB568" i="1"/>
  <c r="FB567" i="1"/>
  <c r="AN567" i="1"/>
  <c r="AL567" i="1"/>
  <c r="AK567" i="1"/>
  <c r="AE567" i="1"/>
  <c r="AB567" i="1"/>
  <c r="AN566" i="1"/>
  <c r="AL566" i="1"/>
  <c r="AK566" i="1"/>
  <c r="AE566" i="1"/>
  <c r="AB566" i="1"/>
  <c r="FB565" i="1"/>
  <c r="AN565" i="1"/>
  <c r="AL565" i="1"/>
  <c r="AK565" i="1"/>
  <c r="AE565" i="1"/>
  <c r="AB565" i="1"/>
  <c r="FB564" i="1"/>
  <c r="AN564" i="1"/>
  <c r="AL564" i="1"/>
  <c r="AK564" i="1"/>
  <c r="AE564" i="1"/>
  <c r="AB564" i="1"/>
  <c r="FB563" i="1"/>
  <c r="DY563" i="1"/>
  <c r="AN563" i="1"/>
  <c r="AL563" i="1"/>
  <c r="AK563" i="1"/>
  <c r="AE563" i="1"/>
  <c r="AB563" i="1"/>
  <c r="FB562" i="1"/>
  <c r="AN562" i="1"/>
  <c r="AL562" i="1"/>
  <c r="AK562" i="1"/>
  <c r="AE562" i="1"/>
  <c r="AB562" i="1"/>
  <c r="FB561" i="1"/>
  <c r="DY561" i="1"/>
  <c r="AN561" i="1"/>
  <c r="AL561" i="1"/>
  <c r="AK561" i="1"/>
  <c r="AE561" i="1"/>
  <c r="AB561" i="1"/>
  <c r="FB560" i="1"/>
  <c r="AN560" i="1"/>
  <c r="AL560" i="1"/>
  <c r="AK560" i="1"/>
  <c r="AE560" i="1"/>
  <c r="AB560" i="1"/>
  <c r="FB559" i="1"/>
  <c r="DY559" i="1"/>
  <c r="AN559" i="1"/>
  <c r="AL559" i="1"/>
  <c r="AK559" i="1"/>
  <c r="AE559" i="1"/>
  <c r="AB559" i="1"/>
  <c r="FB558" i="1"/>
  <c r="DY558" i="1"/>
  <c r="AN558" i="1"/>
  <c r="AL558" i="1"/>
  <c r="AK558" i="1"/>
  <c r="AE558" i="1"/>
  <c r="AB558" i="1"/>
  <c r="FB557" i="1"/>
  <c r="AN557" i="1"/>
  <c r="AL557" i="1"/>
  <c r="AK557" i="1"/>
  <c r="AE557" i="1"/>
  <c r="AB557" i="1"/>
  <c r="FB556" i="1"/>
  <c r="DY556" i="1"/>
  <c r="AN556" i="1"/>
  <c r="AL556" i="1"/>
  <c r="AK556" i="1"/>
  <c r="AE556" i="1"/>
  <c r="AB556" i="1"/>
  <c r="FB555" i="1"/>
  <c r="DY555" i="1"/>
  <c r="AN555" i="1"/>
  <c r="AL555" i="1"/>
  <c r="AK555" i="1"/>
  <c r="AE555" i="1"/>
  <c r="AB555" i="1"/>
  <c r="FB554" i="1"/>
  <c r="DY554" i="1"/>
  <c r="AN554" i="1"/>
  <c r="AL554" i="1"/>
  <c r="AK554" i="1"/>
  <c r="AE554" i="1"/>
  <c r="AB554" i="1"/>
  <c r="FB553" i="1"/>
  <c r="DY553" i="1"/>
  <c r="AN553" i="1"/>
  <c r="AL553" i="1"/>
  <c r="AK553" i="1"/>
  <c r="AE553" i="1"/>
  <c r="AB553" i="1"/>
  <c r="FB552" i="1"/>
  <c r="DY552" i="1"/>
  <c r="AN552" i="1"/>
  <c r="AL552" i="1"/>
  <c r="AK552" i="1"/>
  <c r="AE552" i="1"/>
  <c r="AB552" i="1"/>
  <c r="FB551" i="1"/>
  <c r="DY551" i="1"/>
  <c r="AN551" i="1"/>
  <c r="AL551" i="1"/>
  <c r="AK551" i="1"/>
  <c r="AE551" i="1"/>
  <c r="AB551" i="1"/>
  <c r="FB550" i="1"/>
  <c r="AN550" i="1"/>
  <c r="AL550" i="1"/>
  <c r="AK550" i="1"/>
  <c r="AE550" i="1"/>
  <c r="AB550" i="1"/>
  <c r="FB549" i="1"/>
  <c r="DY549" i="1"/>
  <c r="AN549" i="1"/>
  <c r="AL549" i="1"/>
  <c r="AK549" i="1"/>
  <c r="AE549" i="1"/>
  <c r="AB549" i="1"/>
  <c r="FB548" i="1"/>
  <c r="DY548" i="1"/>
  <c r="AN548" i="1"/>
  <c r="AL548" i="1"/>
  <c r="AK548" i="1"/>
  <c r="AE548" i="1"/>
  <c r="AB548" i="1"/>
  <c r="FB547" i="1"/>
  <c r="DY547" i="1"/>
  <c r="AN547" i="1"/>
  <c r="AL547" i="1"/>
  <c r="AK547" i="1"/>
  <c r="AE547" i="1"/>
  <c r="AB547" i="1"/>
  <c r="FB546" i="1"/>
  <c r="DY546" i="1"/>
  <c r="AN546" i="1"/>
  <c r="AL546" i="1"/>
  <c r="AK546" i="1"/>
  <c r="AE546" i="1"/>
  <c r="AB546" i="1"/>
  <c r="FB545" i="1"/>
  <c r="DY545" i="1"/>
  <c r="AN545" i="1"/>
  <c r="AL545" i="1"/>
  <c r="AK545" i="1"/>
  <c r="AE545" i="1"/>
  <c r="AB545" i="1"/>
  <c r="FB544" i="1"/>
  <c r="DY544" i="1"/>
  <c r="AN544" i="1"/>
  <c r="AL544" i="1"/>
  <c r="AK544" i="1"/>
  <c r="AE544" i="1"/>
  <c r="AB544" i="1"/>
  <c r="FB543" i="1"/>
  <c r="DY543" i="1"/>
  <c r="AN543" i="1"/>
  <c r="AL543" i="1"/>
  <c r="AK543" i="1"/>
  <c r="AE543" i="1"/>
  <c r="AB543" i="1"/>
  <c r="FB542" i="1"/>
  <c r="AN542" i="1"/>
  <c r="AL542" i="1"/>
  <c r="AK542" i="1"/>
  <c r="AE542" i="1"/>
  <c r="AB542" i="1"/>
  <c r="FB541" i="1"/>
  <c r="DY541" i="1"/>
  <c r="AN541" i="1"/>
  <c r="AL541" i="1"/>
  <c r="AK541" i="1"/>
  <c r="AE541" i="1"/>
  <c r="AB541" i="1"/>
  <c r="FB540" i="1"/>
  <c r="DY540" i="1"/>
  <c r="AN540" i="1"/>
  <c r="AL540" i="1"/>
  <c r="AK540" i="1"/>
  <c r="AE540" i="1"/>
  <c r="AB540" i="1"/>
  <c r="FB539" i="1"/>
  <c r="DY539" i="1"/>
  <c r="AN539" i="1"/>
  <c r="AL539" i="1"/>
  <c r="AK539" i="1"/>
  <c r="AE539" i="1"/>
  <c r="AB539" i="1"/>
  <c r="FB538" i="1"/>
  <c r="DY538" i="1"/>
  <c r="AN538" i="1"/>
  <c r="AL538" i="1"/>
  <c r="AK538" i="1"/>
  <c r="AE538" i="1"/>
  <c r="AB538" i="1"/>
  <c r="FB537" i="1"/>
  <c r="DY537" i="1"/>
  <c r="AN537" i="1"/>
  <c r="AL537" i="1"/>
  <c r="AK537" i="1"/>
  <c r="AE537" i="1"/>
  <c r="AB537" i="1"/>
  <c r="FB536" i="1"/>
  <c r="DY536" i="1"/>
  <c r="AN536" i="1"/>
  <c r="AL536" i="1"/>
  <c r="AK536" i="1"/>
  <c r="AE536" i="1"/>
  <c r="AB536" i="1"/>
  <c r="FB535" i="1"/>
  <c r="AN535" i="1"/>
  <c r="AL535" i="1"/>
  <c r="AK535" i="1"/>
  <c r="AE535" i="1"/>
  <c r="AB535" i="1"/>
  <c r="AN534" i="1"/>
  <c r="AL534" i="1"/>
  <c r="AK534" i="1"/>
  <c r="AE534" i="1"/>
  <c r="AB534" i="1"/>
  <c r="FB533" i="1"/>
  <c r="AN533" i="1"/>
  <c r="AL533" i="1"/>
  <c r="AK533" i="1"/>
  <c r="AE533" i="1"/>
  <c r="AB533" i="1"/>
  <c r="FB532" i="1"/>
  <c r="DY532" i="1"/>
  <c r="AN532" i="1"/>
  <c r="AL532" i="1"/>
  <c r="AK532" i="1"/>
  <c r="AE532" i="1"/>
  <c r="AB532" i="1"/>
  <c r="FB531" i="1"/>
  <c r="DY531" i="1"/>
  <c r="AN531" i="1"/>
  <c r="AL531" i="1"/>
  <c r="AK531" i="1"/>
  <c r="AE531" i="1"/>
  <c r="AB531" i="1"/>
  <c r="FB530" i="1"/>
  <c r="DY530" i="1"/>
  <c r="AN530" i="1"/>
  <c r="AL530" i="1"/>
  <c r="AK530" i="1"/>
  <c r="AE530" i="1"/>
  <c r="AB530" i="1"/>
  <c r="FB529" i="1"/>
  <c r="AN529" i="1"/>
  <c r="AL529" i="1"/>
  <c r="AK529" i="1"/>
  <c r="AE529" i="1"/>
  <c r="AB529" i="1"/>
  <c r="AN528" i="1"/>
  <c r="AL528" i="1"/>
  <c r="AK528" i="1"/>
  <c r="AE528" i="1"/>
  <c r="AB528" i="1"/>
  <c r="FB527" i="1"/>
  <c r="AN527" i="1"/>
  <c r="AL527" i="1"/>
  <c r="AK527" i="1"/>
  <c r="AE527" i="1"/>
  <c r="AB527" i="1"/>
  <c r="FB526" i="1"/>
  <c r="AN526" i="1"/>
  <c r="AL526" i="1"/>
  <c r="AK526" i="1"/>
  <c r="AE526" i="1"/>
  <c r="AB526" i="1"/>
  <c r="FB525" i="1"/>
  <c r="AN525" i="1"/>
  <c r="AL525" i="1"/>
  <c r="AK525" i="1"/>
  <c r="AE525" i="1"/>
  <c r="AB525" i="1"/>
  <c r="FB524" i="1"/>
  <c r="AN524" i="1"/>
  <c r="AL524" i="1"/>
  <c r="AK524" i="1"/>
  <c r="AE524" i="1"/>
  <c r="AB524" i="1"/>
  <c r="FB523" i="1"/>
  <c r="DY523" i="1"/>
  <c r="AN523" i="1"/>
  <c r="AL523" i="1"/>
  <c r="AK523" i="1"/>
  <c r="AE523" i="1"/>
  <c r="AB523" i="1"/>
  <c r="FB522" i="1"/>
  <c r="DY522" i="1"/>
  <c r="AN522" i="1"/>
  <c r="AL522" i="1"/>
  <c r="AK522" i="1"/>
  <c r="AE522" i="1"/>
  <c r="AB522" i="1"/>
  <c r="FB521" i="1"/>
  <c r="DY521" i="1"/>
  <c r="AN521" i="1"/>
  <c r="AL521" i="1"/>
  <c r="AK521" i="1"/>
  <c r="AE521" i="1"/>
  <c r="AB521" i="1"/>
  <c r="FB520" i="1"/>
  <c r="AN520" i="1"/>
  <c r="AL520" i="1"/>
  <c r="AK520" i="1"/>
  <c r="AE520" i="1"/>
  <c r="AB520" i="1"/>
  <c r="FB519" i="1"/>
  <c r="AN519" i="1"/>
  <c r="AL519" i="1"/>
  <c r="AK519" i="1"/>
  <c r="AE519" i="1"/>
  <c r="AB519" i="1"/>
  <c r="FB518" i="1"/>
  <c r="AN518" i="1"/>
  <c r="AL518" i="1"/>
  <c r="AK518" i="1"/>
  <c r="AE518" i="1"/>
  <c r="AB518" i="1"/>
  <c r="FB517" i="1"/>
  <c r="DY517" i="1"/>
  <c r="AN517" i="1"/>
  <c r="AL517" i="1"/>
  <c r="AK517" i="1"/>
  <c r="AE517" i="1"/>
  <c r="AB517" i="1"/>
  <c r="FB516" i="1"/>
  <c r="DY516" i="1"/>
  <c r="AN516" i="1"/>
  <c r="AL516" i="1"/>
  <c r="AK516" i="1"/>
  <c r="AE516" i="1"/>
  <c r="AB516" i="1"/>
  <c r="AN515" i="1"/>
  <c r="AL515" i="1"/>
  <c r="AK515" i="1"/>
  <c r="AE515" i="1"/>
  <c r="AB515" i="1"/>
  <c r="FB514" i="1"/>
  <c r="AN514" i="1"/>
  <c r="AL514" i="1"/>
  <c r="AK514" i="1"/>
  <c r="AE514" i="1"/>
  <c r="AB514" i="1"/>
  <c r="FB513" i="1"/>
  <c r="AN513" i="1"/>
  <c r="AL513" i="1"/>
  <c r="AK513" i="1"/>
  <c r="AE513" i="1"/>
  <c r="AB513" i="1"/>
  <c r="FB512" i="1"/>
  <c r="DY512" i="1"/>
  <c r="AN512" i="1"/>
  <c r="AL512" i="1"/>
  <c r="AK512" i="1"/>
  <c r="AE512" i="1"/>
  <c r="AB512" i="1"/>
  <c r="FB511" i="1"/>
  <c r="AN511" i="1"/>
  <c r="AL511" i="1"/>
  <c r="AK511" i="1"/>
  <c r="AE511" i="1"/>
  <c r="AB511" i="1"/>
  <c r="FB510" i="1"/>
  <c r="AN510" i="1"/>
  <c r="AL510" i="1"/>
  <c r="AK510" i="1"/>
  <c r="AE510" i="1"/>
  <c r="AB510" i="1"/>
  <c r="FB509" i="1"/>
  <c r="AN509" i="1"/>
  <c r="AL509" i="1"/>
  <c r="AK509" i="1"/>
  <c r="AE509" i="1"/>
  <c r="AB509" i="1"/>
  <c r="FB508" i="1"/>
  <c r="AN508" i="1"/>
  <c r="AL508" i="1"/>
  <c r="AK508" i="1"/>
  <c r="AE508" i="1"/>
  <c r="AB508" i="1"/>
  <c r="FB507" i="1"/>
  <c r="AN507" i="1"/>
  <c r="AL507" i="1"/>
  <c r="AK507" i="1"/>
  <c r="AE507" i="1"/>
  <c r="AB507" i="1"/>
  <c r="FB506" i="1"/>
  <c r="DY506" i="1"/>
  <c r="AN506" i="1"/>
  <c r="AL506" i="1"/>
  <c r="AK506" i="1"/>
  <c r="AE506" i="1"/>
  <c r="AB506" i="1"/>
  <c r="FB505" i="1"/>
  <c r="AN505" i="1"/>
  <c r="AL505" i="1"/>
  <c r="AK505" i="1"/>
  <c r="AE505" i="1"/>
  <c r="AB505" i="1"/>
  <c r="FB504" i="1"/>
  <c r="AN504" i="1"/>
  <c r="AL504" i="1"/>
  <c r="AK504" i="1"/>
  <c r="AE504" i="1"/>
  <c r="AB504" i="1"/>
  <c r="FB503" i="1"/>
  <c r="AN503" i="1"/>
  <c r="AL503" i="1"/>
  <c r="AK503" i="1"/>
  <c r="AE503" i="1"/>
  <c r="AB503" i="1"/>
  <c r="FB502" i="1"/>
  <c r="DY502" i="1"/>
  <c r="AN502" i="1"/>
  <c r="AL502" i="1"/>
  <c r="AK502" i="1"/>
  <c r="AE502" i="1"/>
  <c r="AB502" i="1"/>
  <c r="FB501" i="1"/>
  <c r="AN501" i="1"/>
  <c r="AL501" i="1"/>
  <c r="AK501" i="1"/>
  <c r="AE501" i="1"/>
  <c r="AB501" i="1"/>
  <c r="FB500" i="1"/>
  <c r="AN500" i="1"/>
  <c r="AL500" i="1"/>
  <c r="AK500" i="1"/>
  <c r="AE500" i="1"/>
  <c r="AB500" i="1"/>
  <c r="FB499" i="1"/>
  <c r="AN499" i="1"/>
  <c r="AL499" i="1"/>
  <c r="AK499" i="1"/>
  <c r="AE499" i="1"/>
  <c r="AB499" i="1"/>
  <c r="FB498" i="1"/>
  <c r="AN498" i="1"/>
  <c r="AL498" i="1"/>
  <c r="AK498" i="1"/>
  <c r="AE498" i="1"/>
  <c r="AB498" i="1"/>
  <c r="FB497" i="1"/>
  <c r="DY497" i="1"/>
  <c r="AN497" i="1"/>
  <c r="AL497" i="1"/>
  <c r="AK497" i="1"/>
  <c r="AE497" i="1"/>
  <c r="AB497" i="1"/>
  <c r="FB496" i="1"/>
  <c r="AN496" i="1"/>
  <c r="AL496" i="1"/>
  <c r="AK496" i="1"/>
  <c r="AE496" i="1"/>
  <c r="AB496" i="1"/>
  <c r="FB495" i="1"/>
  <c r="DY495" i="1"/>
  <c r="AN495" i="1"/>
  <c r="AL495" i="1"/>
  <c r="AK495" i="1"/>
  <c r="AE495" i="1"/>
  <c r="AB495" i="1"/>
  <c r="FB494" i="1"/>
  <c r="AN494" i="1"/>
  <c r="AL494" i="1"/>
  <c r="AK494" i="1"/>
  <c r="AE494" i="1"/>
  <c r="AB494" i="1"/>
  <c r="FB493" i="1"/>
  <c r="AN493" i="1"/>
  <c r="AL493" i="1"/>
  <c r="AK493" i="1"/>
  <c r="AE493" i="1"/>
  <c r="AB493" i="1"/>
  <c r="FB492" i="1"/>
  <c r="DY492" i="1"/>
  <c r="AN492" i="1"/>
  <c r="AL492" i="1"/>
  <c r="AK492" i="1"/>
  <c r="AE492" i="1"/>
  <c r="AB492" i="1"/>
  <c r="FB491" i="1"/>
  <c r="AN491" i="1"/>
  <c r="AL491" i="1"/>
  <c r="AK491" i="1"/>
  <c r="AE491" i="1"/>
  <c r="AB491" i="1"/>
  <c r="FB490" i="1"/>
  <c r="AN490" i="1"/>
  <c r="AL490" i="1"/>
  <c r="AK490" i="1"/>
  <c r="AE490" i="1"/>
  <c r="AB490" i="1"/>
  <c r="AN489" i="1"/>
  <c r="AL489" i="1"/>
  <c r="AK489" i="1"/>
  <c r="AE489" i="1"/>
  <c r="AB489" i="1"/>
  <c r="FB488" i="1"/>
  <c r="AN488" i="1"/>
  <c r="AL488" i="1"/>
  <c r="AK488" i="1"/>
  <c r="AE488" i="1"/>
  <c r="AB488" i="1"/>
  <c r="FB487" i="1"/>
  <c r="AN487" i="1"/>
  <c r="AL487" i="1"/>
  <c r="AK487" i="1"/>
  <c r="AE487" i="1"/>
  <c r="AB487" i="1"/>
  <c r="FB486" i="1"/>
  <c r="DY486" i="1"/>
  <c r="AN486" i="1"/>
  <c r="AL486" i="1"/>
  <c r="AK486" i="1"/>
  <c r="AE486" i="1"/>
  <c r="AB486" i="1"/>
  <c r="FB485" i="1"/>
  <c r="DY485" i="1"/>
  <c r="AN485" i="1"/>
  <c r="AL485" i="1"/>
  <c r="AK485" i="1"/>
  <c r="AE485" i="1"/>
  <c r="AB485" i="1"/>
  <c r="FB484" i="1"/>
  <c r="AN484" i="1"/>
  <c r="AL484" i="1"/>
  <c r="AK484" i="1"/>
  <c r="AE484" i="1"/>
  <c r="AB484" i="1"/>
  <c r="FB483" i="1"/>
  <c r="DY483" i="1"/>
  <c r="AN483" i="1"/>
  <c r="AL483" i="1"/>
  <c r="AK483" i="1"/>
  <c r="AE483" i="1"/>
  <c r="AB483" i="1"/>
  <c r="FB482" i="1"/>
  <c r="AN482" i="1"/>
  <c r="AL482" i="1"/>
  <c r="AK482" i="1"/>
  <c r="AE482" i="1"/>
  <c r="AB482" i="1"/>
  <c r="FB481" i="1"/>
  <c r="AN481" i="1"/>
  <c r="AL481" i="1"/>
  <c r="AK481" i="1"/>
  <c r="AE481" i="1"/>
  <c r="AB481" i="1"/>
  <c r="FB480" i="1"/>
  <c r="AN480" i="1"/>
  <c r="AL480" i="1"/>
  <c r="AK480" i="1"/>
  <c r="AE480" i="1"/>
  <c r="AB480" i="1"/>
  <c r="FB479" i="1"/>
  <c r="DY479" i="1"/>
  <c r="AN479" i="1"/>
  <c r="AL479" i="1"/>
  <c r="AK479" i="1"/>
  <c r="AE479" i="1"/>
  <c r="AB479" i="1"/>
  <c r="FB478" i="1"/>
  <c r="DY478" i="1"/>
  <c r="AN478" i="1"/>
  <c r="AL478" i="1"/>
  <c r="AK478" i="1"/>
  <c r="AE478" i="1"/>
  <c r="AB478" i="1"/>
  <c r="FB477" i="1"/>
  <c r="DY477" i="1"/>
  <c r="AN477" i="1"/>
  <c r="AL477" i="1"/>
  <c r="AK477" i="1"/>
  <c r="AE477" i="1"/>
  <c r="AB477" i="1"/>
  <c r="FB476" i="1"/>
  <c r="AN476" i="1"/>
  <c r="AL476" i="1"/>
  <c r="AK476" i="1"/>
  <c r="AE476" i="1"/>
  <c r="AB476" i="1"/>
  <c r="FB475" i="1"/>
  <c r="AN475" i="1"/>
  <c r="AL475" i="1"/>
  <c r="AK475" i="1"/>
  <c r="AE475" i="1"/>
  <c r="AB475" i="1"/>
  <c r="FB474" i="1"/>
  <c r="DY474" i="1"/>
  <c r="AN474" i="1"/>
  <c r="AL474" i="1"/>
  <c r="AK474" i="1"/>
  <c r="AE474" i="1"/>
  <c r="AB474" i="1"/>
  <c r="FB473" i="1"/>
  <c r="DY473" i="1"/>
  <c r="AN473" i="1"/>
  <c r="AL473" i="1"/>
  <c r="AK473" i="1"/>
  <c r="AE473" i="1"/>
  <c r="AB473" i="1"/>
  <c r="FB472" i="1"/>
  <c r="AN472" i="1"/>
  <c r="AL472" i="1"/>
  <c r="AK472" i="1"/>
  <c r="AE472" i="1"/>
  <c r="AB472" i="1"/>
  <c r="FB471" i="1"/>
  <c r="AN471" i="1"/>
  <c r="AL471" i="1"/>
  <c r="AK471" i="1"/>
  <c r="AE471" i="1"/>
  <c r="AB471" i="1"/>
  <c r="FB470" i="1"/>
  <c r="AN470" i="1"/>
  <c r="AL470" i="1"/>
  <c r="AK470" i="1"/>
  <c r="AE470" i="1"/>
  <c r="AB470" i="1"/>
  <c r="FB469" i="1"/>
  <c r="DY469" i="1"/>
  <c r="AN469" i="1"/>
  <c r="AL469" i="1"/>
  <c r="AK469" i="1"/>
  <c r="AE469" i="1"/>
  <c r="AB469" i="1"/>
  <c r="FB468" i="1"/>
  <c r="AN468" i="1"/>
  <c r="AL468" i="1"/>
  <c r="AK468" i="1"/>
  <c r="AE468" i="1"/>
  <c r="AB468" i="1"/>
  <c r="FB467" i="1"/>
  <c r="AN467" i="1"/>
  <c r="AL467" i="1"/>
  <c r="AK467" i="1"/>
  <c r="AE467" i="1"/>
  <c r="AB467" i="1"/>
  <c r="DY466" i="1"/>
  <c r="AN466" i="1"/>
  <c r="AL466" i="1"/>
  <c r="AK466" i="1"/>
  <c r="AE466" i="1"/>
  <c r="AB466" i="1"/>
  <c r="FB465" i="1"/>
  <c r="DY465" i="1"/>
  <c r="AN465" i="1"/>
  <c r="AL465" i="1"/>
  <c r="AK465" i="1"/>
  <c r="AE465" i="1"/>
  <c r="AB465" i="1"/>
  <c r="FB464" i="1"/>
  <c r="DY464" i="1"/>
  <c r="AN464" i="1"/>
  <c r="AL464" i="1"/>
  <c r="AK464" i="1"/>
  <c r="AE464" i="1"/>
  <c r="AB464" i="1"/>
  <c r="AN463" i="1"/>
  <c r="AL463" i="1"/>
  <c r="AK463" i="1"/>
  <c r="AE463" i="1"/>
  <c r="AB463" i="1"/>
  <c r="FB462" i="1"/>
  <c r="AN462" i="1"/>
  <c r="AL462" i="1"/>
  <c r="AK462" i="1"/>
  <c r="AE462" i="1"/>
  <c r="AB462" i="1"/>
  <c r="FB461" i="1"/>
  <c r="AN461" i="1"/>
  <c r="AL461" i="1"/>
  <c r="AK461" i="1"/>
  <c r="AE461" i="1"/>
  <c r="AB461" i="1"/>
  <c r="FB460" i="1"/>
  <c r="DY460" i="1"/>
  <c r="AN460" i="1"/>
  <c r="AL460" i="1"/>
  <c r="AK460" i="1"/>
  <c r="AE460" i="1"/>
  <c r="AB460" i="1"/>
  <c r="FB459" i="1"/>
  <c r="DY459" i="1"/>
  <c r="AN459" i="1"/>
  <c r="AL459" i="1"/>
  <c r="AK459" i="1"/>
  <c r="AE459" i="1"/>
  <c r="AB459" i="1"/>
  <c r="FB458" i="1"/>
  <c r="AN458" i="1"/>
  <c r="AL458" i="1"/>
  <c r="AK458" i="1"/>
  <c r="AE458" i="1"/>
  <c r="AB458" i="1"/>
  <c r="FB457" i="1"/>
  <c r="AN457" i="1"/>
  <c r="AL457" i="1"/>
  <c r="AK457" i="1"/>
  <c r="AE457" i="1"/>
  <c r="AB457" i="1"/>
  <c r="FB456" i="1"/>
  <c r="AN456" i="1"/>
  <c r="AL456" i="1"/>
  <c r="AK456" i="1"/>
  <c r="AE456" i="1"/>
  <c r="AB456" i="1"/>
  <c r="FB455" i="1"/>
  <c r="DY455" i="1"/>
  <c r="AN455" i="1"/>
  <c r="AL455" i="1"/>
  <c r="AK455" i="1"/>
  <c r="AE455" i="1"/>
  <c r="AB455" i="1"/>
  <c r="FB454" i="1"/>
  <c r="DY454" i="1"/>
  <c r="AN454" i="1"/>
  <c r="AL454" i="1"/>
  <c r="AK454" i="1"/>
  <c r="AE454" i="1"/>
  <c r="AB454" i="1"/>
  <c r="FB453" i="1"/>
  <c r="DY453" i="1"/>
  <c r="AN453" i="1"/>
  <c r="AL453" i="1"/>
  <c r="AK453" i="1"/>
  <c r="AE453" i="1"/>
  <c r="AB453" i="1"/>
  <c r="FB452" i="1"/>
  <c r="DY452" i="1"/>
  <c r="AN452" i="1"/>
  <c r="AL452" i="1"/>
  <c r="AK452" i="1"/>
  <c r="AE452" i="1"/>
  <c r="AB452" i="1"/>
  <c r="AN451" i="1"/>
  <c r="AL451" i="1"/>
  <c r="AK451" i="1"/>
  <c r="AE451" i="1"/>
  <c r="AB451" i="1"/>
  <c r="FB450" i="1"/>
  <c r="AN450" i="1"/>
  <c r="AL450" i="1"/>
  <c r="AK450" i="1"/>
  <c r="AE450" i="1"/>
  <c r="AB450" i="1"/>
  <c r="FB449" i="1"/>
  <c r="DY449" i="1"/>
  <c r="AN449" i="1"/>
  <c r="AL449" i="1"/>
  <c r="AK449" i="1"/>
  <c r="AE449" i="1"/>
  <c r="AB449" i="1"/>
  <c r="FB448" i="1"/>
  <c r="DY448" i="1"/>
  <c r="AN448" i="1"/>
  <c r="AL448" i="1"/>
  <c r="AK448" i="1"/>
  <c r="AE448" i="1"/>
  <c r="AB448" i="1"/>
  <c r="FB447" i="1"/>
  <c r="DY447" i="1"/>
  <c r="AN447" i="1"/>
  <c r="AL447" i="1"/>
  <c r="AK447" i="1"/>
  <c r="AE447" i="1"/>
  <c r="AB447" i="1"/>
  <c r="AN446" i="1"/>
  <c r="AL446" i="1"/>
  <c r="AK446" i="1"/>
  <c r="AE446" i="1"/>
  <c r="AB446" i="1"/>
  <c r="FB445" i="1"/>
  <c r="AN445" i="1"/>
  <c r="AL445" i="1"/>
  <c r="AK445" i="1"/>
  <c r="AE445" i="1"/>
  <c r="AB445" i="1"/>
  <c r="FB444" i="1"/>
  <c r="AN444" i="1"/>
  <c r="AL444" i="1"/>
  <c r="AK444" i="1"/>
  <c r="AE444" i="1"/>
  <c r="AB444" i="1"/>
  <c r="FB443" i="1"/>
  <c r="AN443" i="1"/>
  <c r="AL443" i="1"/>
  <c r="AK443" i="1"/>
  <c r="AE443" i="1"/>
  <c r="AB443" i="1"/>
  <c r="FB442" i="1"/>
  <c r="DY442" i="1"/>
  <c r="AN442" i="1"/>
  <c r="AL442" i="1"/>
  <c r="AK442" i="1"/>
  <c r="AE442" i="1"/>
  <c r="AB442" i="1"/>
  <c r="FB441" i="1"/>
  <c r="AN441" i="1"/>
  <c r="AL441" i="1"/>
  <c r="AK441" i="1"/>
  <c r="AE441" i="1"/>
  <c r="AB441" i="1"/>
  <c r="FB440" i="1"/>
  <c r="AN440" i="1"/>
  <c r="AL440" i="1"/>
  <c r="AK440" i="1"/>
  <c r="AE440" i="1"/>
  <c r="AB440" i="1"/>
  <c r="FB439" i="1"/>
  <c r="DY439" i="1"/>
  <c r="AN439" i="1"/>
  <c r="AL439" i="1"/>
  <c r="AK439" i="1"/>
  <c r="AE439" i="1"/>
  <c r="AB439" i="1"/>
  <c r="FB438" i="1"/>
  <c r="AN438" i="1"/>
  <c r="AL438" i="1"/>
  <c r="AK438" i="1"/>
  <c r="AE438" i="1"/>
  <c r="AB438" i="1"/>
  <c r="FB437" i="1"/>
  <c r="AN437" i="1"/>
  <c r="AL437" i="1"/>
  <c r="AK437" i="1"/>
  <c r="AE437" i="1"/>
  <c r="AB437" i="1"/>
  <c r="AN436" i="1"/>
  <c r="AL436" i="1"/>
  <c r="AK436" i="1"/>
  <c r="AE436" i="1"/>
  <c r="AB436" i="1"/>
  <c r="FB435" i="1"/>
  <c r="AN435" i="1"/>
  <c r="AL435" i="1"/>
  <c r="AK435" i="1"/>
  <c r="AE435" i="1"/>
  <c r="AB435" i="1"/>
  <c r="FB434" i="1"/>
  <c r="AN434" i="1"/>
  <c r="AL434" i="1"/>
  <c r="AK434" i="1"/>
  <c r="AE434" i="1"/>
  <c r="AB434" i="1"/>
  <c r="FB433" i="1"/>
  <c r="AN433" i="1"/>
  <c r="AE433" i="1"/>
  <c r="AB433" i="1"/>
  <c r="FB432" i="1"/>
  <c r="AN432" i="1"/>
  <c r="AL432" i="1"/>
  <c r="AK432" i="1"/>
  <c r="AE432" i="1"/>
  <c r="AB432" i="1"/>
  <c r="FB431" i="1"/>
  <c r="AN431" i="1"/>
  <c r="AL431" i="1"/>
  <c r="AK431" i="1"/>
  <c r="AE431" i="1"/>
  <c r="AB431" i="1"/>
  <c r="FB430" i="1"/>
  <c r="DY430" i="1"/>
  <c r="AN430" i="1"/>
  <c r="AL430" i="1"/>
  <c r="AK430" i="1"/>
  <c r="AE430" i="1"/>
  <c r="AB430" i="1"/>
  <c r="FB429" i="1"/>
  <c r="AN429" i="1"/>
  <c r="AL429" i="1"/>
  <c r="AK429" i="1"/>
  <c r="AE429" i="1"/>
  <c r="AB429" i="1"/>
  <c r="AN428" i="1"/>
  <c r="AL428" i="1"/>
  <c r="AK428" i="1"/>
  <c r="AE428" i="1"/>
  <c r="AB428" i="1"/>
  <c r="FB427" i="1"/>
  <c r="DY427" i="1"/>
  <c r="AN427" i="1"/>
  <c r="AL427" i="1"/>
  <c r="AK427" i="1"/>
  <c r="AE427" i="1"/>
  <c r="AB427" i="1"/>
  <c r="AN426" i="1"/>
  <c r="AL426" i="1"/>
  <c r="AK426" i="1"/>
  <c r="AE426" i="1"/>
  <c r="AB426" i="1"/>
  <c r="FB425" i="1"/>
  <c r="AN425" i="1"/>
  <c r="AL425" i="1"/>
  <c r="AK425" i="1"/>
  <c r="AE425" i="1"/>
  <c r="AB425" i="1"/>
  <c r="FB424" i="1"/>
  <c r="AN424" i="1"/>
  <c r="AL424" i="1"/>
  <c r="AK424" i="1"/>
  <c r="AE424" i="1"/>
  <c r="AB424" i="1"/>
  <c r="FB423" i="1"/>
  <c r="DY423" i="1"/>
  <c r="AN423" i="1"/>
  <c r="AL423" i="1"/>
  <c r="AK423" i="1"/>
  <c r="AE423" i="1"/>
  <c r="AB423" i="1"/>
  <c r="AN422" i="1"/>
  <c r="AE422" i="1"/>
  <c r="AB422" i="1"/>
  <c r="FB421" i="1"/>
  <c r="AN421" i="1"/>
  <c r="AL421" i="1"/>
  <c r="AK421" i="1"/>
  <c r="AE421" i="1"/>
  <c r="AB421" i="1"/>
  <c r="FB420" i="1"/>
  <c r="AN420" i="1"/>
  <c r="AL420" i="1"/>
  <c r="AK420" i="1"/>
  <c r="AE420" i="1"/>
  <c r="AB420" i="1"/>
  <c r="FB419" i="1"/>
  <c r="AN419" i="1"/>
  <c r="AL419" i="1"/>
  <c r="AK419" i="1"/>
  <c r="AE419" i="1"/>
  <c r="AB419" i="1"/>
  <c r="FB418" i="1"/>
  <c r="DY418" i="1"/>
  <c r="AN418" i="1"/>
  <c r="AL418" i="1"/>
  <c r="AK418" i="1"/>
  <c r="AE418" i="1"/>
  <c r="AB418" i="1"/>
  <c r="FB417" i="1"/>
  <c r="DY417" i="1"/>
  <c r="AN417" i="1"/>
  <c r="AL417" i="1"/>
  <c r="AK417" i="1"/>
  <c r="AE417" i="1"/>
  <c r="AB417" i="1"/>
  <c r="FB416" i="1"/>
  <c r="DY416" i="1"/>
  <c r="AN416" i="1"/>
  <c r="AL416" i="1"/>
  <c r="AK416" i="1"/>
  <c r="AE416" i="1"/>
  <c r="AB416" i="1"/>
  <c r="AN415" i="1"/>
  <c r="AL415" i="1"/>
  <c r="AK415" i="1"/>
  <c r="AE415" i="1"/>
  <c r="AB415" i="1"/>
  <c r="FB414" i="1"/>
  <c r="AN414" i="1"/>
  <c r="AL414" i="1"/>
  <c r="AK414" i="1"/>
  <c r="AE414" i="1"/>
  <c r="AB414" i="1"/>
  <c r="FB413" i="1"/>
  <c r="DY413" i="1"/>
  <c r="AN413" i="1"/>
  <c r="AL413" i="1"/>
  <c r="AK413" i="1"/>
  <c r="AE413" i="1"/>
  <c r="AB413" i="1"/>
  <c r="FB412" i="1"/>
  <c r="AN412" i="1"/>
  <c r="AL412" i="1"/>
  <c r="AK412" i="1"/>
  <c r="AE412" i="1"/>
  <c r="AB412" i="1"/>
  <c r="FB411" i="1"/>
  <c r="DY411" i="1"/>
  <c r="AN411" i="1"/>
  <c r="AL411" i="1"/>
  <c r="AK411" i="1"/>
  <c r="AE411" i="1"/>
  <c r="AB411" i="1"/>
  <c r="FB410" i="1"/>
  <c r="DY410" i="1"/>
  <c r="AN410" i="1"/>
  <c r="AL410" i="1"/>
  <c r="AK410" i="1"/>
  <c r="AE410" i="1"/>
  <c r="AB410" i="1"/>
  <c r="FB409" i="1"/>
  <c r="AN409" i="1"/>
  <c r="AL409" i="1"/>
  <c r="AK409" i="1"/>
  <c r="AE409" i="1"/>
  <c r="AB409" i="1"/>
  <c r="FB408" i="1"/>
  <c r="AN408" i="1"/>
  <c r="AL408" i="1"/>
  <c r="AK408" i="1"/>
  <c r="AE408" i="1"/>
  <c r="AB408" i="1"/>
  <c r="FB407" i="1"/>
  <c r="AN407" i="1"/>
  <c r="AL407" i="1"/>
  <c r="AK407" i="1"/>
  <c r="AE407" i="1"/>
  <c r="AB407" i="1"/>
  <c r="AN406" i="1"/>
  <c r="AL406" i="1"/>
  <c r="AK406" i="1"/>
  <c r="AE406" i="1"/>
  <c r="AB406" i="1"/>
  <c r="FB405" i="1"/>
  <c r="DY405" i="1"/>
  <c r="AN405" i="1"/>
  <c r="AL405" i="1"/>
  <c r="AK405" i="1"/>
  <c r="AE405" i="1"/>
  <c r="AB405" i="1"/>
  <c r="FB404" i="1"/>
  <c r="AN404" i="1"/>
  <c r="AL404" i="1"/>
  <c r="AK404" i="1"/>
  <c r="AE404" i="1"/>
  <c r="AB404" i="1"/>
  <c r="FB403" i="1"/>
  <c r="DY403" i="1"/>
  <c r="AN403" i="1"/>
  <c r="AL403" i="1"/>
  <c r="AK403" i="1"/>
  <c r="AE403" i="1"/>
  <c r="AB403" i="1"/>
  <c r="FB402" i="1"/>
  <c r="DY402" i="1"/>
  <c r="AN402" i="1"/>
  <c r="AL402" i="1"/>
  <c r="AK402" i="1"/>
  <c r="AE402" i="1"/>
  <c r="AB402" i="1"/>
  <c r="FB401" i="1"/>
  <c r="AN401" i="1"/>
  <c r="AL401" i="1"/>
  <c r="AK401" i="1"/>
  <c r="AE401" i="1"/>
  <c r="AB401" i="1"/>
  <c r="FB400" i="1"/>
  <c r="AN400" i="1"/>
  <c r="AL400" i="1"/>
  <c r="AK400" i="1"/>
  <c r="AE400" i="1"/>
  <c r="AB400" i="1"/>
  <c r="FB399" i="1"/>
  <c r="AN399" i="1"/>
  <c r="AL399" i="1"/>
  <c r="AK399" i="1"/>
  <c r="AE399" i="1"/>
  <c r="AB399" i="1"/>
  <c r="FB398" i="1"/>
  <c r="AN398" i="1"/>
  <c r="AL398" i="1"/>
  <c r="AK398" i="1"/>
  <c r="AE398" i="1"/>
  <c r="AB398" i="1"/>
  <c r="AN397" i="1"/>
  <c r="AL397" i="1"/>
  <c r="AK397" i="1"/>
  <c r="AE397" i="1"/>
  <c r="AB397" i="1"/>
  <c r="FB396" i="1"/>
  <c r="AN396" i="1"/>
  <c r="AL396" i="1"/>
  <c r="AK396" i="1"/>
  <c r="AE396" i="1"/>
  <c r="AB396" i="1"/>
  <c r="FB395" i="1"/>
  <c r="AN395" i="1"/>
  <c r="AL395" i="1"/>
  <c r="AK395" i="1"/>
  <c r="AE395" i="1"/>
  <c r="AB395" i="1"/>
  <c r="FB394" i="1"/>
  <c r="DY394" i="1"/>
  <c r="AN394" i="1"/>
  <c r="AL394" i="1"/>
  <c r="AK394" i="1"/>
  <c r="AE394" i="1"/>
  <c r="AB394" i="1"/>
  <c r="FB393" i="1"/>
  <c r="DY393" i="1"/>
  <c r="AN393" i="1"/>
  <c r="AL393" i="1"/>
  <c r="AK393" i="1"/>
  <c r="AE393" i="1"/>
  <c r="AB393" i="1"/>
  <c r="FB392" i="1"/>
  <c r="DY392" i="1"/>
  <c r="AN392" i="1"/>
  <c r="AL392" i="1"/>
  <c r="AK392" i="1"/>
  <c r="AE392" i="1"/>
  <c r="AB392" i="1"/>
  <c r="FB391" i="1"/>
  <c r="AN391" i="1"/>
  <c r="AL391" i="1"/>
  <c r="AK391" i="1"/>
  <c r="AE391" i="1"/>
  <c r="AB391" i="1"/>
  <c r="FB390" i="1"/>
  <c r="DY390" i="1"/>
  <c r="AN390" i="1"/>
  <c r="AL390" i="1"/>
  <c r="AK390" i="1"/>
  <c r="AE390" i="1"/>
  <c r="AB390" i="1"/>
  <c r="FB389" i="1"/>
  <c r="DY389" i="1"/>
  <c r="AN389" i="1"/>
  <c r="AL389" i="1"/>
  <c r="AK389" i="1"/>
  <c r="AE389" i="1"/>
  <c r="AB389" i="1"/>
  <c r="FB388" i="1"/>
  <c r="AN388" i="1"/>
  <c r="AL388" i="1"/>
  <c r="AK388" i="1"/>
  <c r="AE388" i="1"/>
  <c r="AB388" i="1"/>
  <c r="FB387" i="1"/>
  <c r="DY387" i="1"/>
  <c r="AN387" i="1"/>
  <c r="AL387" i="1"/>
  <c r="AK387" i="1"/>
  <c r="AE387" i="1"/>
  <c r="AB387" i="1"/>
  <c r="AN386" i="1"/>
  <c r="AL386" i="1"/>
  <c r="AK386" i="1"/>
  <c r="AE386" i="1"/>
  <c r="AB386" i="1"/>
  <c r="FB385" i="1"/>
  <c r="DY385" i="1"/>
  <c r="AN385" i="1"/>
  <c r="AL385" i="1"/>
  <c r="AK385" i="1"/>
  <c r="AE385" i="1"/>
  <c r="AB385" i="1"/>
  <c r="FB384" i="1"/>
  <c r="DY384" i="1"/>
  <c r="AN384" i="1"/>
  <c r="AL384" i="1"/>
  <c r="AK384" i="1"/>
  <c r="AE384" i="1"/>
  <c r="AB384" i="1"/>
  <c r="FB383" i="1"/>
  <c r="DY383" i="1"/>
  <c r="AN383" i="1"/>
  <c r="AL383" i="1"/>
  <c r="AK383" i="1"/>
  <c r="AE383" i="1"/>
  <c r="AB383" i="1"/>
  <c r="FB382" i="1"/>
  <c r="AN382" i="1"/>
  <c r="AL382" i="1"/>
  <c r="AK382" i="1"/>
  <c r="AE382" i="1"/>
  <c r="AB382" i="1"/>
  <c r="FB381" i="1"/>
  <c r="AN381" i="1"/>
  <c r="AL381" i="1"/>
  <c r="AK381" i="1"/>
  <c r="AE381" i="1"/>
  <c r="AB381" i="1"/>
  <c r="FB380" i="1"/>
  <c r="DY380" i="1"/>
  <c r="AN380" i="1"/>
  <c r="AL380" i="1"/>
  <c r="AK380" i="1"/>
  <c r="AE380" i="1"/>
  <c r="AB380" i="1"/>
  <c r="DY379" i="1"/>
  <c r="AN379" i="1"/>
  <c r="AL379" i="1"/>
  <c r="AK379" i="1"/>
  <c r="AE379" i="1"/>
  <c r="AB379" i="1"/>
  <c r="FB378" i="1"/>
  <c r="AN378" i="1"/>
  <c r="AL378" i="1"/>
  <c r="AK378" i="1"/>
  <c r="AE378" i="1"/>
  <c r="AB378" i="1"/>
  <c r="FB377" i="1"/>
  <c r="DY377" i="1"/>
  <c r="AN377" i="1"/>
  <c r="AL377" i="1"/>
  <c r="AK377" i="1"/>
  <c r="AE377" i="1"/>
  <c r="AB377" i="1"/>
  <c r="AN376" i="1"/>
  <c r="AL376" i="1"/>
  <c r="AK376" i="1"/>
  <c r="AE376" i="1"/>
  <c r="AB376" i="1"/>
  <c r="AN375" i="1"/>
  <c r="AL375" i="1"/>
  <c r="AK375" i="1"/>
  <c r="AE375" i="1"/>
  <c r="AB375" i="1"/>
  <c r="FB374" i="1"/>
  <c r="AN374" i="1"/>
  <c r="AL374" i="1"/>
  <c r="AK374" i="1"/>
  <c r="AE374" i="1"/>
  <c r="AB374" i="1"/>
  <c r="FB373" i="1"/>
  <c r="AN373" i="1"/>
  <c r="AL373" i="1"/>
  <c r="AK373" i="1"/>
  <c r="AE373" i="1"/>
  <c r="AB373" i="1"/>
  <c r="FB372" i="1"/>
  <c r="DY372" i="1"/>
  <c r="AN372" i="1"/>
  <c r="AL372" i="1"/>
  <c r="AK372" i="1"/>
  <c r="AE372" i="1"/>
  <c r="AB372" i="1"/>
  <c r="FB371" i="1"/>
  <c r="DY371" i="1"/>
  <c r="AN371" i="1"/>
  <c r="AL371" i="1"/>
  <c r="AK371" i="1"/>
  <c r="AE371" i="1"/>
  <c r="AB371" i="1"/>
  <c r="FB370" i="1"/>
  <c r="AN370" i="1"/>
  <c r="AL370" i="1"/>
  <c r="AK370" i="1"/>
  <c r="AE370" i="1"/>
  <c r="AB370" i="1"/>
  <c r="FB369" i="1"/>
  <c r="DY369" i="1"/>
  <c r="AN369" i="1"/>
  <c r="AL369" i="1"/>
  <c r="AK369" i="1"/>
  <c r="AE369" i="1"/>
  <c r="AB369" i="1"/>
  <c r="FB368" i="1"/>
  <c r="DY368" i="1"/>
  <c r="AN368" i="1"/>
  <c r="AL368" i="1"/>
  <c r="AK368" i="1"/>
  <c r="AE368" i="1"/>
  <c r="AB368" i="1"/>
  <c r="FB367" i="1"/>
  <c r="AN367" i="1"/>
  <c r="AL367" i="1"/>
  <c r="AK367" i="1"/>
  <c r="AE367" i="1"/>
  <c r="AB367" i="1"/>
  <c r="FB366" i="1"/>
  <c r="AN366" i="1"/>
  <c r="AL366" i="1"/>
  <c r="AK366" i="1"/>
  <c r="AE366" i="1"/>
  <c r="AB366" i="1"/>
  <c r="AN365" i="1"/>
  <c r="AE365" i="1"/>
  <c r="AB365" i="1"/>
  <c r="FB364" i="1"/>
  <c r="DY364" i="1"/>
  <c r="AN364" i="1"/>
  <c r="AL364" i="1"/>
  <c r="AK364" i="1"/>
  <c r="AE364" i="1"/>
  <c r="AB364" i="1"/>
  <c r="AN363" i="1"/>
  <c r="AL363" i="1"/>
  <c r="AK363" i="1"/>
  <c r="AE363" i="1"/>
  <c r="AB363" i="1"/>
  <c r="FB362" i="1"/>
  <c r="DY362" i="1"/>
  <c r="AN362" i="1"/>
  <c r="AL362" i="1"/>
  <c r="AK362" i="1"/>
  <c r="AE362" i="1"/>
  <c r="AB362" i="1"/>
  <c r="FB361" i="1"/>
  <c r="AN361" i="1"/>
  <c r="AL361" i="1"/>
  <c r="AK361" i="1"/>
  <c r="AE361" i="1"/>
  <c r="AB361" i="1"/>
  <c r="FB360" i="1"/>
  <c r="DY360" i="1"/>
  <c r="AN360" i="1"/>
  <c r="AL360" i="1"/>
  <c r="AK360" i="1"/>
  <c r="AE360" i="1"/>
  <c r="AB360" i="1"/>
  <c r="FB359" i="1"/>
  <c r="AN359" i="1"/>
  <c r="AL359" i="1"/>
  <c r="AK359" i="1"/>
  <c r="AE359" i="1"/>
  <c r="AB359" i="1"/>
  <c r="FB358" i="1"/>
  <c r="AN358" i="1"/>
  <c r="AL358" i="1"/>
  <c r="AK358" i="1"/>
  <c r="AE358" i="1"/>
  <c r="AB358" i="1"/>
  <c r="FB357" i="1"/>
  <c r="AN357" i="1"/>
  <c r="AL357" i="1"/>
  <c r="AK357" i="1"/>
  <c r="AE357" i="1"/>
  <c r="AB357" i="1"/>
  <c r="FB356" i="1"/>
  <c r="DY356" i="1"/>
  <c r="AN356" i="1"/>
  <c r="AL356" i="1"/>
  <c r="AK356" i="1"/>
  <c r="AE356" i="1"/>
  <c r="AB356" i="1"/>
  <c r="FB355" i="1"/>
  <c r="DY355" i="1"/>
  <c r="AN355" i="1"/>
  <c r="AL355" i="1"/>
  <c r="AK355" i="1"/>
  <c r="AE355" i="1"/>
  <c r="AB355" i="1"/>
  <c r="FB354" i="1"/>
  <c r="DY354" i="1"/>
  <c r="AN354" i="1"/>
  <c r="AL354" i="1"/>
  <c r="AK354" i="1"/>
  <c r="AE354" i="1"/>
  <c r="AB354" i="1"/>
  <c r="FB353" i="1"/>
  <c r="AN353" i="1"/>
  <c r="AL353" i="1"/>
  <c r="AK353" i="1"/>
  <c r="AE353" i="1"/>
  <c r="AB353" i="1"/>
  <c r="FB352" i="1"/>
  <c r="DY352" i="1"/>
  <c r="AN352" i="1"/>
  <c r="AL352" i="1"/>
  <c r="AK352" i="1"/>
  <c r="AE352" i="1"/>
  <c r="AB352" i="1"/>
  <c r="FB351" i="1"/>
  <c r="AN351" i="1"/>
  <c r="AL351" i="1"/>
  <c r="AK351" i="1"/>
  <c r="AE351" i="1"/>
  <c r="AB351" i="1"/>
  <c r="FB350" i="1"/>
  <c r="AN350" i="1"/>
  <c r="AL350" i="1"/>
  <c r="AK350" i="1"/>
  <c r="AE350" i="1"/>
  <c r="AB350" i="1"/>
  <c r="FB349" i="1"/>
  <c r="AN349" i="1"/>
  <c r="AL349" i="1"/>
  <c r="AK349" i="1"/>
  <c r="AE349" i="1"/>
  <c r="AB349" i="1"/>
  <c r="FB348" i="1"/>
  <c r="AN348" i="1"/>
  <c r="AL348" i="1"/>
  <c r="AK348" i="1"/>
  <c r="AE348" i="1"/>
  <c r="AB348" i="1"/>
  <c r="FB347" i="1"/>
  <c r="AN347" i="1"/>
  <c r="AL347" i="1"/>
  <c r="AK347" i="1"/>
  <c r="AE347" i="1"/>
  <c r="AB347" i="1"/>
  <c r="FB346" i="1"/>
  <c r="AN346" i="1"/>
  <c r="AL346" i="1"/>
  <c r="AK346" i="1"/>
  <c r="AE346" i="1"/>
  <c r="AB346" i="1"/>
  <c r="FB345" i="1"/>
  <c r="AN345" i="1"/>
  <c r="AL345" i="1"/>
  <c r="AK345" i="1"/>
  <c r="AE345" i="1"/>
  <c r="AB345" i="1"/>
  <c r="FB344" i="1"/>
  <c r="AN344" i="1"/>
  <c r="AL344" i="1"/>
  <c r="AK344" i="1"/>
  <c r="AE344" i="1"/>
  <c r="AB344" i="1"/>
  <c r="FB343" i="1"/>
  <c r="DY343" i="1"/>
  <c r="AN343" i="1"/>
  <c r="AL343" i="1"/>
  <c r="AK343" i="1"/>
  <c r="AE343" i="1"/>
  <c r="AB343" i="1"/>
  <c r="FB342" i="1"/>
  <c r="AN342" i="1"/>
  <c r="AL342" i="1"/>
  <c r="AK342" i="1"/>
  <c r="AE342" i="1"/>
  <c r="AB342" i="1"/>
  <c r="FB341" i="1"/>
  <c r="AN341" i="1"/>
  <c r="AL341" i="1"/>
  <c r="AK341" i="1"/>
  <c r="AE341" i="1"/>
  <c r="AB341" i="1"/>
  <c r="AN340" i="1"/>
  <c r="AL340" i="1"/>
  <c r="AK340" i="1"/>
  <c r="AE340" i="1"/>
  <c r="AB340" i="1"/>
  <c r="FB339" i="1"/>
  <c r="AN339" i="1"/>
  <c r="AL339" i="1"/>
  <c r="AK339" i="1"/>
  <c r="AE339" i="1"/>
  <c r="AB339" i="1"/>
  <c r="FB338" i="1"/>
  <c r="DY338" i="1"/>
  <c r="AN338" i="1"/>
  <c r="AL338" i="1"/>
  <c r="AK338" i="1"/>
  <c r="AE338" i="1"/>
  <c r="AB338" i="1"/>
  <c r="AN337" i="1"/>
  <c r="AL337" i="1"/>
  <c r="AK337" i="1"/>
  <c r="AE337" i="1"/>
  <c r="AB337" i="1"/>
  <c r="FB336" i="1"/>
  <c r="DY336" i="1"/>
  <c r="AN336" i="1"/>
  <c r="AL336" i="1"/>
  <c r="AK336" i="1"/>
  <c r="AE336" i="1"/>
  <c r="AB336" i="1"/>
  <c r="FB335" i="1"/>
  <c r="DY335" i="1"/>
  <c r="AN335" i="1"/>
  <c r="AL335" i="1"/>
  <c r="AK335" i="1"/>
  <c r="AE335" i="1"/>
  <c r="AB335" i="1"/>
  <c r="FB334" i="1"/>
  <c r="DY334" i="1"/>
  <c r="AN334" i="1"/>
  <c r="AL334" i="1"/>
  <c r="AK334" i="1"/>
  <c r="AE334" i="1"/>
  <c r="AB334" i="1"/>
  <c r="FB333" i="1"/>
  <c r="AN333" i="1"/>
  <c r="AL333" i="1"/>
  <c r="AK333" i="1"/>
  <c r="AE333" i="1"/>
  <c r="AB333" i="1"/>
  <c r="FB332" i="1"/>
  <c r="DY332" i="1"/>
  <c r="AN332" i="1"/>
  <c r="AL332" i="1"/>
  <c r="AK332" i="1"/>
  <c r="AE332" i="1"/>
  <c r="AB332" i="1"/>
  <c r="FB331" i="1"/>
  <c r="DY331" i="1"/>
  <c r="AN331" i="1"/>
  <c r="AL331" i="1"/>
  <c r="AK331" i="1"/>
  <c r="AE331" i="1"/>
  <c r="AB331" i="1"/>
  <c r="FB330" i="1"/>
  <c r="AN330" i="1"/>
  <c r="AL330" i="1"/>
  <c r="AK330" i="1"/>
  <c r="AE330" i="1"/>
  <c r="AB330" i="1"/>
  <c r="FB329" i="1"/>
  <c r="AN329" i="1"/>
  <c r="AL329" i="1"/>
  <c r="AK329" i="1"/>
  <c r="AE329" i="1"/>
  <c r="AB329" i="1"/>
  <c r="FB328" i="1"/>
  <c r="DY328" i="1"/>
  <c r="AN328" i="1"/>
  <c r="AL328" i="1"/>
  <c r="AK328" i="1"/>
  <c r="AE328" i="1"/>
  <c r="AB328" i="1"/>
  <c r="AN327" i="1"/>
  <c r="AL327" i="1"/>
  <c r="AK327" i="1"/>
  <c r="AE327" i="1"/>
  <c r="AB327" i="1"/>
  <c r="FB326" i="1"/>
  <c r="AN326" i="1"/>
  <c r="AL326" i="1"/>
  <c r="AK326" i="1"/>
  <c r="AE326" i="1"/>
  <c r="AB326" i="1"/>
  <c r="AN325" i="1"/>
  <c r="AL325" i="1"/>
  <c r="AK325" i="1"/>
  <c r="AE325" i="1"/>
  <c r="AB325" i="1"/>
  <c r="FB324" i="1"/>
  <c r="AN324" i="1"/>
  <c r="AL324" i="1"/>
  <c r="AK324" i="1"/>
  <c r="AE324" i="1"/>
  <c r="AB324" i="1"/>
  <c r="FB323" i="1"/>
  <c r="AN323" i="1"/>
  <c r="AL323" i="1"/>
  <c r="AK323" i="1"/>
  <c r="AE323" i="1"/>
  <c r="AB323" i="1"/>
  <c r="FB322" i="1"/>
  <c r="AN322" i="1"/>
  <c r="AL322" i="1"/>
  <c r="AK322" i="1"/>
  <c r="AE322" i="1"/>
  <c r="AB322" i="1"/>
  <c r="FB321" i="1"/>
  <c r="DY321" i="1"/>
  <c r="AN321" i="1"/>
  <c r="AL321" i="1"/>
  <c r="AK321" i="1"/>
  <c r="AE321" i="1"/>
  <c r="AB321" i="1"/>
  <c r="FB320" i="1"/>
  <c r="AN320" i="1"/>
  <c r="AL320" i="1"/>
  <c r="AK320" i="1"/>
  <c r="AE320" i="1"/>
  <c r="AB320" i="1"/>
  <c r="FB319" i="1"/>
  <c r="AN319" i="1"/>
  <c r="AL319" i="1"/>
  <c r="AK319" i="1"/>
  <c r="AE319" i="1"/>
  <c r="AB319" i="1"/>
  <c r="FB318" i="1"/>
  <c r="AN318" i="1"/>
  <c r="AL318" i="1"/>
  <c r="AK318" i="1"/>
  <c r="AE318" i="1"/>
  <c r="AB318" i="1"/>
  <c r="FB317" i="1"/>
  <c r="DY317" i="1"/>
  <c r="AN317" i="1"/>
  <c r="AL317" i="1"/>
  <c r="AK317" i="1"/>
  <c r="AE317" i="1"/>
  <c r="AB317" i="1"/>
  <c r="FB316" i="1"/>
  <c r="AN316" i="1"/>
  <c r="AL316" i="1"/>
  <c r="AK316" i="1"/>
  <c r="AE316" i="1"/>
  <c r="AB316" i="1"/>
  <c r="FB315" i="1"/>
  <c r="AN315" i="1"/>
  <c r="AL315" i="1"/>
  <c r="AK315" i="1"/>
  <c r="AE315" i="1"/>
  <c r="AB315" i="1"/>
  <c r="FB314" i="1"/>
  <c r="AN314" i="1"/>
  <c r="AL314" i="1"/>
  <c r="AK314" i="1"/>
  <c r="AE314" i="1"/>
  <c r="AB314" i="1"/>
  <c r="FB313" i="1"/>
  <c r="AN313" i="1"/>
  <c r="AL313" i="1"/>
  <c r="AK313" i="1"/>
  <c r="AE313" i="1"/>
  <c r="AB313" i="1"/>
  <c r="FB312" i="1"/>
  <c r="DY312" i="1"/>
  <c r="AN312" i="1"/>
  <c r="AL312" i="1"/>
  <c r="AK312" i="1"/>
  <c r="AE312" i="1"/>
  <c r="AB312" i="1"/>
  <c r="FB311" i="1"/>
  <c r="DY311" i="1"/>
  <c r="AN311" i="1"/>
  <c r="AL311" i="1"/>
  <c r="AK311" i="1"/>
  <c r="AE311" i="1"/>
  <c r="AB311" i="1"/>
  <c r="FB310" i="1"/>
  <c r="AN310" i="1"/>
  <c r="AL310" i="1"/>
  <c r="AK310" i="1"/>
  <c r="AE310" i="1"/>
  <c r="AB310" i="1"/>
  <c r="FB309" i="1"/>
  <c r="AN309" i="1"/>
  <c r="AL309" i="1"/>
  <c r="AK309" i="1"/>
  <c r="AE309" i="1"/>
  <c r="AB309" i="1"/>
  <c r="FB308" i="1"/>
  <c r="DY308" i="1"/>
  <c r="AN308" i="1"/>
  <c r="AL308" i="1"/>
  <c r="AK308" i="1"/>
  <c r="AE308" i="1"/>
  <c r="AB308" i="1"/>
  <c r="FB307" i="1"/>
  <c r="DY307" i="1"/>
  <c r="AN307" i="1"/>
  <c r="AL307" i="1"/>
  <c r="AK307" i="1"/>
  <c r="AE307" i="1"/>
  <c r="AB307" i="1"/>
  <c r="FB306" i="1"/>
  <c r="DY306" i="1"/>
  <c r="AN306" i="1"/>
  <c r="AL306" i="1"/>
  <c r="AK306" i="1"/>
  <c r="AE306" i="1"/>
  <c r="AB306" i="1"/>
  <c r="FB305" i="1"/>
  <c r="AN305" i="1"/>
  <c r="AL305" i="1"/>
  <c r="AK305" i="1"/>
  <c r="AE305" i="1"/>
  <c r="AB305" i="1"/>
  <c r="FB304" i="1"/>
  <c r="DY304" i="1"/>
  <c r="AN304" i="1"/>
  <c r="AL304" i="1"/>
  <c r="AK304" i="1"/>
  <c r="AE304" i="1"/>
  <c r="AB304" i="1"/>
  <c r="FB303" i="1"/>
  <c r="AN303" i="1"/>
  <c r="AL303" i="1"/>
  <c r="AK303" i="1"/>
  <c r="AE303" i="1"/>
  <c r="AB303" i="1"/>
  <c r="FB302" i="1"/>
  <c r="DY302" i="1"/>
  <c r="AN302" i="1"/>
  <c r="AL302" i="1"/>
  <c r="AK302" i="1"/>
  <c r="AE302" i="1"/>
  <c r="AB302" i="1"/>
  <c r="AN301" i="1"/>
  <c r="AL301" i="1"/>
  <c r="AK301" i="1"/>
  <c r="AE301" i="1"/>
  <c r="AB301" i="1"/>
  <c r="FB300" i="1"/>
  <c r="DY300" i="1"/>
  <c r="AN300" i="1"/>
  <c r="AL300" i="1"/>
  <c r="AK300" i="1"/>
  <c r="AE300" i="1"/>
  <c r="AB300" i="1"/>
  <c r="FB299" i="1"/>
  <c r="AN299" i="1"/>
  <c r="AL299" i="1"/>
  <c r="AK299" i="1"/>
  <c r="AE299" i="1"/>
  <c r="AB299" i="1"/>
  <c r="FB298" i="1"/>
  <c r="DY298" i="1"/>
  <c r="AN298" i="1"/>
  <c r="AL298" i="1"/>
  <c r="AK298" i="1"/>
  <c r="AE298" i="1"/>
  <c r="AB298" i="1"/>
  <c r="AN297" i="1"/>
  <c r="AL297" i="1"/>
  <c r="AK297" i="1"/>
  <c r="AE297" i="1"/>
  <c r="AB297" i="1"/>
  <c r="FB296" i="1"/>
  <c r="AN296" i="1"/>
  <c r="AL296" i="1"/>
  <c r="AK296" i="1"/>
  <c r="AE296" i="1"/>
  <c r="AB296" i="1"/>
  <c r="FB295" i="1"/>
  <c r="AN295" i="1"/>
  <c r="AL295" i="1"/>
  <c r="AK295" i="1"/>
  <c r="AE295" i="1"/>
  <c r="AB295" i="1"/>
  <c r="FB294" i="1"/>
  <c r="AN294" i="1"/>
  <c r="AL294" i="1"/>
  <c r="AK294" i="1"/>
  <c r="AE294" i="1"/>
  <c r="AB294" i="1"/>
  <c r="FB293" i="1"/>
  <c r="DY293" i="1"/>
  <c r="AN293" i="1"/>
  <c r="AL293" i="1"/>
  <c r="AK293" i="1"/>
  <c r="AE293" i="1"/>
  <c r="AB293" i="1"/>
  <c r="FB292" i="1"/>
  <c r="AN292" i="1"/>
  <c r="AL292" i="1"/>
  <c r="AK292" i="1"/>
  <c r="AE292" i="1"/>
  <c r="AB292" i="1"/>
  <c r="DY291" i="1"/>
  <c r="AN291" i="1"/>
  <c r="AL291" i="1"/>
  <c r="AK291" i="1"/>
  <c r="AE291" i="1"/>
  <c r="AB291" i="1"/>
  <c r="FB290" i="1"/>
  <c r="AN290" i="1"/>
  <c r="AL290" i="1"/>
  <c r="AK290" i="1"/>
  <c r="AE290" i="1"/>
  <c r="AB290" i="1"/>
  <c r="FB289" i="1"/>
  <c r="DY289" i="1"/>
  <c r="AN289" i="1"/>
  <c r="AL289" i="1"/>
  <c r="AK289" i="1"/>
  <c r="AE289" i="1"/>
  <c r="AB289" i="1"/>
  <c r="FB288" i="1"/>
  <c r="AN288" i="1"/>
  <c r="AL288" i="1"/>
  <c r="AK288" i="1"/>
  <c r="AE288" i="1"/>
  <c r="AB288" i="1"/>
  <c r="FB287" i="1"/>
  <c r="AN287" i="1"/>
  <c r="AL287" i="1"/>
  <c r="AK287" i="1"/>
  <c r="AE287" i="1"/>
  <c r="AB287" i="1"/>
  <c r="FB286" i="1"/>
  <c r="DY286" i="1"/>
  <c r="AN286" i="1"/>
  <c r="AL286" i="1"/>
  <c r="AK286" i="1"/>
  <c r="AE286" i="1"/>
  <c r="AB286" i="1"/>
  <c r="FB285" i="1"/>
  <c r="DY285" i="1"/>
  <c r="AN285" i="1"/>
  <c r="AL285" i="1"/>
  <c r="AK285" i="1"/>
  <c r="AE285" i="1"/>
  <c r="AB285" i="1"/>
  <c r="FB284" i="1"/>
  <c r="DY284" i="1"/>
  <c r="AN284" i="1"/>
  <c r="AL284" i="1"/>
  <c r="AK284" i="1"/>
  <c r="AE284" i="1"/>
  <c r="AB284" i="1"/>
  <c r="FB283" i="1"/>
  <c r="AN283" i="1"/>
  <c r="AL283" i="1"/>
  <c r="AK283" i="1"/>
  <c r="AE283" i="1"/>
  <c r="AB283" i="1"/>
  <c r="FB282" i="1"/>
  <c r="AN282" i="1"/>
  <c r="AL282" i="1"/>
  <c r="AK282" i="1"/>
  <c r="AE282" i="1"/>
  <c r="AB282" i="1"/>
  <c r="FB281" i="1"/>
  <c r="AN281" i="1"/>
  <c r="AL281" i="1"/>
  <c r="AK281" i="1"/>
  <c r="AE281" i="1"/>
  <c r="AB281" i="1"/>
  <c r="FB280" i="1"/>
  <c r="DY280" i="1"/>
  <c r="AN280" i="1"/>
  <c r="AL280" i="1"/>
  <c r="AK280" i="1"/>
  <c r="AE280" i="1"/>
  <c r="AB280" i="1"/>
  <c r="FB279" i="1"/>
  <c r="AN279" i="1"/>
  <c r="AL279" i="1"/>
  <c r="AK279" i="1"/>
  <c r="AE279" i="1"/>
  <c r="AB279" i="1"/>
  <c r="FB278" i="1"/>
  <c r="AN278" i="1"/>
  <c r="AL278" i="1"/>
  <c r="AK278" i="1"/>
  <c r="AE278" i="1"/>
  <c r="AB278" i="1"/>
  <c r="FB277" i="1"/>
  <c r="AN277" i="1"/>
  <c r="AL277" i="1"/>
  <c r="AK277" i="1"/>
  <c r="AE277" i="1"/>
  <c r="AB277" i="1"/>
  <c r="FB276" i="1"/>
  <c r="AN276" i="1"/>
  <c r="AL276" i="1"/>
  <c r="AK276" i="1"/>
  <c r="AE276" i="1"/>
  <c r="AB276" i="1"/>
  <c r="FB275" i="1"/>
  <c r="AN275" i="1"/>
  <c r="AL275" i="1"/>
  <c r="AK275" i="1"/>
  <c r="AE275" i="1"/>
  <c r="AB275" i="1"/>
  <c r="FB274" i="1"/>
  <c r="DY274" i="1"/>
  <c r="AN274" i="1"/>
  <c r="AL274" i="1"/>
  <c r="AK274" i="1"/>
  <c r="AE274" i="1"/>
  <c r="AB274" i="1"/>
  <c r="FB273" i="1"/>
  <c r="AN273" i="1"/>
  <c r="AL273" i="1"/>
  <c r="AK273" i="1"/>
  <c r="AE273" i="1"/>
  <c r="AB273" i="1"/>
  <c r="FB272" i="1"/>
  <c r="AN272" i="1"/>
  <c r="AL272" i="1"/>
  <c r="AK272" i="1"/>
  <c r="AE272" i="1"/>
  <c r="AB272" i="1"/>
  <c r="FB271" i="1"/>
  <c r="AN271" i="1"/>
  <c r="AL271" i="1"/>
  <c r="AK271" i="1"/>
  <c r="AE271" i="1"/>
  <c r="AB271" i="1"/>
  <c r="FB270" i="1"/>
  <c r="AN270" i="1"/>
  <c r="AL270" i="1"/>
  <c r="AK270" i="1"/>
  <c r="AE270" i="1"/>
  <c r="AB270" i="1"/>
  <c r="FB269" i="1"/>
  <c r="AN269" i="1"/>
  <c r="AL269" i="1"/>
  <c r="AK269" i="1"/>
  <c r="AE269" i="1"/>
  <c r="AB269" i="1"/>
  <c r="FB268" i="1"/>
  <c r="DY268" i="1"/>
  <c r="AN268" i="1"/>
  <c r="AL268" i="1"/>
  <c r="AK268" i="1"/>
  <c r="AE268" i="1"/>
  <c r="AB268" i="1"/>
  <c r="FB267" i="1"/>
  <c r="AN267" i="1"/>
  <c r="AL267" i="1"/>
  <c r="AK267" i="1"/>
  <c r="AE267" i="1"/>
  <c r="AB267" i="1"/>
  <c r="FB266" i="1"/>
  <c r="AN266" i="1"/>
  <c r="AL266" i="1"/>
  <c r="AK266" i="1"/>
  <c r="AE266" i="1"/>
  <c r="AB266" i="1"/>
  <c r="FB265" i="1"/>
  <c r="AN265" i="1"/>
  <c r="AL265" i="1"/>
  <c r="AK265" i="1"/>
  <c r="AE265" i="1"/>
  <c r="AB265" i="1"/>
  <c r="FB264" i="1"/>
  <c r="AN264" i="1"/>
  <c r="AL264" i="1"/>
  <c r="AK264" i="1"/>
  <c r="AE264" i="1"/>
  <c r="AB264" i="1"/>
  <c r="FB263" i="1"/>
  <c r="DY263" i="1"/>
  <c r="AN263" i="1"/>
  <c r="AL263" i="1"/>
  <c r="AK263" i="1"/>
  <c r="AE263" i="1"/>
  <c r="AB263" i="1"/>
  <c r="FB262" i="1"/>
  <c r="DY262" i="1"/>
  <c r="AN262" i="1"/>
  <c r="AL262" i="1"/>
  <c r="AK262" i="1"/>
  <c r="AE262" i="1"/>
  <c r="AB262" i="1"/>
  <c r="FB261" i="1"/>
  <c r="DY261" i="1"/>
  <c r="AN261" i="1"/>
  <c r="AL261" i="1"/>
  <c r="AK261" i="1"/>
  <c r="AE261" i="1"/>
  <c r="AB261" i="1"/>
  <c r="FB260" i="1"/>
  <c r="DY260" i="1"/>
  <c r="AN260" i="1"/>
  <c r="AL260" i="1"/>
  <c r="AK260" i="1"/>
  <c r="AE260" i="1"/>
  <c r="AB260" i="1"/>
  <c r="FB259" i="1"/>
  <c r="DY259" i="1"/>
  <c r="AN259" i="1"/>
  <c r="AL259" i="1"/>
  <c r="AK259" i="1"/>
  <c r="AE259" i="1"/>
  <c r="AB259" i="1"/>
  <c r="FB258" i="1"/>
  <c r="AN258" i="1"/>
  <c r="AL258" i="1"/>
  <c r="AK258" i="1"/>
  <c r="AE258" i="1"/>
  <c r="AB258" i="1"/>
  <c r="FB257" i="1"/>
  <c r="AN257" i="1"/>
  <c r="AL257" i="1"/>
  <c r="AK257" i="1"/>
  <c r="AE257" i="1"/>
  <c r="AB257" i="1"/>
  <c r="AN256" i="1"/>
  <c r="AL256" i="1"/>
  <c r="AK256" i="1"/>
  <c r="AE256" i="1"/>
  <c r="AB256" i="1"/>
  <c r="FB255" i="1"/>
  <c r="AN255" i="1"/>
  <c r="AL255" i="1"/>
  <c r="AK255" i="1"/>
  <c r="AE255" i="1"/>
  <c r="AB255" i="1"/>
  <c r="FB254" i="1"/>
  <c r="DY254" i="1"/>
  <c r="AN254" i="1"/>
  <c r="AL254" i="1"/>
  <c r="AK254" i="1"/>
  <c r="AE254" i="1"/>
  <c r="AB254" i="1"/>
  <c r="FB253" i="1"/>
  <c r="AN253" i="1"/>
  <c r="AL253" i="1"/>
  <c r="AK253" i="1"/>
  <c r="AE253" i="1"/>
  <c r="AB253" i="1"/>
  <c r="FB252" i="1"/>
  <c r="AN252" i="1"/>
  <c r="AL252" i="1"/>
  <c r="AK252" i="1"/>
  <c r="AE252" i="1"/>
  <c r="AB252" i="1"/>
  <c r="FB251" i="1"/>
  <c r="AN251" i="1"/>
  <c r="AL251" i="1"/>
  <c r="AK251" i="1"/>
  <c r="AE251" i="1"/>
  <c r="AB251" i="1"/>
  <c r="AN250" i="1"/>
  <c r="AL250" i="1"/>
  <c r="AK250" i="1"/>
  <c r="AE250" i="1"/>
  <c r="AB250" i="1"/>
  <c r="FB249" i="1"/>
  <c r="AN249" i="1"/>
  <c r="AL249" i="1"/>
  <c r="AK249" i="1"/>
  <c r="AE249" i="1"/>
  <c r="AB249" i="1"/>
  <c r="FB248" i="1"/>
  <c r="DY248" i="1"/>
  <c r="AN248" i="1"/>
  <c r="AL248" i="1"/>
  <c r="AK248" i="1"/>
  <c r="AE248" i="1"/>
  <c r="AB248" i="1"/>
  <c r="FB247" i="1"/>
  <c r="AN247" i="1"/>
  <c r="AL247" i="1"/>
  <c r="AK247" i="1"/>
  <c r="AE247" i="1"/>
  <c r="AB247" i="1"/>
  <c r="FB246" i="1"/>
  <c r="AN246" i="1"/>
  <c r="AL246" i="1"/>
  <c r="AK246" i="1"/>
  <c r="AE246" i="1"/>
  <c r="AB246" i="1"/>
  <c r="FB245" i="1"/>
  <c r="AN245" i="1"/>
  <c r="AL245" i="1"/>
  <c r="AK245" i="1"/>
  <c r="AE245" i="1"/>
  <c r="AB245" i="1"/>
  <c r="FB244" i="1"/>
  <c r="DY244" i="1"/>
  <c r="AN244" i="1"/>
  <c r="AL244" i="1"/>
  <c r="AK244" i="1"/>
  <c r="AE244" i="1"/>
  <c r="AB244" i="1"/>
  <c r="FB243" i="1"/>
  <c r="AN243" i="1"/>
  <c r="AL243" i="1"/>
  <c r="AK243" i="1"/>
  <c r="AE243" i="1"/>
  <c r="AB243" i="1"/>
  <c r="FB242" i="1"/>
  <c r="DY242" i="1"/>
  <c r="AN242" i="1"/>
  <c r="AL242" i="1"/>
  <c r="AK242" i="1"/>
  <c r="AE242" i="1"/>
  <c r="AB242" i="1"/>
  <c r="FB241" i="1"/>
  <c r="AN241" i="1"/>
  <c r="AL241" i="1"/>
  <c r="AK241" i="1"/>
  <c r="AE241" i="1"/>
  <c r="AB241" i="1"/>
  <c r="FB240" i="1"/>
  <c r="AN240" i="1"/>
  <c r="AL240" i="1"/>
  <c r="AK240" i="1"/>
  <c r="AE240" i="1"/>
  <c r="AB240" i="1"/>
  <c r="FB239" i="1"/>
  <c r="DY239" i="1"/>
  <c r="AN239" i="1"/>
  <c r="AL239" i="1"/>
  <c r="AK239" i="1"/>
  <c r="AE239" i="1"/>
  <c r="AB239" i="1"/>
  <c r="AN238" i="1"/>
  <c r="AL238" i="1"/>
  <c r="AK238" i="1"/>
  <c r="AE238" i="1"/>
  <c r="AB238" i="1"/>
  <c r="FB237" i="1"/>
  <c r="DY237" i="1"/>
  <c r="AN237" i="1"/>
  <c r="AL237" i="1"/>
  <c r="AK237" i="1"/>
  <c r="AE237" i="1"/>
  <c r="AB237" i="1"/>
  <c r="FB236" i="1"/>
  <c r="AN236" i="1"/>
  <c r="AL236" i="1"/>
  <c r="AK236" i="1"/>
  <c r="AE236" i="1"/>
  <c r="AB236" i="1"/>
  <c r="FB235" i="1"/>
  <c r="DY235" i="1"/>
  <c r="AN235" i="1"/>
  <c r="AL235" i="1"/>
  <c r="AK235" i="1"/>
  <c r="AE235" i="1"/>
  <c r="AB235" i="1"/>
  <c r="FB234" i="1"/>
  <c r="AN234" i="1"/>
  <c r="AL234" i="1"/>
  <c r="AK234" i="1"/>
  <c r="AE234" i="1"/>
  <c r="AB234" i="1"/>
  <c r="FB233" i="1"/>
  <c r="DY233" i="1"/>
  <c r="AN233" i="1"/>
  <c r="AL233" i="1"/>
  <c r="AK233" i="1"/>
  <c r="AE233" i="1"/>
  <c r="AB233" i="1"/>
  <c r="FB232" i="1"/>
  <c r="DY232" i="1"/>
  <c r="AN232" i="1"/>
  <c r="AL232" i="1"/>
  <c r="AK232" i="1"/>
  <c r="AE232" i="1"/>
  <c r="AB232" i="1"/>
  <c r="AN231" i="1"/>
  <c r="AL231" i="1"/>
  <c r="AK231" i="1"/>
  <c r="AE231" i="1"/>
  <c r="AB231" i="1"/>
  <c r="FB230" i="1"/>
  <c r="AN230" i="1"/>
  <c r="AL230" i="1"/>
  <c r="AK230" i="1"/>
  <c r="AE230" i="1"/>
  <c r="AB230" i="1"/>
  <c r="FB229" i="1"/>
  <c r="AN229" i="1"/>
  <c r="AL229" i="1"/>
  <c r="AK229" i="1"/>
  <c r="AE229" i="1"/>
  <c r="AB229" i="1"/>
  <c r="FB228" i="1"/>
  <c r="DY228" i="1"/>
  <c r="AN228" i="1"/>
  <c r="AL228" i="1"/>
  <c r="AK228" i="1"/>
  <c r="AE228" i="1"/>
  <c r="AB228" i="1"/>
  <c r="FB227" i="1"/>
  <c r="AN227" i="1"/>
  <c r="AL227" i="1"/>
  <c r="AK227" i="1"/>
  <c r="AE227" i="1"/>
  <c r="AB227" i="1"/>
  <c r="FB226" i="1"/>
  <c r="AN226" i="1"/>
  <c r="AL226" i="1"/>
  <c r="AK226" i="1"/>
  <c r="AE226" i="1"/>
  <c r="AB226" i="1"/>
  <c r="FB225" i="1"/>
  <c r="AN225" i="1"/>
  <c r="AL225" i="1"/>
  <c r="AK225" i="1"/>
  <c r="AE225" i="1"/>
  <c r="AB225" i="1"/>
  <c r="AN224" i="1"/>
  <c r="AL224" i="1"/>
  <c r="AK224" i="1"/>
  <c r="AE224" i="1"/>
  <c r="AB224" i="1"/>
  <c r="FB223" i="1"/>
  <c r="AN223" i="1"/>
  <c r="AL223" i="1"/>
  <c r="AK223" i="1"/>
  <c r="AE223" i="1"/>
  <c r="AB223" i="1"/>
  <c r="FB222" i="1"/>
  <c r="AN222" i="1"/>
  <c r="AL222" i="1"/>
  <c r="AK222" i="1"/>
  <c r="AE222" i="1"/>
  <c r="AB222" i="1"/>
  <c r="FB221" i="1"/>
  <c r="AN221" i="1"/>
  <c r="AL221" i="1"/>
  <c r="AK221" i="1"/>
  <c r="AE221" i="1"/>
  <c r="AB221" i="1"/>
  <c r="FB220" i="1"/>
  <c r="AN220" i="1"/>
  <c r="AL220" i="1"/>
  <c r="AK220" i="1"/>
  <c r="AE220" i="1"/>
  <c r="AB220" i="1"/>
  <c r="FB219" i="1"/>
  <c r="AN219" i="1"/>
  <c r="AL219" i="1"/>
  <c r="AK219" i="1"/>
  <c r="AE219" i="1"/>
  <c r="AB219" i="1"/>
  <c r="FB218" i="1"/>
  <c r="DY218" i="1"/>
  <c r="AN218" i="1"/>
  <c r="AL218" i="1"/>
  <c r="AK218" i="1"/>
  <c r="AE218" i="1"/>
  <c r="AB218" i="1"/>
  <c r="AN217" i="1"/>
  <c r="AL217" i="1"/>
  <c r="AK217" i="1"/>
  <c r="AE217" i="1"/>
  <c r="AB217" i="1"/>
  <c r="FB216" i="1"/>
  <c r="AN216" i="1"/>
  <c r="AL216" i="1"/>
  <c r="AK216" i="1"/>
  <c r="AE216" i="1"/>
  <c r="AB216" i="1"/>
  <c r="FB215" i="1"/>
  <c r="DY215" i="1"/>
  <c r="AN215" i="1"/>
  <c r="AL215" i="1"/>
  <c r="AK215" i="1"/>
  <c r="AE215" i="1"/>
  <c r="AB215" i="1"/>
  <c r="FB214" i="1"/>
  <c r="AN214" i="1"/>
  <c r="AL214" i="1"/>
  <c r="AK214" i="1"/>
  <c r="AE214" i="1"/>
  <c r="AB214" i="1"/>
  <c r="AN213" i="1"/>
  <c r="AL213" i="1"/>
  <c r="AK213" i="1"/>
  <c r="AE213" i="1"/>
  <c r="AB213" i="1"/>
  <c r="FB212" i="1"/>
  <c r="AN212" i="1"/>
  <c r="AL212" i="1"/>
  <c r="AK212" i="1"/>
  <c r="AE212" i="1"/>
  <c r="AB212" i="1"/>
  <c r="AN211" i="1"/>
  <c r="AL211" i="1"/>
  <c r="AK211" i="1"/>
  <c r="AE211" i="1"/>
  <c r="AB211" i="1"/>
  <c r="FB210" i="1"/>
  <c r="DY210" i="1"/>
  <c r="AN210" i="1"/>
  <c r="AL210" i="1"/>
  <c r="AK210" i="1"/>
  <c r="AE210" i="1"/>
  <c r="AB210" i="1"/>
  <c r="FB209" i="1"/>
  <c r="DY209" i="1"/>
  <c r="AN209" i="1"/>
  <c r="AL209" i="1"/>
  <c r="AK209" i="1"/>
  <c r="AE209" i="1"/>
  <c r="AB209" i="1"/>
  <c r="FB208" i="1"/>
  <c r="DY208" i="1"/>
  <c r="AN208" i="1"/>
  <c r="AL208" i="1"/>
  <c r="AK208" i="1"/>
  <c r="AE208" i="1"/>
  <c r="AB208" i="1"/>
  <c r="FB207" i="1"/>
  <c r="AN207" i="1"/>
  <c r="AL207" i="1"/>
  <c r="AK207" i="1"/>
  <c r="AE207" i="1"/>
  <c r="AB207" i="1"/>
  <c r="FB206" i="1"/>
  <c r="DY206" i="1"/>
  <c r="AN206" i="1"/>
  <c r="AL206" i="1"/>
  <c r="AK206" i="1"/>
  <c r="AE206" i="1"/>
  <c r="AB206" i="1"/>
  <c r="FB205" i="1"/>
  <c r="DY205" i="1"/>
  <c r="AN205" i="1"/>
  <c r="AL205" i="1"/>
  <c r="AK205" i="1"/>
  <c r="AE205" i="1"/>
  <c r="AB205" i="1"/>
  <c r="FB204" i="1"/>
  <c r="DY204" i="1"/>
  <c r="AN204" i="1"/>
  <c r="AL204" i="1"/>
  <c r="AK204" i="1"/>
  <c r="AE204" i="1"/>
  <c r="AB204" i="1"/>
  <c r="FB203" i="1"/>
  <c r="AN203" i="1"/>
  <c r="AL203" i="1"/>
  <c r="AK203" i="1"/>
  <c r="AE203" i="1"/>
  <c r="AB203" i="1"/>
  <c r="FB202" i="1"/>
  <c r="DY202" i="1"/>
  <c r="AN202" i="1"/>
  <c r="AL202" i="1"/>
  <c r="AK202" i="1"/>
  <c r="AE202" i="1"/>
  <c r="AB202" i="1"/>
  <c r="FB201" i="1"/>
  <c r="AN201" i="1"/>
  <c r="AL201" i="1"/>
  <c r="AK201" i="1"/>
  <c r="AE201" i="1"/>
  <c r="AB201" i="1"/>
  <c r="FB200" i="1"/>
  <c r="DY200" i="1"/>
  <c r="AN200" i="1"/>
  <c r="AL200" i="1"/>
  <c r="AK200" i="1"/>
  <c r="AE200" i="1"/>
  <c r="AB200" i="1"/>
  <c r="FB199" i="1"/>
  <c r="AN199" i="1"/>
  <c r="AL199" i="1"/>
  <c r="AK199" i="1"/>
  <c r="AE199" i="1"/>
  <c r="AB199" i="1"/>
  <c r="FB198" i="1"/>
  <c r="DY198" i="1"/>
  <c r="AN198" i="1"/>
  <c r="AL198" i="1"/>
  <c r="AK198" i="1"/>
  <c r="AE198" i="1"/>
  <c r="AB198" i="1"/>
  <c r="FB197" i="1"/>
  <c r="DY197" i="1"/>
  <c r="AN197" i="1"/>
  <c r="AL197" i="1"/>
  <c r="AK197" i="1"/>
  <c r="AE197" i="1"/>
  <c r="AB197" i="1"/>
  <c r="AN196" i="1"/>
  <c r="AL196" i="1"/>
  <c r="AK196" i="1"/>
  <c r="AE196" i="1"/>
  <c r="AB196" i="1"/>
  <c r="FB195" i="1"/>
  <c r="AN195" i="1"/>
  <c r="AL195" i="1"/>
  <c r="AK195" i="1"/>
  <c r="AE195" i="1"/>
  <c r="AB195" i="1"/>
  <c r="FB194" i="1"/>
  <c r="DY194" i="1"/>
  <c r="AN194" i="1"/>
  <c r="AL194" i="1"/>
  <c r="AK194" i="1"/>
  <c r="AE194" i="1"/>
  <c r="AB194" i="1"/>
  <c r="AN193" i="1"/>
  <c r="AL193" i="1"/>
  <c r="AK193" i="1"/>
  <c r="AE193" i="1"/>
  <c r="AB193" i="1"/>
  <c r="FB192" i="1"/>
  <c r="AN192" i="1"/>
  <c r="AL192" i="1"/>
  <c r="AK192" i="1"/>
  <c r="AE192" i="1"/>
  <c r="AB192" i="1"/>
  <c r="FB191" i="1"/>
  <c r="DY191" i="1"/>
  <c r="AN191" i="1"/>
  <c r="AL191" i="1"/>
  <c r="AK191" i="1"/>
  <c r="AE191" i="1"/>
  <c r="AB191" i="1"/>
  <c r="FB190" i="1"/>
  <c r="DY190" i="1"/>
  <c r="AN190" i="1"/>
  <c r="AL190" i="1"/>
  <c r="AK190" i="1"/>
  <c r="AE190" i="1"/>
  <c r="AB190" i="1"/>
  <c r="FB189" i="1"/>
  <c r="AN189" i="1"/>
  <c r="AE189" i="1"/>
  <c r="AB189" i="1"/>
  <c r="FB188" i="1"/>
  <c r="AN188" i="1"/>
  <c r="AL188" i="1"/>
  <c r="AK188" i="1"/>
  <c r="AE188" i="1"/>
  <c r="AB188" i="1"/>
  <c r="FB187" i="1"/>
  <c r="AN187" i="1"/>
  <c r="AL187" i="1"/>
  <c r="AK187" i="1"/>
  <c r="AE187" i="1"/>
  <c r="AB187" i="1"/>
  <c r="FB186" i="1"/>
  <c r="DY186" i="1"/>
  <c r="AN186" i="1"/>
  <c r="AL186" i="1"/>
  <c r="AK186" i="1"/>
  <c r="AE186" i="1"/>
  <c r="AB186" i="1"/>
  <c r="FB185" i="1"/>
  <c r="AN185" i="1"/>
  <c r="AL185" i="1"/>
  <c r="AK185" i="1"/>
  <c r="AE185" i="1"/>
  <c r="AB185" i="1"/>
  <c r="FB184" i="1"/>
  <c r="DY184" i="1"/>
  <c r="AN184" i="1"/>
  <c r="AL184" i="1"/>
  <c r="AK184" i="1"/>
  <c r="AE184" i="1"/>
  <c r="AB184" i="1"/>
  <c r="FB183" i="1"/>
  <c r="AN183" i="1"/>
  <c r="AL183" i="1"/>
  <c r="AK183" i="1"/>
  <c r="AE183" i="1"/>
  <c r="AB183" i="1"/>
  <c r="FB182" i="1"/>
  <c r="DY182" i="1"/>
  <c r="AN182" i="1"/>
  <c r="AL182" i="1"/>
  <c r="AK182" i="1"/>
  <c r="AE182" i="1"/>
  <c r="AB182" i="1"/>
  <c r="FB181" i="1"/>
  <c r="AN181" i="1"/>
  <c r="AL181" i="1"/>
  <c r="AK181" i="1"/>
  <c r="AE181" i="1"/>
  <c r="AB181" i="1"/>
  <c r="FB180" i="1"/>
  <c r="DY180" i="1"/>
  <c r="AN180" i="1"/>
  <c r="AL180" i="1"/>
  <c r="AK180" i="1"/>
  <c r="AE180" i="1"/>
  <c r="AB180" i="1"/>
  <c r="FB179" i="1"/>
  <c r="AN179" i="1"/>
  <c r="AL179" i="1"/>
  <c r="AK179" i="1"/>
  <c r="AE179" i="1"/>
  <c r="AB179" i="1"/>
  <c r="FB178" i="1"/>
  <c r="AN178" i="1"/>
  <c r="AL178" i="1"/>
  <c r="AK178" i="1"/>
  <c r="AE178" i="1"/>
  <c r="AB178" i="1"/>
  <c r="FB177" i="1"/>
  <c r="DY177" i="1"/>
  <c r="AN177" i="1"/>
  <c r="AL177" i="1"/>
  <c r="AK177" i="1"/>
  <c r="AE177" i="1"/>
  <c r="AB177" i="1"/>
  <c r="FB176" i="1"/>
  <c r="DY176" i="1"/>
  <c r="AN176" i="1"/>
  <c r="AL176" i="1"/>
  <c r="AK176" i="1"/>
  <c r="AE176" i="1"/>
  <c r="AB176" i="1"/>
  <c r="FB175" i="1"/>
  <c r="DY175" i="1"/>
  <c r="AN175" i="1"/>
  <c r="AL175" i="1"/>
  <c r="AK175" i="1"/>
  <c r="AE175" i="1"/>
  <c r="AB175" i="1"/>
  <c r="FB174" i="1"/>
  <c r="AN174" i="1"/>
  <c r="AL174" i="1"/>
  <c r="AK174" i="1"/>
  <c r="AE174" i="1"/>
  <c r="AB174" i="1"/>
  <c r="FB173" i="1"/>
  <c r="AN173" i="1"/>
  <c r="AL173" i="1"/>
  <c r="AK173" i="1"/>
  <c r="AE173" i="1"/>
  <c r="AB173" i="1"/>
  <c r="FB172" i="1"/>
  <c r="AN172" i="1"/>
  <c r="AL172" i="1"/>
  <c r="AK172" i="1"/>
  <c r="AE172" i="1"/>
  <c r="AB172" i="1"/>
  <c r="FB171" i="1"/>
  <c r="AN171" i="1"/>
  <c r="AL171" i="1"/>
  <c r="AK171" i="1"/>
  <c r="AE171" i="1"/>
  <c r="AB171" i="1"/>
  <c r="FB170" i="1"/>
  <c r="DY170" i="1"/>
  <c r="AN170" i="1"/>
  <c r="AL170" i="1"/>
  <c r="AK170" i="1"/>
  <c r="AE170" i="1"/>
  <c r="AB170" i="1"/>
  <c r="FB169" i="1"/>
  <c r="AN169" i="1"/>
  <c r="AL169" i="1"/>
  <c r="AK169" i="1"/>
  <c r="AE169" i="1"/>
  <c r="AB169" i="1"/>
  <c r="FB168" i="1"/>
  <c r="DY168" i="1"/>
  <c r="AN168" i="1"/>
  <c r="AL168" i="1"/>
  <c r="AK168" i="1"/>
  <c r="AE168" i="1"/>
  <c r="AB168" i="1"/>
  <c r="AN167" i="1"/>
  <c r="AL167" i="1"/>
  <c r="AK167" i="1"/>
  <c r="AE167" i="1"/>
  <c r="AB167" i="1"/>
  <c r="FB166" i="1"/>
  <c r="DY166" i="1"/>
  <c r="AN166" i="1"/>
  <c r="AL166" i="1"/>
  <c r="AK166" i="1"/>
  <c r="AB166" i="1"/>
  <c r="FB165" i="1"/>
  <c r="AN165" i="1"/>
  <c r="AL165" i="1"/>
  <c r="AK165" i="1"/>
  <c r="AE165" i="1"/>
  <c r="AB165" i="1"/>
  <c r="FB164" i="1"/>
  <c r="DY164" i="1"/>
  <c r="AN164" i="1"/>
  <c r="AL164" i="1"/>
  <c r="AK164" i="1"/>
  <c r="AE164" i="1"/>
  <c r="AB164" i="1"/>
  <c r="FB163" i="1"/>
  <c r="DY163" i="1"/>
  <c r="AN163" i="1"/>
  <c r="AL163" i="1"/>
  <c r="AK163" i="1"/>
  <c r="AE163" i="1"/>
  <c r="AB163" i="1"/>
  <c r="FB162" i="1"/>
  <c r="AN162" i="1"/>
  <c r="AL162" i="1"/>
  <c r="AK162" i="1"/>
  <c r="AE162" i="1"/>
  <c r="AB162" i="1"/>
  <c r="AN161" i="1"/>
  <c r="AL161" i="1"/>
  <c r="AK161" i="1"/>
  <c r="AE161" i="1"/>
  <c r="AB161" i="1"/>
  <c r="FB160" i="1"/>
  <c r="AN160" i="1"/>
  <c r="AL160" i="1"/>
  <c r="AK160" i="1"/>
  <c r="AE160" i="1"/>
  <c r="AB160" i="1"/>
  <c r="FB159" i="1"/>
  <c r="DY159" i="1"/>
  <c r="AN159" i="1"/>
  <c r="AL159" i="1"/>
  <c r="AK159" i="1"/>
  <c r="AE159" i="1"/>
  <c r="AB159" i="1"/>
  <c r="FB158" i="1"/>
  <c r="AN158" i="1"/>
  <c r="AL158" i="1"/>
  <c r="AK158" i="1"/>
  <c r="AE158" i="1"/>
  <c r="AB158" i="1"/>
  <c r="FB157" i="1"/>
  <c r="DY157" i="1"/>
  <c r="AN157" i="1"/>
  <c r="AL157" i="1"/>
  <c r="AK157" i="1"/>
  <c r="AE157" i="1"/>
  <c r="AB157" i="1"/>
  <c r="FB156" i="1"/>
  <c r="AN156" i="1"/>
  <c r="AL156" i="1"/>
  <c r="AK156" i="1"/>
  <c r="AE156" i="1"/>
  <c r="AB156" i="1"/>
  <c r="FB155" i="1"/>
  <c r="AN155" i="1"/>
  <c r="AL155" i="1"/>
  <c r="AK155" i="1"/>
  <c r="AE155" i="1"/>
  <c r="AB155" i="1"/>
  <c r="FB154" i="1"/>
  <c r="DY154" i="1"/>
  <c r="AN154" i="1"/>
  <c r="AL154" i="1"/>
  <c r="AK154" i="1"/>
  <c r="AE154" i="1"/>
  <c r="AB154" i="1"/>
  <c r="FB153" i="1"/>
  <c r="AN153" i="1"/>
  <c r="AL153" i="1"/>
  <c r="AK153" i="1"/>
  <c r="AE153" i="1"/>
  <c r="AB153" i="1"/>
  <c r="AN152" i="1"/>
  <c r="AL152" i="1"/>
  <c r="AK152" i="1"/>
  <c r="AE152" i="1"/>
  <c r="AB152" i="1"/>
  <c r="FB151" i="1"/>
  <c r="AN151" i="1"/>
  <c r="AL151" i="1"/>
  <c r="AK151" i="1"/>
  <c r="AE151" i="1"/>
  <c r="AB151" i="1"/>
  <c r="FB150" i="1"/>
  <c r="AN150" i="1"/>
  <c r="AL150" i="1"/>
  <c r="AK150" i="1"/>
  <c r="AE150" i="1"/>
  <c r="AB150" i="1"/>
  <c r="FB149" i="1"/>
  <c r="DY149" i="1"/>
  <c r="AN149" i="1"/>
  <c r="AL149" i="1"/>
  <c r="AK149" i="1"/>
  <c r="AE149" i="1"/>
  <c r="AB149" i="1"/>
  <c r="FB148" i="1"/>
  <c r="DY148" i="1"/>
  <c r="AN148" i="1"/>
  <c r="AL148" i="1"/>
  <c r="AK148" i="1"/>
  <c r="AE148" i="1"/>
  <c r="AB148" i="1"/>
  <c r="FB147" i="1"/>
  <c r="AN147" i="1"/>
  <c r="AL147" i="1"/>
  <c r="AK147" i="1"/>
  <c r="AE147" i="1"/>
  <c r="AB147" i="1"/>
  <c r="FB146" i="1"/>
  <c r="AN146" i="1"/>
  <c r="AL146" i="1"/>
  <c r="AK146" i="1"/>
  <c r="AE146" i="1"/>
  <c r="AB146" i="1"/>
  <c r="FB145" i="1"/>
  <c r="AN145" i="1"/>
  <c r="AL145" i="1"/>
  <c r="AK145" i="1"/>
  <c r="AE145" i="1"/>
  <c r="AB145" i="1"/>
  <c r="FB144" i="1"/>
  <c r="AN144" i="1"/>
  <c r="AL144" i="1"/>
  <c r="AK144" i="1"/>
  <c r="AE144" i="1"/>
  <c r="AB144" i="1"/>
  <c r="FB143" i="1"/>
  <c r="AN143" i="1"/>
  <c r="AL143" i="1"/>
  <c r="AK143" i="1"/>
  <c r="AE143" i="1"/>
  <c r="AB143" i="1"/>
  <c r="FB142" i="1"/>
  <c r="AN142" i="1"/>
  <c r="AL142" i="1"/>
  <c r="AK142" i="1"/>
  <c r="AE142" i="1"/>
  <c r="AB142" i="1"/>
  <c r="FB141" i="1"/>
  <c r="DY141" i="1"/>
  <c r="AN141" i="1"/>
  <c r="AL141" i="1"/>
  <c r="AK141" i="1"/>
  <c r="AE141" i="1"/>
  <c r="AB141" i="1"/>
  <c r="FB140" i="1"/>
  <c r="AN140" i="1"/>
  <c r="AL140" i="1"/>
  <c r="AK140" i="1"/>
  <c r="AE140" i="1"/>
  <c r="AB140" i="1"/>
  <c r="FB139" i="1"/>
  <c r="DY139" i="1"/>
  <c r="AN139" i="1"/>
  <c r="AL139" i="1"/>
  <c r="AK139" i="1"/>
  <c r="AE139" i="1"/>
  <c r="AB139" i="1"/>
  <c r="FB138" i="1"/>
  <c r="AN138" i="1"/>
  <c r="AL138" i="1"/>
  <c r="AK138" i="1"/>
  <c r="AE138" i="1"/>
  <c r="AB138" i="1"/>
  <c r="FB137" i="1"/>
  <c r="DY137" i="1"/>
  <c r="AN137" i="1"/>
  <c r="AL137" i="1"/>
  <c r="AK137" i="1"/>
  <c r="AE137" i="1"/>
  <c r="AB137" i="1"/>
  <c r="AN136" i="1"/>
  <c r="AL136" i="1"/>
  <c r="AK136" i="1"/>
  <c r="AE136" i="1"/>
  <c r="AB136" i="1"/>
  <c r="FB135" i="1"/>
  <c r="AN135" i="1"/>
  <c r="AL135" i="1"/>
  <c r="AK135" i="1"/>
  <c r="AE135" i="1"/>
  <c r="AB135" i="1"/>
  <c r="FB134" i="1"/>
  <c r="AN134" i="1"/>
  <c r="AL134" i="1"/>
  <c r="AK134" i="1"/>
  <c r="AE134" i="1"/>
  <c r="AB134" i="1"/>
  <c r="FB133" i="1"/>
  <c r="AN133" i="1"/>
  <c r="AL133" i="1"/>
  <c r="AK133" i="1"/>
  <c r="AE133" i="1"/>
  <c r="AB133" i="1"/>
  <c r="FB132" i="1"/>
  <c r="AN132" i="1"/>
  <c r="AL132" i="1"/>
  <c r="AK132" i="1"/>
  <c r="AE132" i="1"/>
  <c r="AB132" i="1"/>
  <c r="FB131" i="1"/>
  <c r="AN131" i="1"/>
  <c r="AL131" i="1"/>
  <c r="AK131" i="1"/>
  <c r="AE131" i="1"/>
  <c r="AB131" i="1"/>
  <c r="AN130" i="1"/>
  <c r="AL130" i="1"/>
  <c r="AK130" i="1"/>
  <c r="AE130" i="1"/>
  <c r="AB130" i="1"/>
  <c r="FB129" i="1"/>
  <c r="DY129" i="1"/>
  <c r="AN129" i="1"/>
  <c r="AL129" i="1"/>
  <c r="AK129" i="1"/>
  <c r="AE129" i="1"/>
  <c r="AB129" i="1"/>
  <c r="FB128" i="1"/>
  <c r="AN128" i="1"/>
  <c r="AL128" i="1"/>
  <c r="AK128" i="1"/>
  <c r="AE128" i="1"/>
  <c r="AB128" i="1"/>
  <c r="FB127" i="1"/>
  <c r="AN127" i="1"/>
  <c r="AL127" i="1"/>
  <c r="AK127" i="1"/>
  <c r="AE127" i="1"/>
  <c r="AB127" i="1"/>
  <c r="FB126" i="1"/>
  <c r="AN126" i="1"/>
  <c r="AL126" i="1"/>
  <c r="AK126" i="1"/>
  <c r="AE126" i="1"/>
  <c r="AB126" i="1"/>
  <c r="FB125" i="1"/>
  <c r="AN125" i="1"/>
  <c r="AL125" i="1"/>
  <c r="AK125" i="1"/>
  <c r="AE125" i="1"/>
  <c r="AB125" i="1"/>
  <c r="FB124" i="1"/>
  <c r="AN124" i="1"/>
  <c r="AL124" i="1"/>
  <c r="AK124" i="1"/>
  <c r="AE124" i="1"/>
  <c r="AB124" i="1"/>
  <c r="FB123" i="1"/>
  <c r="AN123" i="1"/>
  <c r="AL123" i="1"/>
  <c r="AK123" i="1"/>
  <c r="AE123" i="1"/>
  <c r="AB123" i="1"/>
  <c r="FB122" i="1"/>
  <c r="AN122" i="1"/>
  <c r="AL122" i="1"/>
  <c r="AK122" i="1"/>
  <c r="AE122" i="1"/>
  <c r="AB122" i="1"/>
  <c r="FB121" i="1"/>
  <c r="DY121" i="1"/>
  <c r="AN121" i="1"/>
  <c r="AL121" i="1"/>
  <c r="AK121" i="1"/>
  <c r="AE121" i="1"/>
  <c r="AB121" i="1"/>
  <c r="AN120" i="1"/>
  <c r="AL120" i="1"/>
  <c r="AK120" i="1"/>
  <c r="AE120" i="1"/>
  <c r="AB120" i="1"/>
  <c r="FB119" i="1"/>
  <c r="DY119" i="1"/>
  <c r="AN119" i="1"/>
  <c r="AL119" i="1"/>
  <c r="AK119" i="1"/>
  <c r="AE119" i="1"/>
  <c r="AB119" i="1"/>
  <c r="FB118" i="1"/>
  <c r="AN118" i="1"/>
  <c r="AL118" i="1"/>
  <c r="AK118" i="1"/>
  <c r="AE118" i="1"/>
  <c r="AB118" i="1"/>
  <c r="FB117" i="1"/>
  <c r="DY117" i="1"/>
  <c r="AN117" i="1"/>
  <c r="AL117" i="1"/>
  <c r="AK117" i="1"/>
  <c r="AE117" i="1"/>
  <c r="AB117" i="1"/>
  <c r="AN116" i="1"/>
  <c r="AL116" i="1"/>
  <c r="AK116" i="1"/>
  <c r="AE116" i="1"/>
  <c r="AB116" i="1"/>
  <c r="FB115" i="1"/>
  <c r="DY115" i="1"/>
  <c r="AN115" i="1"/>
  <c r="AL115" i="1"/>
  <c r="AK115" i="1"/>
  <c r="AE115" i="1"/>
  <c r="AB115" i="1"/>
  <c r="AN114" i="1"/>
  <c r="AL114" i="1"/>
  <c r="AK114" i="1"/>
  <c r="AE114" i="1"/>
  <c r="AB114" i="1"/>
  <c r="FB113" i="1"/>
  <c r="DY113" i="1"/>
  <c r="AN113" i="1"/>
  <c r="AL113" i="1"/>
  <c r="AK113" i="1"/>
  <c r="AE113" i="1"/>
  <c r="AB113" i="1"/>
  <c r="FB112" i="1"/>
  <c r="DY112" i="1"/>
  <c r="AN112" i="1"/>
  <c r="AL112" i="1"/>
  <c r="AK112" i="1"/>
  <c r="AE112" i="1"/>
  <c r="AB112" i="1"/>
  <c r="FB111" i="1"/>
  <c r="DY111" i="1"/>
  <c r="AN111" i="1"/>
  <c r="AL111" i="1"/>
  <c r="AK111" i="1"/>
  <c r="AE111" i="1"/>
  <c r="AB111" i="1"/>
  <c r="FB110" i="1"/>
  <c r="AN110" i="1"/>
  <c r="AL110" i="1"/>
  <c r="AK110" i="1"/>
  <c r="AE110" i="1"/>
  <c r="AB110" i="1"/>
  <c r="FB109" i="1"/>
  <c r="DY109" i="1"/>
  <c r="AN109" i="1"/>
  <c r="AL109" i="1"/>
  <c r="AK109" i="1"/>
  <c r="AE109" i="1"/>
  <c r="AB109" i="1"/>
  <c r="AN108" i="1"/>
  <c r="AL108" i="1"/>
  <c r="AK108" i="1"/>
  <c r="AE108" i="1"/>
  <c r="AB108" i="1"/>
  <c r="FB107" i="1"/>
  <c r="DY107" i="1"/>
  <c r="AN107" i="1"/>
  <c r="AL107" i="1"/>
  <c r="AK107" i="1"/>
  <c r="AE107" i="1"/>
  <c r="AB107" i="1"/>
  <c r="FB106" i="1"/>
  <c r="AN106" i="1"/>
  <c r="AL106" i="1"/>
  <c r="AK106" i="1"/>
  <c r="AE106" i="1"/>
  <c r="AB106" i="1"/>
  <c r="FB105" i="1"/>
  <c r="AN105" i="1"/>
  <c r="AL105" i="1"/>
  <c r="AK105" i="1"/>
  <c r="AE105" i="1"/>
  <c r="AB105" i="1"/>
  <c r="FB104" i="1"/>
  <c r="AN104" i="1"/>
  <c r="AL104" i="1"/>
  <c r="AK104" i="1"/>
  <c r="AE104" i="1"/>
  <c r="AB104" i="1"/>
  <c r="FB103" i="1"/>
  <c r="DY103" i="1"/>
  <c r="AN103" i="1"/>
  <c r="AL103" i="1"/>
  <c r="AK103" i="1"/>
  <c r="AE103" i="1"/>
  <c r="AB103" i="1"/>
  <c r="FB102" i="1"/>
  <c r="AN102" i="1"/>
  <c r="AL102" i="1"/>
  <c r="AK102" i="1"/>
  <c r="AE102" i="1"/>
  <c r="AB102" i="1"/>
  <c r="FB101" i="1"/>
  <c r="AN101" i="1"/>
  <c r="AL101" i="1"/>
  <c r="AK101" i="1"/>
  <c r="AE101" i="1"/>
  <c r="AB101" i="1"/>
  <c r="FB100" i="1"/>
  <c r="DY100" i="1"/>
  <c r="AN100" i="1"/>
  <c r="AL100" i="1"/>
  <c r="AK100" i="1"/>
  <c r="AE100" i="1"/>
  <c r="AB100" i="1"/>
  <c r="FB99" i="1"/>
  <c r="DY99" i="1"/>
  <c r="AN99" i="1"/>
  <c r="AL99" i="1"/>
  <c r="AK99" i="1"/>
  <c r="AE99" i="1"/>
  <c r="AB99" i="1"/>
  <c r="FB98" i="1"/>
  <c r="AN98" i="1"/>
  <c r="AL98" i="1"/>
  <c r="AK98" i="1"/>
  <c r="AE98" i="1"/>
  <c r="AB98" i="1"/>
  <c r="FB97" i="1"/>
  <c r="DY97" i="1"/>
  <c r="AN97" i="1"/>
  <c r="AL97" i="1"/>
  <c r="AK97" i="1"/>
  <c r="AE97" i="1"/>
  <c r="AB97" i="1"/>
  <c r="FB96" i="1"/>
  <c r="DY96" i="1"/>
  <c r="AN96" i="1"/>
  <c r="AL96" i="1"/>
  <c r="AK96" i="1"/>
  <c r="AE96" i="1"/>
  <c r="AB96" i="1"/>
  <c r="FB95" i="1"/>
  <c r="DY95" i="1"/>
  <c r="AN95" i="1"/>
  <c r="AL95" i="1"/>
  <c r="AK95" i="1"/>
  <c r="AE95" i="1"/>
  <c r="AB95" i="1"/>
  <c r="FB94" i="1"/>
  <c r="AN94" i="1"/>
  <c r="AL94" i="1"/>
  <c r="AK94" i="1"/>
  <c r="AE94" i="1"/>
  <c r="AB94" i="1"/>
  <c r="FB93" i="1"/>
  <c r="DY93" i="1"/>
  <c r="AN93" i="1"/>
  <c r="AL93" i="1"/>
  <c r="AK93" i="1"/>
  <c r="AE93" i="1"/>
  <c r="AB93" i="1"/>
  <c r="FB92" i="1"/>
  <c r="DY92" i="1"/>
  <c r="AN92" i="1"/>
  <c r="AL92" i="1"/>
  <c r="AK92" i="1"/>
  <c r="AE92" i="1"/>
  <c r="AB92" i="1"/>
  <c r="AN91" i="1"/>
  <c r="AL91" i="1"/>
  <c r="AK91" i="1"/>
  <c r="AE91" i="1"/>
  <c r="AB91" i="1"/>
  <c r="FB90" i="1"/>
  <c r="AN90" i="1"/>
  <c r="AL90" i="1"/>
  <c r="AK90" i="1"/>
  <c r="AE90" i="1"/>
  <c r="AB90" i="1"/>
  <c r="FB89" i="1"/>
  <c r="AN89" i="1"/>
  <c r="AL89" i="1"/>
  <c r="AK89" i="1"/>
  <c r="AE89" i="1"/>
  <c r="AB89" i="1"/>
  <c r="FB88" i="1"/>
  <c r="DY88" i="1"/>
  <c r="AN88" i="1"/>
  <c r="AL88" i="1"/>
  <c r="AK88" i="1"/>
  <c r="AE88" i="1"/>
  <c r="AB88" i="1"/>
  <c r="FB87" i="1"/>
  <c r="AN87" i="1"/>
  <c r="AL87" i="1"/>
  <c r="AK87" i="1"/>
  <c r="AE87" i="1"/>
  <c r="AB87" i="1"/>
  <c r="FB86" i="1"/>
  <c r="AN86" i="1"/>
  <c r="AL86" i="1"/>
  <c r="AK86" i="1"/>
  <c r="AE86" i="1"/>
  <c r="AB86" i="1"/>
  <c r="FB85" i="1"/>
  <c r="DY85" i="1"/>
  <c r="AN85" i="1"/>
  <c r="AL85" i="1"/>
  <c r="AK85" i="1"/>
  <c r="AE85" i="1"/>
  <c r="AB85" i="1"/>
  <c r="FB84" i="1"/>
  <c r="AN84" i="1"/>
  <c r="AL84" i="1"/>
  <c r="AK84" i="1"/>
  <c r="AE84" i="1"/>
  <c r="AB84" i="1"/>
  <c r="FB83" i="1"/>
  <c r="DY83" i="1"/>
  <c r="AN83" i="1"/>
  <c r="AL83" i="1"/>
  <c r="AK83" i="1"/>
  <c r="AE83" i="1"/>
  <c r="AB83" i="1"/>
  <c r="FB82" i="1"/>
  <c r="DY82" i="1"/>
  <c r="AN82" i="1"/>
  <c r="AL82" i="1"/>
  <c r="AK82" i="1"/>
  <c r="AE82" i="1"/>
  <c r="AB82" i="1"/>
  <c r="FB81" i="1"/>
  <c r="AN81" i="1"/>
  <c r="AL81" i="1"/>
  <c r="AK81" i="1"/>
  <c r="AE81" i="1"/>
  <c r="AB81" i="1"/>
  <c r="FB80" i="1"/>
  <c r="AN80" i="1"/>
  <c r="AL80" i="1"/>
  <c r="AK80" i="1"/>
  <c r="AE80" i="1"/>
  <c r="AB80" i="1"/>
  <c r="FB79" i="1"/>
  <c r="AN79" i="1"/>
  <c r="AL79" i="1"/>
  <c r="AK79" i="1"/>
  <c r="AE79" i="1"/>
  <c r="AB79" i="1"/>
  <c r="FB78" i="1"/>
  <c r="DY78" i="1"/>
  <c r="AN78" i="1"/>
  <c r="AL78" i="1"/>
  <c r="AK78" i="1"/>
  <c r="AE78" i="1"/>
  <c r="AB78" i="1"/>
  <c r="FB77" i="1"/>
  <c r="AN77" i="1"/>
  <c r="AL77" i="1"/>
  <c r="AK77" i="1"/>
  <c r="AE77" i="1"/>
  <c r="AB77" i="1"/>
  <c r="AN76" i="1"/>
  <c r="AL76" i="1"/>
  <c r="AK76" i="1"/>
  <c r="AE76" i="1"/>
  <c r="AB76" i="1"/>
  <c r="AN75" i="1"/>
  <c r="AL75" i="1"/>
  <c r="AK75" i="1"/>
  <c r="AE75" i="1"/>
  <c r="AB75" i="1"/>
  <c r="FB74" i="1"/>
  <c r="DY74" i="1"/>
  <c r="AN74" i="1"/>
  <c r="AL74" i="1"/>
  <c r="AK74" i="1"/>
  <c r="AE74" i="1"/>
  <c r="AB74" i="1"/>
  <c r="FB73" i="1"/>
  <c r="DY73" i="1"/>
  <c r="AN73" i="1"/>
  <c r="AL73" i="1"/>
  <c r="AK73" i="1"/>
  <c r="AE73" i="1"/>
  <c r="AB73" i="1"/>
  <c r="FB72" i="1"/>
  <c r="AN72" i="1"/>
  <c r="AL72" i="1"/>
  <c r="AK72" i="1"/>
  <c r="AE72" i="1"/>
  <c r="AB72" i="1"/>
  <c r="AN71" i="1"/>
  <c r="AL71" i="1"/>
  <c r="AK71" i="1"/>
  <c r="AE71" i="1"/>
  <c r="AB71" i="1"/>
  <c r="FB70" i="1"/>
  <c r="AN70" i="1"/>
  <c r="AL70" i="1"/>
  <c r="AK70" i="1"/>
  <c r="AE70" i="1"/>
  <c r="AB70" i="1"/>
  <c r="FB69" i="1"/>
  <c r="DY69" i="1"/>
  <c r="AN69" i="1"/>
  <c r="AL69" i="1"/>
  <c r="AK69" i="1"/>
  <c r="AE69" i="1"/>
  <c r="AB69" i="1"/>
  <c r="FB68" i="1"/>
  <c r="AN68" i="1"/>
  <c r="AL68" i="1"/>
  <c r="AK68" i="1"/>
  <c r="AE68" i="1"/>
  <c r="AB68" i="1"/>
  <c r="FB67" i="1"/>
  <c r="DY67" i="1"/>
  <c r="AN67" i="1"/>
  <c r="AL67" i="1"/>
  <c r="AK67" i="1"/>
  <c r="AE67" i="1"/>
  <c r="AB67" i="1"/>
  <c r="AN66" i="1"/>
  <c r="AL66" i="1"/>
  <c r="AK66" i="1"/>
  <c r="AE66" i="1"/>
  <c r="AB66" i="1"/>
  <c r="FB65" i="1"/>
  <c r="DY65" i="1"/>
  <c r="AN65" i="1"/>
  <c r="AL65" i="1"/>
  <c r="AK65" i="1"/>
  <c r="AE65" i="1"/>
  <c r="AB65" i="1"/>
  <c r="FB64" i="1"/>
  <c r="DY64" i="1"/>
  <c r="AN64" i="1"/>
  <c r="AL64" i="1"/>
  <c r="AK64" i="1"/>
  <c r="AE64" i="1"/>
  <c r="AB64" i="1"/>
  <c r="FB63" i="1"/>
  <c r="AN63" i="1"/>
  <c r="AL63" i="1"/>
  <c r="AK63" i="1"/>
  <c r="AE63" i="1"/>
  <c r="AB63" i="1"/>
  <c r="FB62" i="1"/>
  <c r="AN62" i="1"/>
  <c r="AL62" i="1"/>
  <c r="AK62" i="1"/>
  <c r="AE62" i="1"/>
  <c r="AB62" i="1"/>
  <c r="FB61" i="1"/>
  <c r="DY61" i="1"/>
  <c r="AN61" i="1"/>
  <c r="AL61" i="1"/>
  <c r="AK61" i="1"/>
  <c r="AE61" i="1"/>
  <c r="AB61" i="1"/>
  <c r="AN60" i="1"/>
  <c r="AL60" i="1"/>
  <c r="AK60" i="1"/>
  <c r="AE60" i="1"/>
  <c r="AB60" i="1"/>
  <c r="FB59" i="1"/>
  <c r="DY59" i="1"/>
  <c r="AN59" i="1"/>
  <c r="AL59" i="1"/>
  <c r="AK59" i="1"/>
  <c r="AE59" i="1"/>
  <c r="AB59" i="1"/>
  <c r="FB58" i="1"/>
  <c r="AN58" i="1"/>
  <c r="AL58" i="1"/>
  <c r="AK58" i="1"/>
  <c r="AE58" i="1"/>
  <c r="AB58" i="1"/>
  <c r="FB57" i="1"/>
  <c r="DY57" i="1"/>
  <c r="AN57" i="1"/>
  <c r="AL57" i="1"/>
  <c r="AK57" i="1"/>
  <c r="AE57" i="1"/>
  <c r="AB57" i="1"/>
  <c r="FB56" i="1"/>
  <c r="AN56" i="1"/>
  <c r="AL56" i="1"/>
  <c r="AK56" i="1"/>
  <c r="AE56" i="1"/>
  <c r="AB56" i="1"/>
  <c r="FB55" i="1"/>
  <c r="DY55" i="1"/>
  <c r="AN55" i="1"/>
  <c r="AL55" i="1"/>
  <c r="AK55" i="1"/>
  <c r="AE55" i="1"/>
  <c r="AB55" i="1"/>
  <c r="AN54" i="1"/>
  <c r="AL54" i="1"/>
  <c r="AK54" i="1"/>
  <c r="AE54" i="1"/>
  <c r="AB54" i="1"/>
  <c r="FB53" i="1"/>
  <c r="AN53" i="1"/>
  <c r="AL53" i="1"/>
  <c r="AK53" i="1"/>
  <c r="AE53" i="1"/>
  <c r="AB53" i="1"/>
  <c r="FB52" i="1"/>
  <c r="DY52" i="1"/>
  <c r="AN52" i="1"/>
  <c r="AL52" i="1"/>
  <c r="AK52" i="1"/>
  <c r="AE52" i="1"/>
  <c r="AB52" i="1"/>
  <c r="FB51" i="1"/>
  <c r="AN51" i="1"/>
  <c r="AL51" i="1"/>
  <c r="AK51" i="1"/>
  <c r="AE51" i="1"/>
  <c r="AB51" i="1"/>
  <c r="FB50" i="1"/>
  <c r="DY50" i="1"/>
  <c r="AN50" i="1"/>
  <c r="AL50" i="1"/>
  <c r="AK50" i="1"/>
  <c r="AE50" i="1"/>
  <c r="AB50" i="1"/>
  <c r="FB49" i="1"/>
  <c r="DY49" i="1"/>
  <c r="AN49" i="1"/>
  <c r="AL49" i="1"/>
  <c r="AK49" i="1"/>
  <c r="AE49" i="1"/>
  <c r="AB49" i="1"/>
  <c r="FB48" i="1"/>
  <c r="AN48" i="1"/>
  <c r="AL48" i="1"/>
  <c r="AK48" i="1"/>
  <c r="AE48" i="1"/>
  <c r="AB48" i="1"/>
  <c r="FB47" i="1"/>
  <c r="AN47" i="1"/>
  <c r="AL47" i="1"/>
  <c r="AK47" i="1"/>
  <c r="AE47" i="1"/>
  <c r="AB47" i="1"/>
  <c r="FB46" i="1"/>
  <c r="AN46" i="1"/>
  <c r="AL46" i="1"/>
  <c r="AK46" i="1"/>
  <c r="AE46" i="1"/>
  <c r="AB46" i="1"/>
  <c r="FB45" i="1"/>
  <c r="AN45" i="1"/>
  <c r="AL45" i="1"/>
  <c r="AK45" i="1"/>
  <c r="AE45" i="1"/>
  <c r="AB45" i="1"/>
  <c r="FB44" i="1"/>
  <c r="DY44" i="1"/>
  <c r="AN44" i="1"/>
  <c r="AL44" i="1"/>
  <c r="AK44" i="1"/>
  <c r="AE44" i="1"/>
  <c r="AB44" i="1"/>
  <c r="FB43" i="1"/>
  <c r="AN43" i="1"/>
  <c r="AL43" i="1"/>
  <c r="AK43" i="1"/>
  <c r="AE43" i="1"/>
  <c r="AB43" i="1"/>
  <c r="FB42" i="1"/>
  <c r="AN42" i="1"/>
  <c r="AL42" i="1"/>
  <c r="AK42" i="1"/>
  <c r="AE42" i="1"/>
  <c r="AB42" i="1"/>
  <c r="AN41" i="1"/>
  <c r="AL41" i="1"/>
  <c r="AK41" i="1"/>
  <c r="AE41" i="1"/>
  <c r="AB41" i="1"/>
  <c r="FB40" i="1"/>
  <c r="AN40" i="1"/>
  <c r="AE40" i="1"/>
  <c r="AB40" i="1"/>
  <c r="FB39" i="1"/>
  <c r="AN39" i="1"/>
  <c r="AL39" i="1"/>
  <c r="AK39" i="1"/>
  <c r="AE39" i="1"/>
  <c r="AB39" i="1"/>
  <c r="FB38" i="1"/>
  <c r="AN38" i="1"/>
  <c r="AL38" i="1"/>
  <c r="AK38" i="1"/>
  <c r="AE38" i="1"/>
  <c r="AB38" i="1"/>
  <c r="AN37" i="1"/>
  <c r="AL37" i="1"/>
  <c r="AK37" i="1"/>
  <c r="AE37" i="1"/>
  <c r="AB37" i="1"/>
  <c r="FB36" i="1"/>
  <c r="DY36" i="1"/>
  <c r="AN36" i="1"/>
  <c r="AL36" i="1"/>
  <c r="AK36" i="1"/>
  <c r="AE36" i="1"/>
  <c r="AB36" i="1"/>
  <c r="FB35" i="1"/>
  <c r="DY35" i="1"/>
  <c r="AN35" i="1"/>
  <c r="AL35" i="1"/>
  <c r="AK35" i="1"/>
  <c r="AB35" i="1"/>
  <c r="FB34" i="1"/>
  <c r="AN34" i="1"/>
  <c r="AL34" i="1"/>
  <c r="AK34" i="1"/>
  <c r="AE34" i="1"/>
  <c r="AB34" i="1"/>
  <c r="FB33" i="1"/>
  <c r="DY33" i="1"/>
  <c r="AN33" i="1"/>
  <c r="AL33" i="1"/>
  <c r="AK33" i="1"/>
  <c r="AE33" i="1"/>
  <c r="AB33" i="1"/>
  <c r="FB32" i="1"/>
  <c r="DY32" i="1"/>
  <c r="AN32" i="1"/>
  <c r="AL32" i="1"/>
  <c r="AK32" i="1"/>
  <c r="AE32" i="1"/>
  <c r="AB32" i="1"/>
  <c r="FB31" i="1"/>
  <c r="DY31" i="1"/>
  <c r="AN31" i="1"/>
  <c r="AL31" i="1"/>
  <c r="AK31" i="1"/>
  <c r="AE31" i="1"/>
  <c r="AB31" i="1"/>
  <c r="FB30" i="1"/>
  <c r="AN30" i="1"/>
  <c r="AL30" i="1"/>
  <c r="AK30" i="1"/>
  <c r="AE30" i="1"/>
  <c r="AB30" i="1"/>
  <c r="FB29" i="1"/>
  <c r="AN29" i="1"/>
  <c r="AL29" i="1"/>
  <c r="AK29" i="1"/>
  <c r="AE29" i="1"/>
  <c r="AB29" i="1"/>
  <c r="FB28" i="1"/>
  <c r="DY28" i="1"/>
  <c r="AN28" i="1"/>
  <c r="AL28" i="1"/>
  <c r="AK28" i="1"/>
  <c r="AE28" i="1"/>
  <c r="AB28" i="1"/>
  <c r="FB27" i="1"/>
  <c r="AN27" i="1"/>
  <c r="AL27" i="1"/>
  <c r="AK27" i="1"/>
  <c r="AE27" i="1"/>
  <c r="AB27" i="1"/>
  <c r="FB26" i="1"/>
  <c r="DY26" i="1"/>
  <c r="AN26" i="1"/>
  <c r="AL26" i="1"/>
  <c r="AK26" i="1"/>
  <c r="AE26" i="1"/>
  <c r="AB26" i="1"/>
  <c r="FB25" i="1"/>
  <c r="AN25" i="1"/>
  <c r="AL25" i="1"/>
  <c r="AK25" i="1"/>
  <c r="AE25" i="1"/>
  <c r="AB25" i="1"/>
  <c r="FB24" i="1"/>
  <c r="DY24" i="1"/>
  <c r="AN24" i="1"/>
  <c r="AL24" i="1"/>
  <c r="AK24" i="1"/>
  <c r="AE24" i="1"/>
  <c r="AB24" i="1"/>
  <c r="FB23" i="1"/>
  <c r="DY23" i="1"/>
  <c r="AN23" i="1"/>
  <c r="AL23" i="1"/>
  <c r="AK23" i="1"/>
  <c r="AE23" i="1"/>
  <c r="AB23" i="1"/>
  <c r="FB22" i="1"/>
  <c r="DY22" i="1"/>
  <c r="AN22" i="1"/>
  <c r="AL22" i="1"/>
  <c r="AK22" i="1"/>
  <c r="AE22" i="1"/>
  <c r="AB22" i="1"/>
  <c r="FB21" i="1"/>
  <c r="DY21" i="1"/>
  <c r="AN21" i="1"/>
  <c r="AL21" i="1"/>
  <c r="AK21" i="1"/>
  <c r="AE21" i="1"/>
  <c r="AB21" i="1"/>
  <c r="FB20" i="1"/>
  <c r="AN20" i="1"/>
  <c r="AL20" i="1"/>
  <c r="AK20" i="1"/>
  <c r="AE20" i="1"/>
  <c r="AB20" i="1"/>
  <c r="FB19" i="1"/>
  <c r="DY19" i="1"/>
  <c r="AN19" i="1"/>
  <c r="AL19" i="1"/>
  <c r="AK19" i="1"/>
  <c r="AE19" i="1"/>
  <c r="AB19" i="1"/>
  <c r="FB18" i="1"/>
  <c r="DY18" i="1"/>
  <c r="AN18" i="1"/>
  <c r="AL18" i="1"/>
  <c r="AK18" i="1"/>
  <c r="AE18" i="1"/>
  <c r="AB18" i="1"/>
  <c r="FB17" i="1"/>
  <c r="DY17" i="1"/>
  <c r="AN17" i="1"/>
  <c r="AL17" i="1"/>
  <c r="AK17" i="1"/>
  <c r="AE17" i="1"/>
  <c r="AB17" i="1"/>
  <c r="FB16" i="1"/>
  <c r="DY16" i="1"/>
  <c r="AN16" i="1"/>
  <c r="AL16" i="1"/>
  <c r="AK16" i="1"/>
  <c r="AE16" i="1"/>
  <c r="AB16" i="1"/>
  <c r="FB15" i="1"/>
  <c r="AN15" i="1"/>
  <c r="AL15" i="1"/>
  <c r="AK15" i="1"/>
  <c r="AE15" i="1"/>
  <c r="AB15" i="1"/>
  <c r="FB14" i="1"/>
  <c r="AN14" i="1"/>
  <c r="AL14" i="1"/>
  <c r="AK14" i="1"/>
  <c r="AE14" i="1"/>
  <c r="AB14" i="1"/>
  <c r="FB13" i="1"/>
  <c r="DY13" i="1"/>
  <c r="AN13" i="1"/>
  <c r="AL13" i="1"/>
  <c r="AK13" i="1"/>
  <c r="AE13" i="1"/>
  <c r="AB13" i="1"/>
  <c r="FB12" i="1"/>
  <c r="AN12" i="1"/>
  <c r="AL12" i="1"/>
  <c r="AK12" i="1"/>
  <c r="AE12" i="1"/>
  <c r="AB12" i="1"/>
  <c r="FB11" i="1"/>
  <c r="AN11" i="1"/>
  <c r="AL11" i="1"/>
  <c r="AK11" i="1"/>
  <c r="AE11" i="1"/>
  <c r="AB11" i="1"/>
  <c r="FB10" i="1"/>
  <c r="AN10" i="1"/>
  <c r="AL10" i="1"/>
  <c r="AK10" i="1"/>
  <c r="AE10" i="1"/>
  <c r="AB10" i="1"/>
  <c r="AN9" i="1"/>
  <c r="AL9" i="1"/>
  <c r="AK9" i="1"/>
  <c r="AE9" i="1"/>
  <c r="AB9" i="1"/>
  <c r="FB8" i="1"/>
  <c r="AN8" i="1"/>
  <c r="AL8" i="1"/>
  <c r="AK8" i="1"/>
  <c r="AE8" i="1"/>
  <c r="AB8" i="1"/>
  <c r="FB7" i="1"/>
  <c r="AN7" i="1"/>
  <c r="AL7" i="1"/>
  <c r="AK7" i="1"/>
  <c r="AE7" i="1"/>
  <c r="AB7" i="1"/>
  <c r="FB6" i="1"/>
  <c r="DY6" i="1"/>
  <c r="AN6" i="1"/>
  <c r="AL6" i="1"/>
  <c r="AK6" i="1"/>
  <c r="AE6" i="1"/>
  <c r="AB6" i="1"/>
  <c r="FB5" i="1"/>
  <c r="AN5" i="1"/>
  <c r="AL5" i="1"/>
  <c r="AK5" i="1"/>
  <c r="AE5" i="1"/>
  <c r="AB5" i="1"/>
  <c r="FB4" i="1"/>
  <c r="AN4" i="1"/>
  <c r="AL4" i="1"/>
  <c r="AK4" i="1"/>
  <c r="AE4" i="1"/>
  <c r="AB4" i="1"/>
  <c r="FB3" i="1"/>
  <c r="AN3" i="1"/>
  <c r="AL3" i="1"/>
  <c r="AK3" i="1"/>
  <c r="AE3" i="1"/>
  <c r="AB3" i="1"/>
  <c r="FB2" i="1"/>
  <c r="DY2" i="1"/>
  <c r="AN2" i="1"/>
  <c r="AL2" i="1"/>
  <c r="AK2" i="1"/>
  <c r="AE2" i="1"/>
  <c r="CN557" i="1" l="1"/>
  <c r="CO557" i="1" s="1"/>
  <c r="CN491" i="1"/>
  <c r="CO491" i="1" s="1"/>
  <c r="CN104" i="1"/>
  <c r="CO104" i="1" s="1"/>
  <c r="CN713" i="1"/>
  <c r="CO713" i="1" s="1"/>
  <c r="CN759" i="1"/>
  <c r="CO759" i="1" s="1"/>
  <c r="CN536" i="1"/>
  <c r="CO536" i="1" s="1"/>
  <c r="CN628" i="1"/>
  <c r="CO628" i="1" s="1"/>
  <c r="CN648" i="1"/>
  <c r="CO648" i="1" s="1"/>
  <c r="CN44" i="1"/>
  <c r="CO44" i="1" s="1"/>
  <c r="CN577" i="1"/>
  <c r="CO577" i="1" s="1"/>
  <c r="CN660" i="1"/>
  <c r="CO660" i="1" s="1"/>
  <c r="CN730" i="1"/>
  <c r="CO730" i="1" s="1"/>
  <c r="CN921" i="1"/>
  <c r="CO921" i="1" s="1"/>
  <c r="CN90" i="1"/>
  <c r="CO90" i="1" s="1"/>
  <c r="CN196" i="1"/>
  <c r="CO196" i="1" s="1"/>
  <c r="CN269" i="1"/>
  <c r="CO269" i="1" s="1"/>
  <c r="CN166" i="1"/>
  <c r="CO166" i="1" s="1"/>
  <c r="CN214" i="1"/>
  <c r="CO214" i="1" s="1"/>
  <c r="CN124" i="1"/>
  <c r="CO124" i="1" s="1"/>
  <c r="CN133" i="1"/>
  <c r="CO133" i="1" s="1"/>
  <c r="CN365" i="1"/>
  <c r="CO365" i="1" s="1"/>
  <c r="CN482" i="1"/>
  <c r="CO482" i="1" s="1"/>
  <c r="CN48" i="1"/>
  <c r="CO48" i="1" s="1"/>
  <c r="CN123" i="1"/>
  <c r="CO123" i="1" s="1"/>
  <c r="CN158" i="1"/>
  <c r="CO158" i="1" s="1"/>
  <c r="CN268" i="1"/>
  <c r="CO268" i="1" s="1"/>
  <c r="CN251" i="1"/>
  <c r="CO251" i="1" s="1"/>
  <c r="CN487" i="1"/>
  <c r="CO487" i="1" s="1"/>
  <c r="CN585" i="1"/>
  <c r="CO585" i="1" s="1"/>
  <c r="CN687" i="1"/>
  <c r="CO687" i="1" s="1"/>
  <c r="CN701" i="1"/>
  <c r="CO701" i="1" s="1"/>
  <c r="CN745" i="1"/>
  <c r="CO745" i="1" s="1"/>
  <c r="CN253" i="1"/>
  <c r="CO253" i="1" s="1"/>
  <c r="CN281" i="1"/>
  <c r="CO281" i="1" s="1"/>
  <c r="CN357" i="1"/>
  <c r="CO357" i="1" s="1"/>
  <c r="CN390" i="1"/>
  <c r="CO390" i="1" s="1"/>
  <c r="CN540" i="1"/>
  <c r="CO540" i="1" s="1"/>
  <c r="CN572" i="1"/>
  <c r="CO572" i="1" s="1"/>
  <c r="CN760" i="1"/>
  <c r="CO760" i="1" s="1"/>
  <c r="CN842" i="1"/>
  <c r="CO842" i="1" s="1"/>
  <c r="CN909" i="1"/>
  <c r="CO909" i="1" s="1"/>
  <c r="CN290" i="1"/>
  <c r="CO290" i="1" s="1"/>
  <c r="CN305" i="1"/>
  <c r="CO305" i="1" s="1"/>
  <c r="CN318" i="1"/>
  <c r="CO318" i="1" s="1"/>
  <c r="CN741" i="1"/>
  <c r="CO741" i="1" s="1"/>
  <c r="CN403" i="1"/>
  <c r="CO403" i="1" s="1"/>
  <c r="CN492" i="1"/>
  <c r="CO492" i="1" s="1"/>
  <c r="CN518" i="1"/>
  <c r="CO518" i="1" s="1"/>
  <c r="CN593" i="1"/>
  <c r="CO593" i="1" s="1"/>
  <c r="CN667" i="1"/>
  <c r="CO667" i="1" s="1"/>
  <c r="CN399" i="1"/>
  <c r="CO399" i="1" s="1"/>
  <c r="CN544" i="1"/>
  <c r="CO544" i="1" s="1"/>
  <c r="CN576" i="1"/>
  <c r="CO576" i="1" s="1"/>
  <c r="CN625" i="1"/>
  <c r="CO625" i="1" s="1"/>
  <c r="CN696" i="1"/>
  <c r="CO696" i="1" s="1"/>
  <c r="CN739" i="1"/>
  <c r="CO739" i="1" s="1"/>
  <c r="CN965" i="1"/>
  <c r="CO965" i="1" s="1"/>
  <c r="CN237" i="1"/>
  <c r="CO237" i="1" s="1"/>
  <c r="CN261" i="1"/>
  <c r="CO261" i="1" s="1"/>
  <c r="CN309" i="1"/>
  <c r="CO309" i="1" s="1"/>
  <c r="CN486" i="1"/>
  <c r="CO486" i="1" s="1"/>
  <c r="CN501" i="1"/>
  <c r="CO501" i="1" s="1"/>
  <c r="CN723" i="1"/>
  <c r="CO723" i="1" s="1"/>
  <c r="CN837" i="1"/>
  <c r="CO837" i="1" s="1"/>
  <c r="CN932" i="1"/>
  <c r="CO932" i="1" s="1"/>
  <c r="CN2" i="1"/>
  <c r="CO2" i="1" s="1"/>
  <c r="CN28" i="1"/>
  <c r="CO28" i="1" s="1"/>
  <c r="CN29" i="1"/>
  <c r="CO29" i="1" s="1"/>
  <c r="CN298" i="1"/>
  <c r="CO298" i="1" s="1"/>
  <c r="CN36" i="1"/>
  <c r="CO36" i="1" s="1"/>
  <c r="CN39" i="1"/>
  <c r="CO39" i="1" s="1"/>
  <c r="CN213" i="1"/>
  <c r="CO213" i="1" s="1"/>
  <c r="CN246" i="1"/>
  <c r="CO246" i="1" s="1"/>
  <c r="CN86" i="1"/>
  <c r="CO86" i="1" s="1"/>
  <c r="CN117" i="1"/>
  <c r="CO117" i="1" s="1"/>
  <c r="CN138" i="1"/>
  <c r="CO138" i="1" s="1"/>
  <c r="CN153" i="1"/>
  <c r="CO153" i="1" s="1"/>
  <c r="CN183" i="1"/>
  <c r="CO183" i="1" s="1"/>
  <c r="CN197" i="1"/>
  <c r="CO197" i="1" s="1"/>
  <c r="CN113" i="1"/>
  <c r="CO113" i="1" s="1"/>
  <c r="CN311" i="1"/>
  <c r="CO311" i="1" s="1"/>
  <c r="CN265" i="1"/>
  <c r="CO265" i="1" s="1"/>
  <c r="CN61" i="1"/>
  <c r="CO61" i="1" s="1"/>
  <c r="CN94" i="1"/>
  <c r="CO94" i="1" s="1"/>
  <c r="CN165" i="1"/>
  <c r="CO165" i="1" s="1"/>
  <c r="CN186" i="1"/>
  <c r="CO186" i="1" s="1"/>
  <c r="CN271" i="1"/>
  <c r="CO271" i="1" s="1"/>
  <c r="CN645" i="1"/>
  <c r="CO645" i="1" s="1"/>
  <c r="CN57" i="1"/>
  <c r="CO57" i="1" s="1"/>
  <c r="CN523" i="1"/>
  <c r="CO523" i="1" s="1"/>
  <c r="CN83" i="1"/>
  <c r="CO83" i="1" s="1"/>
  <c r="CN300" i="1"/>
  <c r="CO300" i="1" s="1"/>
  <c r="CN322" i="1"/>
  <c r="CO322" i="1" s="1"/>
  <c r="CN356" i="1"/>
  <c r="CO356" i="1" s="1"/>
  <c r="CN382" i="1"/>
  <c r="CO382" i="1" s="1"/>
  <c r="CN431" i="1"/>
  <c r="CO431" i="1" s="1"/>
  <c r="CN477" i="1"/>
  <c r="CO477" i="1" s="1"/>
  <c r="CN428" i="1"/>
  <c r="CO428" i="1" s="1"/>
  <c r="CN535" i="1"/>
  <c r="CO535" i="1" s="1"/>
  <c r="CN537" i="1"/>
  <c r="CO537" i="1" s="1"/>
  <c r="CN538" i="1"/>
  <c r="CO538" i="1" s="1"/>
  <c r="CN616" i="1"/>
  <c r="CO616" i="1" s="1"/>
  <c r="CN632" i="1"/>
  <c r="CO632" i="1" s="1"/>
  <c r="CN334" i="1"/>
  <c r="CO334" i="1" s="1"/>
  <c r="CN367" i="1"/>
  <c r="CO367" i="1" s="1"/>
  <c r="CN385" i="1"/>
  <c r="CO385" i="1" s="1"/>
  <c r="CN465" i="1"/>
  <c r="CO465" i="1" s="1"/>
  <c r="CN352" i="1"/>
  <c r="CO352" i="1" s="1"/>
  <c r="CN394" i="1"/>
  <c r="CO394" i="1" s="1"/>
  <c r="CN433" i="1"/>
  <c r="CO433" i="1" s="1"/>
  <c r="CN443" i="1"/>
  <c r="CO443" i="1" s="1"/>
  <c r="CN617" i="1"/>
  <c r="CO617" i="1" s="1"/>
  <c r="CN642" i="1"/>
  <c r="CO642" i="1" s="1"/>
  <c r="CN343" i="1"/>
  <c r="CO343" i="1" s="1"/>
  <c r="CN467" i="1"/>
  <c r="CO467" i="1" s="1"/>
  <c r="CN533" i="1"/>
  <c r="CO533" i="1" s="1"/>
  <c r="CN623" i="1"/>
  <c r="CO623" i="1" s="1"/>
  <c r="CN699" i="1"/>
  <c r="CO699" i="1" s="1"/>
  <c r="CN326" i="1"/>
  <c r="CO326" i="1" s="1"/>
  <c r="CN328" i="1"/>
  <c r="CO328" i="1" s="1"/>
  <c r="CN549" i="1"/>
  <c r="CO549" i="1" s="1"/>
  <c r="CN594" i="1"/>
  <c r="CO594" i="1" s="1"/>
  <c r="CN605" i="1"/>
  <c r="CO605" i="1" s="1"/>
  <c r="CN606" i="1"/>
  <c r="CO606" i="1" s="1"/>
  <c r="CN639" i="1"/>
  <c r="CO639" i="1" s="1"/>
  <c r="CN748" i="1"/>
  <c r="CO748" i="1" s="1"/>
  <c r="CN323" i="1"/>
  <c r="CO323" i="1" s="1"/>
  <c r="CN483" i="1"/>
  <c r="CO483" i="1" s="1"/>
  <c r="CN494" i="1"/>
  <c r="CO494" i="1" s="1"/>
  <c r="CN532" i="1"/>
  <c r="CO532" i="1" s="1"/>
  <c r="CN771" i="1"/>
  <c r="CO771" i="1" s="1"/>
  <c r="CN847" i="1"/>
  <c r="CO847" i="1" s="1"/>
  <c r="CN348" i="1"/>
  <c r="CO348" i="1" s="1"/>
  <c r="CN496" i="1"/>
  <c r="CO496" i="1" s="1"/>
  <c r="CN516" i="1"/>
  <c r="CO516" i="1" s="1"/>
  <c r="CN530" i="1"/>
  <c r="CO530" i="1" s="1"/>
  <c r="CN654" i="1"/>
  <c r="CO654" i="1" s="1"/>
  <c r="CN941" i="1"/>
  <c r="CO941" i="1" s="1"/>
  <c r="CN692" i="1"/>
  <c r="CO692" i="1" s="1"/>
  <c r="CN799" i="1"/>
  <c r="CO799" i="1" s="1"/>
  <c r="CN805" i="1"/>
  <c r="CO805" i="1" s="1"/>
  <c r="CN869" i="1"/>
  <c r="CO869" i="1" s="1"/>
  <c r="CN935" i="1"/>
  <c r="CO935" i="1" s="1"/>
  <c r="CN937" i="1"/>
  <c r="CO937" i="1" s="1"/>
  <c r="CN736" i="1"/>
  <c r="CO736" i="1" s="1"/>
  <c r="CN794" i="1"/>
  <c r="CO794" i="1" s="1"/>
  <c r="CN814" i="1"/>
  <c r="CO814" i="1" s="1"/>
  <c r="CN892" i="1"/>
  <c r="CO892" i="1" s="1"/>
  <c r="CN934" i="1"/>
  <c r="CO934" i="1" s="1"/>
  <c r="CN797" i="1"/>
  <c r="CO797" i="1" s="1"/>
  <c r="CN800" i="1"/>
  <c r="CO800" i="1" s="1"/>
  <c r="CN980" i="1"/>
  <c r="CO980" i="1" s="1"/>
  <c r="CN766" i="1"/>
  <c r="CO766" i="1" s="1"/>
  <c r="CN876" i="1"/>
  <c r="CO876" i="1" s="1"/>
  <c r="CN882" i="1"/>
  <c r="CO882" i="1" s="1"/>
  <c r="CN938" i="1"/>
  <c r="CO938" i="1" s="1"/>
  <c r="CN681" i="1"/>
  <c r="CO681" i="1" s="1"/>
  <c r="CN697" i="1"/>
  <c r="CO697" i="1" s="1"/>
  <c r="CN732" i="1"/>
  <c r="CO732" i="1" s="1"/>
  <c r="CN747" i="1"/>
  <c r="CO747" i="1" s="1"/>
  <c r="CN952" i="1"/>
  <c r="CO952" i="1" s="1"/>
  <c r="CN964" i="1"/>
  <c r="CO964" i="1" s="1"/>
  <c r="CN969" i="1"/>
  <c r="CO969" i="1" s="1"/>
  <c r="CN974" i="1"/>
  <c r="CO974" i="1" s="1"/>
  <c r="CN987" i="1"/>
  <c r="CO987" i="1" s="1"/>
  <c r="CN675" i="1"/>
  <c r="CO675" i="1" s="1"/>
  <c r="CN693" i="1"/>
  <c r="CO693" i="1" s="1"/>
  <c r="CN716" i="1"/>
  <c r="CO716" i="1" s="1"/>
  <c r="CN757" i="1"/>
  <c r="CO757" i="1" s="1"/>
  <c r="CN763" i="1"/>
  <c r="CO763" i="1" s="1"/>
  <c r="CN768" i="1"/>
  <c r="CO768" i="1" s="1"/>
  <c r="CN927" i="1"/>
  <c r="CO927" i="1" s="1"/>
  <c r="CN929" i="1"/>
  <c r="CO929" i="1" s="1"/>
  <c r="CN975" i="1"/>
  <c r="CO975" i="1" s="1"/>
  <c r="CN16" i="1"/>
  <c r="CO16" i="1" s="1"/>
  <c r="CN18" i="1"/>
  <c r="CO18" i="1" s="1"/>
  <c r="CN98" i="1"/>
  <c r="CO98" i="1" s="1"/>
  <c r="CN174" i="1"/>
  <c r="CO174" i="1" s="1"/>
  <c r="CN157" i="1"/>
  <c r="CO157" i="1" s="1"/>
  <c r="CN187" i="1"/>
  <c r="CO187" i="1" s="1"/>
  <c r="CN218" i="1"/>
  <c r="CO218" i="1" s="1"/>
  <c r="CN20" i="1"/>
  <c r="CO20" i="1" s="1"/>
  <c r="CN134" i="1"/>
  <c r="CO134" i="1" s="1"/>
  <c r="CN177" i="1"/>
  <c r="CO177" i="1" s="1"/>
  <c r="CN182" i="1"/>
  <c r="CO182" i="1" s="1"/>
  <c r="CN30" i="1"/>
  <c r="CO30" i="1" s="1"/>
  <c r="CN42" i="1"/>
  <c r="CO42" i="1" s="1"/>
  <c r="CN24" i="1"/>
  <c r="CO24" i="1" s="1"/>
  <c r="CN46" i="1"/>
  <c r="CO46" i="1" s="1"/>
  <c r="CN50" i="1"/>
  <c r="CO50" i="1" s="1"/>
  <c r="CN75" i="1"/>
  <c r="CO75" i="1" s="1"/>
  <c r="CN82" i="1"/>
  <c r="CO82" i="1" s="1"/>
  <c r="CN106" i="1"/>
  <c r="CO106" i="1" s="1"/>
  <c r="CN110" i="1"/>
  <c r="CO110" i="1" s="1"/>
  <c r="CN121" i="1"/>
  <c r="CO121" i="1" s="1"/>
  <c r="CN160" i="1"/>
  <c r="CO160" i="1" s="1"/>
  <c r="CN164" i="1"/>
  <c r="CO164" i="1" s="1"/>
  <c r="CN184" i="1"/>
  <c r="CO184" i="1" s="1"/>
  <c r="CN260" i="1"/>
  <c r="CO260" i="1" s="1"/>
  <c r="CN338" i="1"/>
  <c r="CO338" i="1" s="1"/>
  <c r="CN339" i="1"/>
  <c r="CO339" i="1" s="1"/>
  <c r="CN69" i="1"/>
  <c r="CO69" i="1" s="1"/>
  <c r="CN17" i="1"/>
  <c r="CO17" i="1" s="1"/>
  <c r="CN34" i="1"/>
  <c r="CO34" i="1" s="1"/>
  <c r="CN49" i="1"/>
  <c r="CO49" i="1" s="1"/>
  <c r="CN59" i="1"/>
  <c r="CO59" i="1" s="1"/>
  <c r="CN131" i="1"/>
  <c r="CO131" i="1" s="1"/>
  <c r="CN143" i="1"/>
  <c r="CO143" i="1" s="1"/>
  <c r="CN155" i="1"/>
  <c r="CO155" i="1" s="1"/>
  <c r="CN170" i="1"/>
  <c r="CO170" i="1" s="1"/>
  <c r="CN189" i="1"/>
  <c r="CO189" i="1" s="1"/>
  <c r="CN198" i="1"/>
  <c r="CO198" i="1" s="1"/>
  <c r="CN285" i="1"/>
  <c r="CO285" i="1" s="1"/>
  <c r="CN287" i="1"/>
  <c r="CO287" i="1" s="1"/>
  <c r="CN303" i="1"/>
  <c r="CO303" i="1" s="1"/>
  <c r="CN360" i="1"/>
  <c r="CO360" i="1" s="1"/>
  <c r="CN12" i="1"/>
  <c r="CO12" i="1" s="1"/>
  <c r="CN33" i="1"/>
  <c r="CO33" i="1" s="1"/>
  <c r="CN45" i="1"/>
  <c r="CO45" i="1" s="1"/>
  <c r="CN73" i="1"/>
  <c r="CO73" i="1" s="1"/>
  <c r="CN81" i="1"/>
  <c r="CO81" i="1" s="1"/>
  <c r="CN95" i="1"/>
  <c r="CO95" i="1" s="1"/>
  <c r="CN101" i="1"/>
  <c r="CO101" i="1" s="1"/>
  <c r="CN135" i="1"/>
  <c r="CO135" i="1" s="1"/>
  <c r="CN140" i="1"/>
  <c r="CO140" i="1" s="1"/>
  <c r="CN142" i="1"/>
  <c r="CO142" i="1" s="1"/>
  <c r="CN147" i="1"/>
  <c r="CO147" i="1" s="1"/>
  <c r="CN162" i="1"/>
  <c r="CO162" i="1" s="1"/>
  <c r="CN171" i="1"/>
  <c r="CO171" i="1" s="1"/>
  <c r="CN223" i="1"/>
  <c r="CO223" i="1" s="1"/>
  <c r="CN227" i="1"/>
  <c r="CO227" i="1" s="1"/>
  <c r="CN228" i="1"/>
  <c r="CO228" i="1" s="1"/>
  <c r="CN284" i="1"/>
  <c r="CO284" i="1" s="1"/>
  <c r="CN316" i="1"/>
  <c r="CO316" i="1" s="1"/>
  <c r="CN5" i="1"/>
  <c r="CO5" i="1" s="1"/>
  <c r="CN85" i="1"/>
  <c r="CO85" i="1" s="1"/>
  <c r="CN87" i="1"/>
  <c r="CO87" i="1" s="1"/>
  <c r="CN92" i="1"/>
  <c r="CO92" i="1" s="1"/>
  <c r="CN100" i="1"/>
  <c r="CO100" i="1" s="1"/>
  <c r="CN129" i="1"/>
  <c r="CO129" i="1" s="1"/>
  <c r="CN175" i="1"/>
  <c r="CO175" i="1" s="1"/>
  <c r="CN200" i="1"/>
  <c r="CO200" i="1" s="1"/>
  <c r="CN202" i="1"/>
  <c r="CO202" i="1" s="1"/>
  <c r="CN205" i="1"/>
  <c r="CO205" i="1" s="1"/>
  <c r="CN231" i="1"/>
  <c r="CO231" i="1" s="1"/>
  <c r="CN294" i="1"/>
  <c r="CO294" i="1" s="1"/>
  <c r="CN315" i="1"/>
  <c r="CO315" i="1" s="1"/>
  <c r="CN6" i="1"/>
  <c r="CO6" i="1" s="1"/>
  <c r="CN14" i="1"/>
  <c r="CO14" i="1" s="1"/>
  <c r="CN31" i="1"/>
  <c r="CO31" i="1" s="1"/>
  <c r="CN35" i="1"/>
  <c r="CO35" i="1" s="1"/>
  <c r="CN52" i="1"/>
  <c r="CO52" i="1" s="1"/>
  <c r="CN55" i="1"/>
  <c r="CO55" i="1" s="1"/>
  <c r="CN66" i="1"/>
  <c r="CO66" i="1" s="1"/>
  <c r="CN112" i="1"/>
  <c r="CO112" i="1" s="1"/>
  <c r="CN128" i="1"/>
  <c r="CO128" i="1" s="1"/>
  <c r="CN137" i="1"/>
  <c r="CO137" i="1" s="1"/>
  <c r="CN154" i="1"/>
  <c r="CO154" i="1" s="1"/>
  <c r="CN163" i="1"/>
  <c r="CO163" i="1" s="1"/>
  <c r="CN168" i="1"/>
  <c r="CO168" i="1" s="1"/>
  <c r="CN179" i="1"/>
  <c r="CO179" i="1" s="1"/>
  <c r="CN190" i="1"/>
  <c r="CO190" i="1" s="1"/>
  <c r="CN195" i="1"/>
  <c r="CO195" i="1" s="1"/>
  <c r="CN209" i="1"/>
  <c r="CO209" i="1" s="1"/>
  <c r="CN216" i="1"/>
  <c r="CO216" i="1" s="1"/>
  <c r="CN221" i="1"/>
  <c r="CO221" i="1" s="1"/>
  <c r="CN225" i="1"/>
  <c r="CO225" i="1" s="1"/>
  <c r="CN233" i="1"/>
  <c r="CO233" i="1" s="1"/>
  <c r="CN235" i="1"/>
  <c r="CO235" i="1" s="1"/>
  <c r="CN11" i="1"/>
  <c r="CO11" i="1" s="1"/>
  <c r="CN7" i="1"/>
  <c r="CO7" i="1" s="1"/>
  <c r="CN23" i="1"/>
  <c r="CO23" i="1" s="1"/>
  <c r="CN27" i="1"/>
  <c r="CO27" i="1" s="1"/>
  <c r="CN79" i="1"/>
  <c r="CO79" i="1" s="1"/>
  <c r="CN105" i="1"/>
  <c r="CO105" i="1" s="1"/>
  <c r="CN109" i="1"/>
  <c r="CO109" i="1" s="1"/>
  <c r="CN118" i="1"/>
  <c r="CO118" i="1" s="1"/>
  <c r="CN210" i="1"/>
  <c r="CO210" i="1" s="1"/>
  <c r="CN248" i="1"/>
  <c r="CO248" i="1" s="1"/>
  <c r="CN258" i="1"/>
  <c r="CO258" i="1" s="1"/>
  <c r="CN252" i="1"/>
  <c r="CO252" i="1" s="1"/>
  <c r="CN264" i="1"/>
  <c r="CO264" i="1" s="1"/>
  <c r="CN295" i="1"/>
  <c r="CO295" i="1" s="1"/>
  <c r="CN400" i="1"/>
  <c r="CO400" i="1" s="1"/>
  <c r="CN450" i="1"/>
  <c r="CO450" i="1" s="1"/>
  <c r="CN266" i="1"/>
  <c r="CO266" i="1" s="1"/>
  <c r="CN270" i="1"/>
  <c r="CO270" i="1" s="1"/>
  <c r="CN282" i="1"/>
  <c r="CO282" i="1" s="1"/>
  <c r="CN306" i="1"/>
  <c r="CO306" i="1" s="1"/>
  <c r="CN351" i="1"/>
  <c r="CO351" i="1" s="1"/>
  <c r="CN393" i="1"/>
  <c r="CO393" i="1" s="1"/>
  <c r="CN410" i="1"/>
  <c r="CO410" i="1" s="1"/>
  <c r="CN435" i="1"/>
  <c r="CO435" i="1" s="1"/>
  <c r="CN439" i="1"/>
  <c r="CO439" i="1" s="1"/>
  <c r="CN442" i="1"/>
  <c r="CO442" i="1" s="1"/>
  <c r="CN449" i="1"/>
  <c r="CO449" i="1" s="1"/>
  <c r="CN242" i="1"/>
  <c r="CO242" i="1" s="1"/>
  <c r="CN288" i="1"/>
  <c r="CO288" i="1" s="1"/>
  <c r="CN308" i="1"/>
  <c r="CO308" i="1" s="1"/>
  <c r="CN330" i="1"/>
  <c r="CO330" i="1" s="1"/>
  <c r="CN333" i="1"/>
  <c r="CO333" i="1" s="1"/>
  <c r="CN490" i="1"/>
  <c r="CO490" i="1" s="1"/>
  <c r="CN275" i="1"/>
  <c r="CO275" i="1" s="1"/>
  <c r="CN278" i="1"/>
  <c r="CO278" i="1" s="1"/>
  <c r="CN320" i="1"/>
  <c r="CO320" i="1" s="1"/>
  <c r="CN324" i="1"/>
  <c r="CO324" i="1" s="1"/>
  <c r="CN388" i="1"/>
  <c r="CO388" i="1" s="1"/>
  <c r="CN460" i="1"/>
  <c r="CO460" i="1" s="1"/>
  <c r="CN493" i="1"/>
  <c r="CO493" i="1" s="1"/>
  <c r="CN240" i="1"/>
  <c r="CO240" i="1" s="1"/>
  <c r="CN254" i="1"/>
  <c r="CO254" i="1" s="1"/>
  <c r="CN263" i="1"/>
  <c r="CO263" i="1" s="1"/>
  <c r="CN292" i="1"/>
  <c r="CO292" i="1" s="1"/>
  <c r="CN313" i="1"/>
  <c r="CO313" i="1" s="1"/>
  <c r="CN317" i="1"/>
  <c r="CO317" i="1" s="1"/>
  <c r="CN327" i="1"/>
  <c r="CO327" i="1" s="1"/>
  <c r="CN349" i="1"/>
  <c r="CO349" i="1" s="1"/>
  <c r="CN310" i="1"/>
  <c r="CO310" i="1" s="1"/>
  <c r="CN350" i="1"/>
  <c r="CO350" i="1" s="1"/>
  <c r="CN368" i="1"/>
  <c r="CO368" i="1" s="1"/>
  <c r="CN392" i="1"/>
  <c r="CO392" i="1" s="1"/>
  <c r="CN362" i="1"/>
  <c r="CO362" i="1" s="1"/>
  <c r="CN376" i="1"/>
  <c r="CO376" i="1" s="1"/>
  <c r="CN381" i="1"/>
  <c r="CO381" i="1" s="1"/>
  <c r="CN398" i="1"/>
  <c r="CO398" i="1" s="1"/>
  <c r="CN409" i="1"/>
  <c r="CO409" i="1" s="1"/>
  <c r="CN527" i="1"/>
  <c r="CO527" i="1" s="1"/>
  <c r="CN377" i="1"/>
  <c r="CO377" i="1" s="1"/>
  <c r="CN414" i="1"/>
  <c r="CO414" i="1" s="1"/>
  <c r="CN522" i="1"/>
  <c r="CO522" i="1" s="1"/>
  <c r="CN555" i="1"/>
  <c r="CO555" i="1" s="1"/>
  <c r="CN404" i="1"/>
  <c r="CO404" i="1" s="1"/>
  <c r="CN415" i="1"/>
  <c r="CO415" i="1" s="1"/>
  <c r="CN472" i="1"/>
  <c r="CO472" i="1" s="1"/>
  <c r="CN476" i="1"/>
  <c r="CO476" i="1" s="1"/>
  <c r="CN479" i="1"/>
  <c r="CO479" i="1" s="1"/>
  <c r="CN546" i="1"/>
  <c r="CO546" i="1" s="1"/>
  <c r="CN584" i="1"/>
  <c r="CO584" i="1" s="1"/>
  <c r="CN592" i="1"/>
  <c r="CO592" i="1" s="1"/>
  <c r="CN389" i="1"/>
  <c r="CO389" i="1" s="1"/>
  <c r="CN391" i="1"/>
  <c r="CO391" i="1" s="1"/>
  <c r="CN395" i="1"/>
  <c r="CO395" i="1" s="1"/>
  <c r="CN411" i="1"/>
  <c r="CO411" i="1" s="1"/>
  <c r="CN420" i="1"/>
  <c r="CO420" i="1" s="1"/>
  <c r="CN437" i="1"/>
  <c r="CO437" i="1" s="1"/>
  <c r="CN447" i="1"/>
  <c r="CO447" i="1" s="1"/>
  <c r="CN457" i="1"/>
  <c r="CO457" i="1" s="1"/>
  <c r="CN488" i="1"/>
  <c r="CO488" i="1" s="1"/>
  <c r="CN373" i="1"/>
  <c r="CO373" i="1" s="1"/>
  <c r="CN378" i="1"/>
  <c r="CO378" i="1" s="1"/>
  <c r="CN425" i="1"/>
  <c r="CO425" i="1" s="1"/>
  <c r="CN461" i="1"/>
  <c r="CO461" i="1" s="1"/>
  <c r="CN498" i="1"/>
  <c r="CO498" i="1" s="1"/>
  <c r="CN504" i="1"/>
  <c r="CO504" i="1" s="1"/>
  <c r="CN520" i="1"/>
  <c r="CO520" i="1" s="1"/>
  <c r="CN525" i="1"/>
  <c r="CO525" i="1" s="1"/>
  <c r="CN550" i="1"/>
  <c r="CO550" i="1" s="1"/>
  <c r="CN602" i="1"/>
  <c r="CO602" i="1" s="1"/>
  <c r="CN646" i="1"/>
  <c r="CO646" i="1" s="1"/>
  <c r="CN371" i="1"/>
  <c r="CO371" i="1" s="1"/>
  <c r="CN383" i="1"/>
  <c r="CO383" i="1" s="1"/>
  <c r="CN397" i="1"/>
  <c r="CO397" i="1" s="1"/>
  <c r="CN401" i="1"/>
  <c r="CO401" i="1" s="1"/>
  <c r="CN412" i="1"/>
  <c r="CO412" i="1" s="1"/>
  <c r="CN426" i="1"/>
  <c r="CO426" i="1" s="1"/>
  <c r="CN454" i="1"/>
  <c r="CO454" i="1" s="1"/>
  <c r="CN470" i="1"/>
  <c r="CO470" i="1" s="1"/>
  <c r="CN534" i="1"/>
  <c r="CO534" i="1" s="1"/>
  <c r="CN599" i="1"/>
  <c r="CO599" i="1" s="1"/>
  <c r="CN423" i="1"/>
  <c r="CO423" i="1" s="1"/>
  <c r="CN474" i="1"/>
  <c r="CO474" i="1" s="1"/>
  <c r="CN481" i="1"/>
  <c r="CO481" i="1" s="1"/>
  <c r="CN507" i="1"/>
  <c r="CO507" i="1" s="1"/>
  <c r="CN619" i="1"/>
  <c r="CO619" i="1" s="1"/>
  <c r="CN510" i="1"/>
  <c r="CO510" i="1" s="1"/>
  <c r="CN511" i="1"/>
  <c r="CO511" i="1" s="1"/>
  <c r="CN514" i="1"/>
  <c r="CO514" i="1" s="1"/>
  <c r="CN547" i="1"/>
  <c r="CO547" i="1" s="1"/>
  <c r="CN559" i="1"/>
  <c r="CO559" i="1" s="1"/>
  <c r="CN575" i="1"/>
  <c r="CO575" i="1" s="1"/>
  <c r="CN580" i="1"/>
  <c r="CO580" i="1" s="1"/>
  <c r="CN601" i="1"/>
  <c r="CO601" i="1" s="1"/>
  <c r="CN630" i="1"/>
  <c r="CO630" i="1" s="1"/>
  <c r="CN636" i="1"/>
  <c r="CO636" i="1" s="1"/>
  <c r="CN643" i="1"/>
  <c r="CO643" i="1" s="1"/>
  <c r="CN682" i="1"/>
  <c r="CO682" i="1" s="1"/>
  <c r="CN811" i="1"/>
  <c r="CO811" i="1" s="1"/>
  <c r="CN517" i="1"/>
  <c r="CO517" i="1" s="1"/>
  <c r="CN564" i="1"/>
  <c r="CO564" i="1" s="1"/>
  <c r="CN573" i="1"/>
  <c r="CO573" i="1" s="1"/>
  <c r="CN634" i="1"/>
  <c r="CO634" i="1" s="1"/>
  <c r="CN655" i="1"/>
  <c r="CO655" i="1" s="1"/>
  <c r="CN740" i="1"/>
  <c r="CO740" i="1" s="1"/>
  <c r="CN638" i="1"/>
  <c r="CO638" i="1" s="1"/>
  <c r="CN644" i="1"/>
  <c r="CO644" i="1" s="1"/>
  <c r="CN676" i="1"/>
  <c r="CO676" i="1" s="1"/>
  <c r="CN508" i="1"/>
  <c r="CO508" i="1" s="1"/>
  <c r="CN578" i="1"/>
  <c r="CO578" i="1" s="1"/>
  <c r="CN591" i="1"/>
  <c r="CO591" i="1" s="1"/>
  <c r="CN604" i="1"/>
  <c r="CO604" i="1" s="1"/>
  <c r="CN614" i="1"/>
  <c r="CO614" i="1" s="1"/>
  <c r="CN658" i="1"/>
  <c r="CO658" i="1" s="1"/>
  <c r="CN703" i="1"/>
  <c r="CO703" i="1" s="1"/>
  <c r="CN529" i="1"/>
  <c r="CO529" i="1" s="1"/>
  <c r="CN542" i="1"/>
  <c r="CO542" i="1" s="1"/>
  <c r="CN570" i="1"/>
  <c r="CO570" i="1" s="1"/>
  <c r="CN589" i="1"/>
  <c r="CO589" i="1" s="1"/>
  <c r="CN597" i="1"/>
  <c r="CO597" i="1" s="1"/>
  <c r="CN610" i="1"/>
  <c r="CO610" i="1" s="1"/>
  <c r="CN612" i="1"/>
  <c r="CO612" i="1" s="1"/>
  <c r="CN620" i="1"/>
  <c r="CO620" i="1" s="1"/>
  <c r="CN622" i="1"/>
  <c r="CO622" i="1" s="1"/>
  <c r="CN678" i="1"/>
  <c r="CO678" i="1" s="1"/>
  <c r="CN689" i="1"/>
  <c r="CO689" i="1" s="1"/>
  <c r="CN691" i="1"/>
  <c r="CO691" i="1" s="1"/>
  <c r="CN727" i="1"/>
  <c r="CO727" i="1" s="1"/>
  <c r="CN553" i="1"/>
  <c r="CO553" i="1" s="1"/>
  <c r="CN562" i="1"/>
  <c r="CO562" i="1" s="1"/>
  <c r="CN588" i="1"/>
  <c r="CO588" i="1" s="1"/>
  <c r="CN626" i="1"/>
  <c r="CO626" i="1" s="1"/>
  <c r="CN706" i="1"/>
  <c r="CO706" i="1" s="1"/>
  <c r="CN775" i="1"/>
  <c r="CO775" i="1" s="1"/>
  <c r="CN595" i="1"/>
  <c r="CO595" i="1" s="1"/>
  <c r="CN615" i="1"/>
  <c r="CO615" i="1" s="1"/>
  <c r="CN635" i="1"/>
  <c r="CO635" i="1" s="1"/>
  <c r="CN749" i="1"/>
  <c r="CO749" i="1" s="1"/>
  <c r="CN656" i="1"/>
  <c r="CO656" i="1" s="1"/>
  <c r="CN684" i="1"/>
  <c r="CO684" i="1" s="1"/>
  <c r="CN711" i="1"/>
  <c r="CO711" i="1" s="1"/>
  <c r="CN718" i="1"/>
  <c r="CO718" i="1" s="1"/>
  <c r="CN746" i="1"/>
  <c r="CO746" i="1" s="1"/>
  <c r="CN753" i="1"/>
  <c r="CO753" i="1" s="1"/>
  <c r="CN758" i="1"/>
  <c r="CO758" i="1" s="1"/>
  <c r="CN812" i="1"/>
  <c r="CO812" i="1" s="1"/>
  <c r="CN827" i="1"/>
  <c r="CO827" i="1" s="1"/>
  <c r="CN849" i="1"/>
  <c r="CO849" i="1" s="1"/>
  <c r="CN885" i="1"/>
  <c r="CO885" i="1" s="1"/>
  <c r="CN690" i="1"/>
  <c r="CO690" i="1" s="1"/>
  <c r="CN698" i="1"/>
  <c r="CO698" i="1" s="1"/>
  <c r="CN734" i="1"/>
  <c r="CO734" i="1" s="1"/>
  <c r="CN743" i="1"/>
  <c r="CO743" i="1" s="1"/>
  <c r="CN752" i="1"/>
  <c r="CO752" i="1" s="1"/>
  <c r="CN773" i="1"/>
  <c r="CO773" i="1" s="1"/>
  <c r="CN783" i="1"/>
  <c r="CO783" i="1" s="1"/>
  <c r="CN803" i="1"/>
  <c r="CO803" i="1" s="1"/>
  <c r="CN789" i="1"/>
  <c r="CO789" i="1" s="1"/>
  <c r="CN796" i="1"/>
  <c r="CO796" i="1" s="1"/>
  <c r="CN798" i="1"/>
  <c r="CO798" i="1" s="1"/>
  <c r="CN809" i="1"/>
  <c r="CO809" i="1" s="1"/>
  <c r="CN901" i="1"/>
  <c r="CO901" i="1" s="1"/>
  <c r="CN902" i="1"/>
  <c r="CO902" i="1" s="1"/>
  <c r="CN765" i="1"/>
  <c r="CO765" i="1" s="1"/>
  <c r="CN793" i="1"/>
  <c r="CO793" i="1" s="1"/>
  <c r="CN824" i="1"/>
  <c r="CO824" i="1" s="1"/>
  <c r="CN873" i="1"/>
  <c r="CO873" i="1" s="1"/>
  <c r="CN912" i="1"/>
  <c r="CO912" i="1" s="1"/>
  <c r="CN928" i="1"/>
  <c r="CO928" i="1" s="1"/>
  <c r="CN962" i="1"/>
  <c r="CO962" i="1" s="1"/>
  <c r="CN967" i="1"/>
  <c r="CO967" i="1" s="1"/>
  <c r="CN979" i="1"/>
  <c r="CO979" i="1" s="1"/>
  <c r="CN662" i="1"/>
  <c r="CO662" i="1" s="1"/>
  <c r="CN708" i="1"/>
  <c r="CO708" i="1" s="1"/>
  <c r="CN715" i="1"/>
  <c r="CO715" i="1" s="1"/>
  <c r="CN722" i="1"/>
  <c r="CO722" i="1" s="1"/>
  <c r="CN817" i="1"/>
  <c r="CO817" i="1" s="1"/>
  <c r="CN942" i="1"/>
  <c r="CO942" i="1" s="1"/>
  <c r="CN950" i="1"/>
  <c r="CO950" i="1" s="1"/>
  <c r="CN956" i="1"/>
  <c r="CO956" i="1" s="1"/>
  <c r="CN958" i="1"/>
  <c r="CO958" i="1" s="1"/>
  <c r="CN686" i="1"/>
  <c r="CO686" i="1" s="1"/>
  <c r="CN779" i="1"/>
  <c r="CO779" i="1" s="1"/>
  <c r="CN852" i="1"/>
  <c r="CO852" i="1" s="1"/>
  <c r="CN954" i="1"/>
  <c r="CO954" i="1" s="1"/>
  <c r="CN968" i="1"/>
  <c r="CO968" i="1" s="1"/>
  <c r="CN767" i="1"/>
  <c r="CO767" i="1" s="1"/>
  <c r="CN769" i="1"/>
  <c r="CO769" i="1" s="1"/>
  <c r="CN791" i="1"/>
  <c r="CO791" i="1" s="1"/>
  <c r="CN808" i="1"/>
  <c r="CO808" i="1" s="1"/>
  <c r="CN719" i="1"/>
  <c r="CO719" i="1" s="1"/>
  <c r="CN728" i="1"/>
  <c r="CO728" i="1" s="1"/>
  <c r="CN788" i="1"/>
  <c r="CO788" i="1" s="1"/>
  <c r="CN819" i="1"/>
  <c r="CO819" i="1" s="1"/>
  <c r="CN831" i="1"/>
  <c r="CO831" i="1" s="1"/>
  <c r="CN832" i="1"/>
  <c r="CO832" i="1" s="1"/>
  <c r="CN840" i="1"/>
  <c r="CO840" i="1" s="1"/>
  <c r="CN857" i="1"/>
  <c r="CO857" i="1" s="1"/>
  <c r="CN903" i="1"/>
  <c r="CO903" i="1" s="1"/>
  <c r="CN905" i="1"/>
  <c r="CO905" i="1" s="1"/>
  <c r="CN972" i="1"/>
  <c r="CO972" i="1" s="1"/>
  <c r="CN981" i="1"/>
  <c r="CO981" i="1" s="1"/>
  <c r="CN835" i="1"/>
  <c r="CO835" i="1" s="1"/>
  <c r="CN846" i="1"/>
  <c r="CO846" i="1" s="1"/>
  <c r="CN889" i="1"/>
  <c r="CO889" i="1" s="1"/>
  <c r="CN908" i="1"/>
  <c r="CO908" i="1" s="1"/>
  <c r="CN922" i="1"/>
  <c r="CO922" i="1" s="1"/>
  <c r="CN944" i="1"/>
  <c r="CO944" i="1" s="1"/>
  <c r="CN867" i="1"/>
  <c r="CO867" i="1" s="1"/>
  <c r="CN918" i="1"/>
  <c r="CO918" i="1" s="1"/>
  <c r="CN870" i="1"/>
  <c r="CO870" i="1" s="1"/>
  <c r="CN894" i="1"/>
  <c r="CO894" i="1" s="1"/>
  <c r="CN957" i="1"/>
  <c r="CO957" i="1" s="1"/>
  <c r="CN985" i="1"/>
  <c r="CO985" i="1" s="1"/>
  <c r="CN833" i="1"/>
  <c r="CO833" i="1" s="1"/>
  <c r="CN878" i="1"/>
  <c r="CO878" i="1" s="1"/>
  <c r="CN906" i="1"/>
  <c r="CO906" i="1" s="1"/>
  <c r="CN923" i="1"/>
  <c r="CO923" i="1" s="1"/>
  <c r="CN856" i="1"/>
  <c r="CO856" i="1" s="1"/>
  <c r="CN860" i="1"/>
  <c r="CO860" i="1" s="1"/>
  <c r="CN866" i="1"/>
  <c r="CO866" i="1" s="1"/>
  <c r="CN887" i="1"/>
  <c r="CO887" i="1" s="1"/>
  <c r="CN900" i="1"/>
  <c r="CO900" i="1" s="1"/>
  <c r="CN920" i="1"/>
  <c r="CO920" i="1" s="1"/>
  <c r="CN930" i="1"/>
  <c r="CO930" i="1" s="1"/>
  <c r="CN945" i="1"/>
  <c r="CO945" i="1" s="1"/>
  <c r="CN947" i="1"/>
  <c r="CO947" i="1" s="1"/>
  <c r="CN951" i="1"/>
  <c r="CO951" i="1" s="1"/>
  <c r="CN963" i="1"/>
  <c r="CO963" i="1" s="1"/>
  <c r="CN830" i="1"/>
  <c r="CO830" i="1" s="1"/>
  <c r="CN841" i="1"/>
  <c r="CO841" i="1" s="1"/>
  <c r="CN916" i="1"/>
  <c r="CO916" i="1" s="1"/>
  <c r="CN955" i="1"/>
  <c r="CO955" i="1" s="1"/>
  <c r="CN848" i="1"/>
  <c r="CO848" i="1" s="1"/>
  <c r="CN872" i="1"/>
  <c r="CO872" i="1" s="1"/>
  <c r="CN874" i="1"/>
  <c r="CO874" i="1" s="1"/>
  <c r="CN888" i="1"/>
  <c r="CO888" i="1" s="1"/>
  <c r="CN898" i="1"/>
  <c r="CO898" i="1" s="1"/>
  <c r="CN22" i="1"/>
  <c r="CO22" i="1" s="1"/>
  <c r="CN8" i="1"/>
  <c r="CO8" i="1" s="1"/>
  <c r="CN3" i="1"/>
  <c r="CO3" i="1" s="1"/>
  <c r="CN9" i="1"/>
  <c r="CO9" i="1" s="1"/>
  <c r="CN25" i="1"/>
  <c r="CO25" i="1" s="1"/>
  <c r="CN26" i="1"/>
  <c r="CO26" i="1" s="1"/>
  <c r="CN15" i="1"/>
  <c r="CO15" i="1" s="1"/>
  <c r="CN19" i="1"/>
  <c r="CO19" i="1" s="1"/>
  <c r="CN4" i="1"/>
  <c r="CO4" i="1" s="1"/>
  <c r="CN21" i="1"/>
  <c r="CO21" i="1" s="1"/>
  <c r="CN10" i="1"/>
  <c r="CO10" i="1" s="1"/>
  <c r="CN13" i="1"/>
  <c r="CO13" i="1" s="1"/>
  <c r="CN141" i="1"/>
  <c r="CO141" i="1" s="1"/>
  <c r="CN38" i="1"/>
  <c r="CO38" i="1" s="1"/>
  <c r="CN62" i="1"/>
  <c r="CO62" i="1" s="1"/>
  <c r="CN103" i="1"/>
  <c r="CO103" i="1" s="1"/>
  <c r="CN120" i="1"/>
  <c r="CO120" i="1" s="1"/>
  <c r="CN127" i="1"/>
  <c r="CO127" i="1" s="1"/>
  <c r="CN132" i="1"/>
  <c r="CO132" i="1" s="1"/>
  <c r="CN56" i="1"/>
  <c r="CO56" i="1" s="1"/>
  <c r="CN64" i="1"/>
  <c r="CO64" i="1" s="1"/>
  <c r="CN67" i="1"/>
  <c r="CO67" i="1" s="1"/>
  <c r="CN77" i="1"/>
  <c r="CO77" i="1" s="1"/>
  <c r="CN88" i="1"/>
  <c r="CO88" i="1" s="1"/>
  <c r="CN93" i="1"/>
  <c r="CO93" i="1" s="1"/>
  <c r="CN97" i="1"/>
  <c r="CO97" i="1" s="1"/>
  <c r="CN111" i="1"/>
  <c r="CO111" i="1" s="1"/>
  <c r="CN119" i="1"/>
  <c r="CO119" i="1" s="1"/>
  <c r="CN122" i="1"/>
  <c r="CO122" i="1" s="1"/>
  <c r="CN145" i="1"/>
  <c r="CO145" i="1" s="1"/>
  <c r="DY991" i="1"/>
  <c r="DY992" i="1"/>
  <c r="CN40" i="1"/>
  <c r="CO40" i="1" s="1"/>
  <c r="CN43" i="1"/>
  <c r="CO43" i="1" s="1"/>
  <c r="CN58" i="1"/>
  <c r="CO58" i="1" s="1"/>
  <c r="CN72" i="1"/>
  <c r="CO72" i="1" s="1"/>
  <c r="CN89" i="1"/>
  <c r="CO89" i="1" s="1"/>
  <c r="CN146" i="1"/>
  <c r="CO146" i="1" s="1"/>
  <c r="CN149" i="1"/>
  <c r="CO149" i="1" s="1"/>
  <c r="CN47" i="1"/>
  <c r="CO47" i="1" s="1"/>
  <c r="CN63" i="1"/>
  <c r="CO63" i="1" s="1"/>
  <c r="CN65" i="1"/>
  <c r="CO65" i="1" s="1"/>
  <c r="CN70" i="1"/>
  <c r="CO70" i="1" s="1"/>
  <c r="CN80" i="1"/>
  <c r="CO80" i="1" s="1"/>
  <c r="CN125" i="1"/>
  <c r="CO125" i="1" s="1"/>
  <c r="FB990" i="1"/>
  <c r="FB991" i="1"/>
  <c r="CN32" i="1"/>
  <c r="CO32" i="1" s="1"/>
  <c r="CN74" i="1"/>
  <c r="CO74" i="1" s="1"/>
  <c r="CN78" i="1"/>
  <c r="CO78" i="1" s="1"/>
  <c r="CN99" i="1"/>
  <c r="CO99" i="1" s="1"/>
  <c r="CN102" i="1"/>
  <c r="CO102" i="1" s="1"/>
  <c r="CN115" i="1"/>
  <c r="CO115" i="1" s="1"/>
  <c r="CN139" i="1"/>
  <c r="CO139" i="1" s="1"/>
  <c r="CN148" i="1"/>
  <c r="CO148" i="1" s="1"/>
  <c r="CN151" i="1"/>
  <c r="CO151" i="1" s="1"/>
  <c r="CN51" i="1"/>
  <c r="CO51" i="1" s="1"/>
  <c r="CN53" i="1"/>
  <c r="CO53" i="1" s="1"/>
  <c r="CN68" i="1"/>
  <c r="CO68" i="1" s="1"/>
  <c r="CN84" i="1"/>
  <c r="CO84" i="1" s="1"/>
  <c r="CN96" i="1"/>
  <c r="CO96" i="1" s="1"/>
  <c r="CN107" i="1"/>
  <c r="CO107" i="1" s="1"/>
  <c r="CN126" i="1"/>
  <c r="CO126" i="1" s="1"/>
  <c r="CN136" i="1"/>
  <c r="CO136" i="1" s="1"/>
  <c r="CN159" i="1"/>
  <c r="CO159" i="1" s="1"/>
  <c r="CN161" i="1"/>
  <c r="CO161" i="1" s="1"/>
  <c r="CN207" i="1"/>
  <c r="CO207" i="1" s="1"/>
  <c r="CN244" i="1"/>
  <c r="CO244" i="1" s="1"/>
  <c r="CN193" i="1"/>
  <c r="CO193" i="1" s="1"/>
  <c r="CN201" i="1"/>
  <c r="CO201" i="1" s="1"/>
  <c r="CN208" i="1"/>
  <c r="CO208" i="1" s="1"/>
  <c r="CN219" i="1"/>
  <c r="CO219" i="1" s="1"/>
  <c r="CN259" i="1"/>
  <c r="CO259" i="1" s="1"/>
  <c r="CN173" i="1"/>
  <c r="CO173" i="1" s="1"/>
  <c r="CN180" i="1"/>
  <c r="CO180" i="1" s="1"/>
  <c r="CN191" i="1"/>
  <c r="CO191" i="1" s="1"/>
  <c r="CN199" i="1"/>
  <c r="CO199" i="1" s="1"/>
  <c r="CN203" i="1"/>
  <c r="CO203" i="1" s="1"/>
  <c r="CN212" i="1"/>
  <c r="CO212" i="1" s="1"/>
  <c r="CN222" i="1"/>
  <c r="CO222" i="1" s="1"/>
  <c r="CN229" i="1"/>
  <c r="CO229" i="1" s="1"/>
  <c r="CN232" i="1"/>
  <c r="CO232" i="1" s="1"/>
  <c r="CN234" i="1"/>
  <c r="CO234" i="1" s="1"/>
  <c r="CN236" i="1"/>
  <c r="CO236" i="1" s="1"/>
  <c r="CN238" i="1"/>
  <c r="CO238" i="1" s="1"/>
  <c r="CN241" i="1"/>
  <c r="CO241" i="1" s="1"/>
  <c r="CN243" i="1"/>
  <c r="CO243" i="1" s="1"/>
  <c r="CN249" i="1"/>
  <c r="CO249" i="1" s="1"/>
  <c r="CN144" i="1"/>
  <c r="CO144" i="1" s="1"/>
  <c r="CN156" i="1"/>
  <c r="CO156" i="1" s="1"/>
  <c r="CN169" i="1"/>
  <c r="CO169" i="1" s="1"/>
  <c r="CN215" i="1"/>
  <c r="CO215" i="1" s="1"/>
  <c r="CN239" i="1"/>
  <c r="CO239" i="1" s="1"/>
  <c r="CN247" i="1"/>
  <c r="CO247" i="1" s="1"/>
  <c r="CN256" i="1"/>
  <c r="CO256" i="1" s="1"/>
  <c r="CN176" i="1"/>
  <c r="CO176" i="1" s="1"/>
  <c r="CN178" i="1"/>
  <c r="CO178" i="1" s="1"/>
  <c r="CN185" i="1"/>
  <c r="CO185" i="1" s="1"/>
  <c r="CN194" i="1"/>
  <c r="CO194" i="1" s="1"/>
  <c r="CN204" i="1"/>
  <c r="CO204" i="1" s="1"/>
  <c r="CN206" i="1"/>
  <c r="CO206" i="1" s="1"/>
  <c r="CN217" i="1"/>
  <c r="CO217" i="1" s="1"/>
  <c r="CN245" i="1"/>
  <c r="CO245" i="1" s="1"/>
  <c r="CN384" i="1"/>
  <c r="CO384" i="1" s="1"/>
  <c r="CN150" i="1"/>
  <c r="CO150" i="1" s="1"/>
  <c r="CN172" i="1"/>
  <c r="CO172" i="1" s="1"/>
  <c r="CN188" i="1"/>
  <c r="CO188" i="1" s="1"/>
  <c r="CN220" i="1"/>
  <c r="CO220" i="1" s="1"/>
  <c r="CN230" i="1"/>
  <c r="CO230" i="1" s="1"/>
  <c r="CN181" i="1"/>
  <c r="CO181" i="1" s="1"/>
  <c r="CN192" i="1"/>
  <c r="CO192" i="1" s="1"/>
  <c r="CN211" i="1"/>
  <c r="CO211" i="1" s="1"/>
  <c r="CN226" i="1"/>
  <c r="CO226" i="1" s="1"/>
  <c r="CN255" i="1"/>
  <c r="CO255" i="1" s="1"/>
  <c r="CN272" i="1"/>
  <c r="CO272" i="1" s="1"/>
  <c r="CN279" i="1"/>
  <c r="CO279" i="1" s="1"/>
  <c r="CN296" i="1"/>
  <c r="CO296" i="1" s="1"/>
  <c r="CN307" i="1"/>
  <c r="CO307" i="1" s="1"/>
  <c r="CN358" i="1"/>
  <c r="CO358" i="1" s="1"/>
  <c r="CN369" i="1"/>
  <c r="CO369" i="1" s="1"/>
  <c r="CN262" i="1"/>
  <c r="CO262" i="1" s="1"/>
  <c r="CN277" i="1"/>
  <c r="CO277" i="1" s="1"/>
  <c r="CN283" i="1"/>
  <c r="CO283" i="1" s="1"/>
  <c r="CN289" i="1"/>
  <c r="CO289" i="1" s="1"/>
  <c r="CN301" i="1"/>
  <c r="CO301" i="1" s="1"/>
  <c r="CN329" i="1"/>
  <c r="CO329" i="1" s="1"/>
  <c r="CN340" i="1"/>
  <c r="CO340" i="1" s="1"/>
  <c r="CN341" i="1"/>
  <c r="CO341" i="1" s="1"/>
  <c r="CN345" i="1"/>
  <c r="CO345" i="1" s="1"/>
  <c r="CN359" i="1"/>
  <c r="CO359" i="1" s="1"/>
  <c r="CN364" i="1"/>
  <c r="CO364" i="1" s="1"/>
  <c r="CN405" i="1"/>
  <c r="CO405" i="1" s="1"/>
  <c r="CN267" i="1"/>
  <c r="CO267" i="1" s="1"/>
  <c r="CN291" i="1"/>
  <c r="CO291" i="1" s="1"/>
  <c r="CN299" i="1"/>
  <c r="CO299" i="1" s="1"/>
  <c r="CN319" i="1"/>
  <c r="CO319" i="1" s="1"/>
  <c r="CN331" i="1"/>
  <c r="CO331" i="1" s="1"/>
  <c r="CN379" i="1"/>
  <c r="CO379" i="1" s="1"/>
  <c r="CN386" i="1"/>
  <c r="CO386" i="1" s="1"/>
  <c r="CN273" i="1"/>
  <c r="CO273" i="1" s="1"/>
  <c r="CN280" i="1"/>
  <c r="CO280" i="1" s="1"/>
  <c r="CN302" i="1"/>
  <c r="CO302" i="1" s="1"/>
  <c r="CN304" i="1"/>
  <c r="CO304" i="1" s="1"/>
  <c r="CN312" i="1"/>
  <c r="CO312" i="1" s="1"/>
  <c r="CN344" i="1"/>
  <c r="CO344" i="1" s="1"/>
  <c r="CN355" i="1"/>
  <c r="CO355" i="1" s="1"/>
  <c r="CN374" i="1"/>
  <c r="CO374" i="1" s="1"/>
  <c r="CN257" i="1"/>
  <c r="CO257" i="1" s="1"/>
  <c r="CN286" i="1"/>
  <c r="CO286" i="1" s="1"/>
  <c r="CN346" i="1"/>
  <c r="CO346" i="1" s="1"/>
  <c r="CN353" i="1"/>
  <c r="CO353" i="1" s="1"/>
  <c r="CN387" i="1"/>
  <c r="CO387" i="1" s="1"/>
  <c r="CN274" i="1"/>
  <c r="CO274" i="1" s="1"/>
  <c r="CN335" i="1"/>
  <c r="CO335" i="1" s="1"/>
  <c r="CN361" i="1"/>
  <c r="CO361" i="1" s="1"/>
  <c r="CN366" i="1"/>
  <c r="CO366" i="1" s="1"/>
  <c r="CN276" i="1"/>
  <c r="CO276" i="1" s="1"/>
  <c r="CN293" i="1"/>
  <c r="CO293" i="1" s="1"/>
  <c r="CN314" i="1"/>
  <c r="CO314" i="1" s="1"/>
  <c r="CN321" i="1"/>
  <c r="CO321" i="1" s="1"/>
  <c r="CN332" i="1"/>
  <c r="CO332" i="1" s="1"/>
  <c r="CN336" i="1"/>
  <c r="CO336" i="1" s="1"/>
  <c r="CN342" i="1"/>
  <c r="CO342" i="1" s="1"/>
  <c r="CN347" i="1"/>
  <c r="CO347" i="1" s="1"/>
  <c r="CN354" i="1"/>
  <c r="CO354" i="1" s="1"/>
  <c r="CN370" i="1"/>
  <c r="CO370" i="1" s="1"/>
  <c r="CN372" i="1"/>
  <c r="CO372" i="1" s="1"/>
  <c r="CN380" i="1"/>
  <c r="CO380" i="1" s="1"/>
  <c r="CN402" i="1"/>
  <c r="CO402" i="1" s="1"/>
  <c r="CN406" i="1"/>
  <c r="CO406" i="1" s="1"/>
  <c r="CN407" i="1"/>
  <c r="CO407" i="1" s="1"/>
  <c r="CN416" i="1"/>
  <c r="CO416" i="1" s="1"/>
  <c r="CN427" i="1"/>
  <c r="CO427" i="1" s="1"/>
  <c r="CN430" i="1"/>
  <c r="CO430" i="1" s="1"/>
  <c r="CN438" i="1"/>
  <c r="CO438" i="1" s="1"/>
  <c r="CN440" i="1"/>
  <c r="CO440" i="1" s="1"/>
  <c r="CN448" i="1"/>
  <c r="CO448" i="1" s="1"/>
  <c r="CN453" i="1"/>
  <c r="CO453" i="1" s="1"/>
  <c r="CN462" i="1"/>
  <c r="CO462" i="1" s="1"/>
  <c r="CN468" i="1"/>
  <c r="CO468" i="1" s="1"/>
  <c r="CN421" i="1"/>
  <c r="CO421" i="1" s="1"/>
  <c r="CN434" i="1"/>
  <c r="CO434" i="1" s="1"/>
  <c r="CN475" i="1"/>
  <c r="CO475" i="1" s="1"/>
  <c r="CN499" i="1"/>
  <c r="CO499" i="1" s="1"/>
  <c r="CN503" i="1"/>
  <c r="CO503" i="1" s="1"/>
  <c r="CN408" i="1"/>
  <c r="CO408" i="1" s="1"/>
  <c r="CN413" i="1"/>
  <c r="CO413" i="1" s="1"/>
  <c r="CN418" i="1"/>
  <c r="CO418" i="1" s="1"/>
  <c r="CN424" i="1"/>
  <c r="CO424" i="1" s="1"/>
  <c r="CN432" i="1"/>
  <c r="CO432" i="1" s="1"/>
  <c r="CN458" i="1"/>
  <c r="CO458" i="1" s="1"/>
  <c r="CN463" i="1"/>
  <c r="CO463" i="1" s="1"/>
  <c r="CN464" i="1"/>
  <c r="CO464" i="1" s="1"/>
  <c r="CN469" i="1"/>
  <c r="CO469" i="1" s="1"/>
  <c r="CN473" i="1"/>
  <c r="CO473" i="1" s="1"/>
  <c r="CN480" i="1"/>
  <c r="CO480" i="1" s="1"/>
  <c r="CN484" i="1"/>
  <c r="CO484" i="1" s="1"/>
  <c r="CN441" i="1"/>
  <c r="CO441" i="1" s="1"/>
  <c r="CN455" i="1"/>
  <c r="CO455" i="1" s="1"/>
  <c r="CN478" i="1"/>
  <c r="CO478" i="1" s="1"/>
  <c r="CN495" i="1"/>
  <c r="CO495" i="1" s="1"/>
  <c r="CN502" i="1"/>
  <c r="CO502" i="1" s="1"/>
  <c r="CN506" i="1"/>
  <c r="CO506" i="1" s="1"/>
  <c r="CN417" i="1"/>
  <c r="CO417" i="1" s="1"/>
  <c r="CN419" i="1"/>
  <c r="CO419" i="1" s="1"/>
  <c r="CN429" i="1"/>
  <c r="CO429" i="1" s="1"/>
  <c r="CN444" i="1"/>
  <c r="CO444" i="1" s="1"/>
  <c r="CN445" i="1"/>
  <c r="CO445" i="1" s="1"/>
  <c r="CN451" i="1"/>
  <c r="CO451" i="1" s="1"/>
  <c r="CN452" i="1"/>
  <c r="CO452" i="1" s="1"/>
  <c r="CN459" i="1"/>
  <c r="CO459" i="1" s="1"/>
  <c r="CN471" i="1"/>
  <c r="CO471" i="1" s="1"/>
  <c r="CN500" i="1"/>
  <c r="CO500" i="1" s="1"/>
  <c r="CN396" i="1"/>
  <c r="CO396" i="1" s="1"/>
  <c r="CN456" i="1"/>
  <c r="CO456" i="1" s="1"/>
  <c r="CN485" i="1"/>
  <c r="CO485" i="1" s="1"/>
  <c r="CN497" i="1"/>
  <c r="CO497" i="1" s="1"/>
  <c r="CN539" i="1"/>
  <c r="CO539" i="1" s="1"/>
  <c r="CN565" i="1"/>
  <c r="CO565" i="1" s="1"/>
  <c r="CN587" i="1"/>
  <c r="CO587" i="1" s="1"/>
  <c r="CN521" i="1"/>
  <c r="CO521" i="1" s="1"/>
  <c r="CN526" i="1"/>
  <c r="CO526" i="1" s="1"/>
  <c r="CN513" i="1"/>
  <c r="CO513" i="1" s="1"/>
  <c r="CN519" i="1"/>
  <c r="CO519" i="1" s="1"/>
  <c r="CN524" i="1"/>
  <c r="CO524" i="1" s="1"/>
  <c r="CN545" i="1"/>
  <c r="CO545" i="1" s="1"/>
  <c r="CN552" i="1"/>
  <c r="CO552" i="1" s="1"/>
  <c r="CN554" i="1"/>
  <c r="CO554" i="1" s="1"/>
  <c r="CN560" i="1"/>
  <c r="CO560" i="1" s="1"/>
  <c r="CN568" i="1"/>
  <c r="CO568" i="1" s="1"/>
  <c r="CN571" i="1"/>
  <c r="CO571" i="1" s="1"/>
  <c r="CN579" i="1"/>
  <c r="CO579" i="1" s="1"/>
  <c r="CN583" i="1"/>
  <c r="CO583" i="1" s="1"/>
  <c r="CN598" i="1"/>
  <c r="CO598" i="1" s="1"/>
  <c r="CN505" i="1"/>
  <c r="CO505" i="1" s="1"/>
  <c r="CN558" i="1"/>
  <c r="CO558" i="1" s="1"/>
  <c r="CN581" i="1"/>
  <c r="CO581" i="1" s="1"/>
  <c r="CN590" i="1"/>
  <c r="CO590" i="1" s="1"/>
  <c r="CN596" i="1"/>
  <c r="CO596" i="1" s="1"/>
  <c r="CN607" i="1"/>
  <c r="CO607" i="1" s="1"/>
  <c r="CN512" i="1"/>
  <c r="CO512" i="1" s="1"/>
  <c r="CN531" i="1"/>
  <c r="CO531" i="1" s="1"/>
  <c r="CN541" i="1"/>
  <c r="CO541" i="1" s="1"/>
  <c r="CN556" i="1"/>
  <c r="CO556" i="1" s="1"/>
  <c r="CN563" i="1"/>
  <c r="CO563" i="1" s="1"/>
  <c r="CN600" i="1"/>
  <c r="CO600" i="1" s="1"/>
  <c r="CN609" i="1"/>
  <c r="CO609" i="1" s="1"/>
  <c r="CN509" i="1"/>
  <c r="CO509" i="1" s="1"/>
  <c r="CN543" i="1"/>
  <c r="CO543" i="1" s="1"/>
  <c r="CN548" i="1"/>
  <c r="CO548" i="1" s="1"/>
  <c r="CN551" i="1"/>
  <c r="CO551" i="1" s="1"/>
  <c r="CN561" i="1"/>
  <c r="CO561" i="1" s="1"/>
  <c r="CN566" i="1"/>
  <c r="CO566" i="1" s="1"/>
  <c r="CN567" i="1"/>
  <c r="CO567" i="1" s="1"/>
  <c r="CN569" i="1"/>
  <c r="CO569" i="1" s="1"/>
  <c r="CN574" i="1"/>
  <c r="CO574" i="1" s="1"/>
  <c r="CN586" i="1"/>
  <c r="CO586" i="1" s="1"/>
  <c r="CN603" i="1"/>
  <c r="CO603" i="1" s="1"/>
  <c r="CN657" i="1"/>
  <c r="CO657" i="1" s="1"/>
  <c r="CN641" i="1"/>
  <c r="CO641" i="1" s="1"/>
  <c r="CN664" i="1"/>
  <c r="CO664" i="1" s="1"/>
  <c r="CN673" i="1"/>
  <c r="CO673" i="1" s="1"/>
  <c r="CN652" i="1"/>
  <c r="CO652" i="1" s="1"/>
  <c r="CN663" i="1"/>
  <c r="CO663" i="1" s="1"/>
  <c r="CN666" i="1"/>
  <c r="CO666" i="1" s="1"/>
  <c r="CN613" i="1"/>
  <c r="CO613" i="1" s="1"/>
  <c r="CN621" i="1"/>
  <c r="CO621" i="1" s="1"/>
  <c r="CN647" i="1"/>
  <c r="CO647" i="1" s="1"/>
  <c r="CN659" i="1"/>
  <c r="CO659" i="1" s="1"/>
  <c r="CN661" i="1"/>
  <c r="CO661" i="1" s="1"/>
  <c r="CN668" i="1"/>
  <c r="CO668" i="1" s="1"/>
  <c r="CN627" i="1"/>
  <c r="CO627" i="1" s="1"/>
  <c r="CN629" i="1"/>
  <c r="CO629" i="1" s="1"/>
  <c r="CN631" i="1"/>
  <c r="CO631" i="1" s="1"/>
  <c r="CN633" i="1"/>
  <c r="CO633" i="1" s="1"/>
  <c r="CN650" i="1"/>
  <c r="CO650" i="1" s="1"/>
  <c r="CN670" i="1"/>
  <c r="CO670" i="1" s="1"/>
  <c r="CN674" i="1"/>
  <c r="CO674" i="1" s="1"/>
  <c r="CN665" i="1"/>
  <c r="CO665" i="1" s="1"/>
  <c r="CN608" i="1"/>
  <c r="CO608" i="1" s="1"/>
  <c r="CN624" i="1"/>
  <c r="CO624" i="1" s="1"/>
  <c r="CN640" i="1"/>
  <c r="CO640" i="1" s="1"/>
  <c r="CN669" i="1"/>
  <c r="CO669" i="1" s="1"/>
  <c r="CN671" i="1"/>
  <c r="CO671" i="1" s="1"/>
  <c r="CN677" i="1"/>
  <c r="CO677" i="1" s="1"/>
  <c r="CN611" i="1"/>
  <c r="CO611" i="1" s="1"/>
  <c r="CN618" i="1"/>
  <c r="CO618" i="1" s="1"/>
  <c r="CN649" i="1"/>
  <c r="CO649" i="1" s="1"/>
  <c r="CN653" i="1"/>
  <c r="CO653" i="1" s="1"/>
  <c r="CN672" i="1"/>
  <c r="CO672" i="1" s="1"/>
  <c r="CN680" i="1"/>
  <c r="CO680" i="1" s="1"/>
  <c r="CN679" i="1"/>
  <c r="CO679" i="1" s="1"/>
  <c r="CN685" i="1"/>
  <c r="CO685" i="1" s="1"/>
  <c r="CN704" i="1"/>
  <c r="CO704" i="1" s="1"/>
  <c r="CN709" i="1"/>
  <c r="CO709" i="1" s="1"/>
  <c r="CN714" i="1"/>
  <c r="CO714" i="1" s="1"/>
  <c r="CN726" i="1"/>
  <c r="CO726" i="1" s="1"/>
  <c r="CN694" i="1"/>
  <c r="CO694" i="1" s="1"/>
  <c r="CN702" i="1"/>
  <c r="CO702" i="1" s="1"/>
  <c r="CN712" i="1"/>
  <c r="CO712" i="1" s="1"/>
  <c r="CN688" i="1"/>
  <c r="CO688" i="1" s="1"/>
  <c r="CN695" i="1"/>
  <c r="CO695" i="1" s="1"/>
  <c r="CN717" i="1"/>
  <c r="CO717" i="1" s="1"/>
  <c r="CN724" i="1"/>
  <c r="CO724" i="1" s="1"/>
  <c r="CN700" i="1"/>
  <c r="CO700" i="1" s="1"/>
  <c r="CN705" i="1"/>
  <c r="CO705" i="1" s="1"/>
  <c r="CN707" i="1"/>
  <c r="CO707" i="1" s="1"/>
  <c r="CN731" i="1"/>
  <c r="CO731" i="1" s="1"/>
  <c r="CN683" i="1"/>
  <c r="CO683" i="1" s="1"/>
  <c r="CN710" i="1"/>
  <c r="CO710" i="1" s="1"/>
  <c r="CN721" i="1"/>
  <c r="CO721" i="1" s="1"/>
  <c r="CN725" i="1"/>
  <c r="CO725" i="1" s="1"/>
  <c r="CN729" i="1"/>
  <c r="CO729" i="1" s="1"/>
  <c r="CN735" i="1"/>
  <c r="CO735" i="1" s="1"/>
  <c r="CN738" i="1"/>
  <c r="CO738" i="1" s="1"/>
  <c r="CN801" i="1"/>
  <c r="CO801" i="1" s="1"/>
  <c r="CN742" i="1"/>
  <c r="CO742" i="1" s="1"/>
  <c r="CN754" i="1"/>
  <c r="CO754" i="1" s="1"/>
  <c r="CN744" i="1"/>
  <c r="CO744" i="1" s="1"/>
  <c r="CN751" i="1"/>
  <c r="CO751" i="1" s="1"/>
  <c r="CN756" i="1"/>
  <c r="CO756" i="1" s="1"/>
  <c r="CN770" i="1"/>
  <c r="CO770" i="1" s="1"/>
  <c r="CN777" i="1"/>
  <c r="CO777" i="1" s="1"/>
  <c r="CN785" i="1"/>
  <c r="CO785" i="1" s="1"/>
  <c r="CN792" i="1"/>
  <c r="CO792" i="1" s="1"/>
  <c r="CN761" i="1"/>
  <c r="CO761" i="1" s="1"/>
  <c r="CN772" i="1"/>
  <c r="CO772" i="1" s="1"/>
  <c r="CN774" i="1"/>
  <c r="CO774" i="1" s="1"/>
  <c r="CN782" i="1"/>
  <c r="CO782" i="1" s="1"/>
  <c r="CN790" i="1"/>
  <c r="CO790" i="1" s="1"/>
  <c r="CN750" i="1"/>
  <c r="CO750" i="1" s="1"/>
  <c r="CN755" i="1"/>
  <c r="CO755" i="1" s="1"/>
  <c r="CN762" i="1"/>
  <c r="CO762" i="1" s="1"/>
  <c r="CN776" i="1"/>
  <c r="CO776" i="1" s="1"/>
  <c r="CN780" i="1"/>
  <c r="CO780" i="1" s="1"/>
  <c r="CN784" i="1"/>
  <c r="CO784" i="1" s="1"/>
  <c r="CN786" i="1"/>
  <c r="CO786" i="1" s="1"/>
  <c r="CN818" i="1"/>
  <c r="CO818" i="1" s="1"/>
  <c r="CN764" i="1"/>
  <c r="CO764" i="1" s="1"/>
  <c r="CN778" i="1"/>
  <c r="CO778" i="1" s="1"/>
  <c r="CN802" i="1"/>
  <c r="CO802" i="1" s="1"/>
  <c r="CN806" i="1"/>
  <c r="CO806" i="1" s="1"/>
  <c r="CN813" i="1"/>
  <c r="CO813" i="1" s="1"/>
  <c r="CN826" i="1"/>
  <c r="CO826" i="1" s="1"/>
  <c r="CN828" i="1"/>
  <c r="CO828" i="1" s="1"/>
  <c r="CN844" i="1"/>
  <c r="CO844" i="1" s="1"/>
  <c r="CN853" i="1"/>
  <c r="CO853" i="1" s="1"/>
  <c r="CN855" i="1"/>
  <c r="CO855" i="1" s="1"/>
  <c r="CN863" i="1"/>
  <c r="CO863" i="1" s="1"/>
  <c r="CN868" i="1"/>
  <c r="CO868" i="1" s="1"/>
  <c r="CN807" i="1"/>
  <c r="CO807" i="1" s="1"/>
  <c r="CN815" i="1"/>
  <c r="CO815" i="1" s="1"/>
  <c r="CN823" i="1"/>
  <c r="CO823" i="1" s="1"/>
  <c r="CN850" i="1"/>
  <c r="CO850" i="1" s="1"/>
  <c r="CN861" i="1"/>
  <c r="CO861" i="1" s="1"/>
  <c r="CN838" i="1"/>
  <c r="CO838" i="1" s="1"/>
  <c r="CN845" i="1"/>
  <c r="CO845" i="1" s="1"/>
  <c r="CN804" i="1"/>
  <c r="CO804" i="1" s="1"/>
  <c r="CN820" i="1"/>
  <c r="CO820" i="1" s="1"/>
  <c r="CN834" i="1"/>
  <c r="CO834" i="1" s="1"/>
  <c r="CN854" i="1"/>
  <c r="CO854" i="1" s="1"/>
  <c r="CN858" i="1"/>
  <c r="CO858" i="1" s="1"/>
  <c r="CN821" i="1"/>
  <c r="CO821" i="1" s="1"/>
  <c r="CN822" i="1"/>
  <c r="CO822" i="1" s="1"/>
  <c r="CN825" i="1"/>
  <c r="CO825" i="1" s="1"/>
  <c r="CN810" i="1"/>
  <c r="CO810" i="1" s="1"/>
  <c r="CN839" i="1"/>
  <c r="CO839" i="1" s="1"/>
  <c r="CN851" i="1"/>
  <c r="CO851" i="1" s="1"/>
  <c r="CN913" i="1"/>
  <c r="CO913" i="1" s="1"/>
  <c r="CN864" i="1"/>
  <c r="CO864" i="1" s="1"/>
  <c r="CN871" i="1"/>
  <c r="CO871" i="1" s="1"/>
  <c r="CN877" i="1"/>
  <c r="CO877" i="1" s="1"/>
  <c r="CN883" i="1"/>
  <c r="CO883" i="1" s="1"/>
  <c r="CN890" i="1"/>
  <c r="CO890" i="1" s="1"/>
  <c r="CN886" i="1"/>
  <c r="CO886" i="1" s="1"/>
  <c r="CN893" i="1"/>
  <c r="CO893" i="1" s="1"/>
  <c r="CN897" i="1"/>
  <c r="CO897" i="1" s="1"/>
  <c r="CN907" i="1"/>
  <c r="CO907" i="1" s="1"/>
  <c r="CN915" i="1"/>
  <c r="CO915" i="1" s="1"/>
  <c r="CN917" i="1"/>
  <c r="CO917" i="1" s="1"/>
  <c r="CN919" i="1"/>
  <c r="CO919" i="1" s="1"/>
  <c r="CN910" i="1"/>
  <c r="CO910" i="1" s="1"/>
  <c r="CN881" i="1"/>
  <c r="CO881" i="1" s="1"/>
  <c r="CN895" i="1"/>
  <c r="CO895" i="1" s="1"/>
  <c r="CN904" i="1"/>
  <c r="CO904" i="1" s="1"/>
  <c r="CN899" i="1"/>
  <c r="CO899" i="1" s="1"/>
  <c r="CN924" i="1"/>
  <c r="CO924" i="1" s="1"/>
  <c r="CN880" i="1"/>
  <c r="CO880" i="1" s="1"/>
  <c r="CN884" i="1"/>
  <c r="CO884" i="1" s="1"/>
  <c r="CN891" i="1"/>
  <c r="CO891" i="1" s="1"/>
  <c r="CN970" i="1"/>
  <c r="CO970" i="1" s="1"/>
  <c r="CN926" i="1"/>
  <c r="CO926" i="1" s="1"/>
  <c r="CN936" i="1"/>
  <c r="CO936" i="1" s="1"/>
  <c r="CN946" i="1"/>
  <c r="CO946" i="1" s="1"/>
  <c r="CN948" i="1"/>
  <c r="CO948" i="1" s="1"/>
  <c r="CN966" i="1"/>
  <c r="CO966" i="1" s="1"/>
  <c r="CN971" i="1"/>
  <c r="CO971" i="1" s="1"/>
  <c r="CN953" i="1"/>
  <c r="CO953" i="1" s="1"/>
  <c r="CN961" i="1"/>
  <c r="CO961" i="1" s="1"/>
  <c r="CN973" i="1"/>
  <c r="CO973" i="1" s="1"/>
  <c r="CN978" i="1"/>
  <c r="CO978" i="1" s="1"/>
  <c r="CN983" i="1"/>
  <c r="CO983" i="1" s="1"/>
  <c r="CN984" i="1"/>
  <c r="CO984" i="1" s="1"/>
  <c r="CN986" i="1"/>
  <c r="CO986" i="1" s="1"/>
  <c r="CN925" i="1"/>
  <c r="CO925" i="1" s="1"/>
  <c r="CN939" i="1"/>
  <c r="CO939" i="1" s="1"/>
  <c r="CN949" i="1"/>
  <c r="CO949" i="1" s="1"/>
  <c r="CN959" i="1"/>
  <c r="CO959" i="1" s="1"/>
  <c r="CN931" i="1"/>
  <c r="CO931" i="1" s="1"/>
  <c r="CN933" i="1"/>
  <c r="CO933" i="1" s="1"/>
  <c r="CN940" i="1"/>
  <c r="CO940" i="1" s="1"/>
  <c r="CN960" i="1"/>
  <c r="CO960" i="1" s="1"/>
  <c r="CN976" i="1"/>
  <c r="CO976" i="1" s="1"/>
  <c r="CN977" i="1"/>
  <c r="CO977" i="1" s="1"/>
  <c r="CN982" i="1"/>
  <c r="CO982" i="1" s="1"/>
  <c r="DY994" i="1" l="1"/>
  <c r="FB992" i="1"/>
  <c r="FB993" i="1" s="1"/>
</calcChain>
</file>

<file path=xl/sharedStrings.xml><?xml version="1.0" encoding="utf-8"?>
<sst xmlns="http://schemas.openxmlformats.org/spreadsheetml/2006/main" count="12975" uniqueCount="4923">
  <si>
    <t>record_id</t>
  </si>
  <si>
    <t>redcap_event_name</t>
  </si>
  <si>
    <t>project_id</t>
  </si>
  <si>
    <t>dob</t>
  </si>
  <si>
    <t>age</t>
  </si>
  <si>
    <t>p_lang</t>
  </si>
  <si>
    <t>p_lang_2</t>
  </si>
  <si>
    <t>suburb</t>
  </si>
  <si>
    <t>pc</t>
  </si>
  <si>
    <t>date_referral</t>
  </si>
  <si>
    <t>referral_joints</t>
  </si>
  <si>
    <t>shoulder</t>
  </si>
  <si>
    <t>arm</t>
  </si>
  <si>
    <t>elbow</t>
  </si>
  <si>
    <t>wrist</t>
  </si>
  <si>
    <t>hand</t>
  </si>
  <si>
    <t>hip</t>
  </si>
  <si>
    <t>knee</t>
  </si>
  <si>
    <t>ankle</t>
  </si>
  <si>
    <t>foot</t>
  </si>
  <si>
    <t>other</t>
  </si>
  <si>
    <t>other_exp</t>
  </si>
  <si>
    <t>oa_check</t>
  </si>
  <si>
    <t>ref_comms</t>
  </si>
  <si>
    <t>date.completed</t>
  </si>
  <si>
    <t>marital.status</t>
  </si>
  <si>
    <t>gender</t>
  </si>
  <si>
    <t>gender.text</t>
  </si>
  <si>
    <t>employment</t>
  </si>
  <si>
    <t>employment.binary</t>
  </si>
  <si>
    <t>study_prompt</t>
  </si>
  <si>
    <t>study_status</t>
  </si>
  <si>
    <t>edu_level</t>
  </si>
  <si>
    <t>highest.ed</t>
  </si>
  <si>
    <t>Education.binary</t>
  </si>
  <si>
    <t>cob</t>
  </si>
  <si>
    <t>cob.binary</t>
  </si>
  <si>
    <t>aus_indigenous</t>
  </si>
  <si>
    <t>nz_indigenous</t>
  </si>
  <si>
    <t>aoa</t>
  </si>
  <si>
    <t>mh_1</t>
  </si>
  <si>
    <t>mh_2</t>
  </si>
  <si>
    <t>mh_3</t>
  </si>
  <si>
    <t>mh_4</t>
  </si>
  <si>
    <t>mh_5</t>
  </si>
  <si>
    <t>mh_6</t>
  </si>
  <si>
    <t>mh_7</t>
  </si>
  <si>
    <t>mh_8</t>
  </si>
  <si>
    <t>mh_9</t>
  </si>
  <si>
    <t>mh_10</t>
  </si>
  <si>
    <t>cvd_info</t>
  </si>
  <si>
    <t>injury_dets</t>
  </si>
  <si>
    <t>medications</t>
  </si>
  <si>
    <t>medications.listed</t>
  </si>
  <si>
    <t>surgery</t>
  </si>
  <si>
    <t>surgery.listed</t>
  </si>
  <si>
    <t>Diabetes</t>
  </si>
  <si>
    <t>fmh1</t>
  </si>
  <si>
    <t>fmh2</t>
  </si>
  <si>
    <t>fmh3</t>
  </si>
  <si>
    <t>fmh4</t>
  </si>
  <si>
    <t>fmh5</t>
  </si>
  <si>
    <t>fmh6</t>
  </si>
  <si>
    <t>EQ-5D_VAS</t>
  </si>
  <si>
    <t>EQprofile</t>
  </si>
  <si>
    <t>walksess</t>
  </si>
  <si>
    <t>walkhrs</t>
  </si>
  <si>
    <t>walkmins</t>
  </si>
  <si>
    <t>gardsess</t>
  </si>
  <si>
    <t>gardhrs</t>
  </si>
  <si>
    <t>gardmins</t>
  </si>
  <si>
    <t>vigsess</t>
  </si>
  <si>
    <t>vighrs</t>
  </si>
  <si>
    <t>vigmins</t>
  </si>
  <si>
    <t>modsess</t>
  </si>
  <si>
    <t>modhrs</t>
  </si>
  <si>
    <t>modmins</t>
  </si>
  <si>
    <t>AAS_total</t>
  </si>
  <si>
    <t>PA_guidelines</t>
  </si>
  <si>
    <t>aas9a</t>
  </si>
  <si>
    <t>aas9b</t>
  </si>
  <si>
    <t>aas9c</t>
  </si>
  <si>
    <t>aas9d</t>
  </si>
  <si>
    <t>aas9e</t>
  </si>
  <si>
    <t>nut1</t>
  </si>
  <si>
    <t>nut2</t>
  </si>
  <si>
    <t>nut3</t>
  </si>
  <si>
    <t>nut4</t>
  </si>
  <si>
    <t>nut5</t>
  </si>
  <si>
    <t>nut6</t>
  </si>
  <si>
    <t>Sleep</t>
  </si>
  <si>
    <t>Sedentary.time</t>
  </si>
  <si>
    <t>Enough.sleep</t>
  </si>
  <si>
    <t>k10_1</t>
  </si>
  <si>
    <t>k10_2</t>
  </si>
  <si>
    <t>k10_3</t>
  </si>
  <si>
    <t>k10_4</t>
  </si>
  <si>
    <t>k10_5</t>
  </si>
  <si>
    <t>k10_6</t>
  </si>
  <si>
    <t>k10_7</t>
  </si>
  <si>
    <t>k10_8</t>
  </si>
  <si>
    <t>k10_9</t>
  </si>
  <si>
    <t>k10_10</t>
  </si>
  <si>
    <t>K10_total</t>
  </si>
  <si>
    <t>phq_9_1</t>
  </si>
  <si>
    <t>phq_9_2</t>
  </si>
  <si>
    <t>phq_9_3</t>
  </si>
  <si>
    <t>phq_9_4</t>
  </si>
  <si>
    <t>phq_9_5</t>
  </si>
  <si>
    <t>phq_9_6</t>
  </si>
  <si>
    <t>phq_9_7</t>
  </si>
  <si>
    <t>phq_9_8</t>
  </si>
  <si>
    <t>phq_9_9</t>
  </si>
  <si>
    <t>PHQ_total</t>
  </si>
  <si>
    <t>MDD</t>
  </si>
  <si>
    <t>PHQ_cat</t>
  </si>
  <si>
    <t>swemwbs_1</t>
  </si>
  <si>
    <t>swemwbs_2</t>
  </si>
  <si>
    <t>swemwbs_3</t>
  </si>
  <si>
    <t>swemwbs_4</t>
  </si>
  <si>
    <t>swemwbs_5</t>
  </si>
  <si>
    <t>swemwbs_6</t>
  </si>
  <si>
    <t>swemwbs_7</t>
  </si>
  <si>
    <t>uclals_1</t>
  </si>
  <si>
    <t>uclals_2</t>
  </si>
  <si>
    <t>uclals_3</t>
  </si>
  <si>
    <t>uslals_total</t>
  </si>
  <si>
    <t>scs_1</t>
  </si>
  <si>
    <t>scs_2</t>
  </si>
  <si>
    <t>scs_3</t>
  </si>
  <si>
    <t>scs_4</t>
  </si>
  <si>
    <t>scs_5</t>
  </si>
  <si>
    <t>scs_6</t>
  </si>
  <si>
    <t>scs_7</t>
  </si>
  <si>
    <t>scs_8</t>
  </si>
  <si>
    <t>scs_score</t>
  </si>
  <si>
    <t>p4_1</t>
  </si>
  <si>
    <t>p4_2</t>
  </si>
  <si>
    <t>p4_3</t>
  </si>
  <si>
    <t>p4_4</t>
  </si>
  <si>
    <t>P4_total</t>
  </si>
  <si>
    <t>NRS</t>
  </si>
  <si>
    <t>OA</t>
  </si>
  <si>
    <t>baseline_arm_1</t>
  </si>
  <si>
    <t>WL0008</t>
  </si>
  <si>
    <t>TARNEIT</t>
  </si>
  <si>
    <t>Requires right knee Maci procedure - possible candidate for tibial tubercle osteotomy. Weak quadriceps power on the right, small knee joint effusion and increased femoral anteversion.</t>
  </si>
  <si>
    <t>Disc Degeneration and disc movement in neck  Grade 4 Chondromalacia of the patella accross both knees</t>
  </si>
  <si>
    <t>Multiple laparoscopic surgeries lower abdomen 2004-2016  C-sections 2001, 2003, 2006,   Laparoscopic cholecystectomy 2015  Laparoscopic left ovarian cystectomy 2017</t>
  </si>
  <si>
    <t>No</t>
  </si>
  <si>
    <t>WL0010</t>
  </si>
  <si>
    <t>WERRIBEE</t>
  </si>
  <si>
    <t>Patient complains of long history of bilateral hip pain - setting in after about 5-10 minutes of standing.</t>
  </si>
  <si>
    <t>ami non stemi</t>
  </si>
  <si>
    <t>op on lower back l2/3 l3/4  broken shoulder around 2009  seen physio about hip and told might have nerve damage.</t>
  </si>
  <si>
    <t>Lipitor/Jardiamet  Amitripyline  Idaprex/xarelto  Sotalol</t>
  </si>
  <si>
    <t>Back Operation (2020)  Neck remove cyst (2017)  Stent put in (2015)</t>
  </si>
  <si>
    <t>Yes</t>
  </si>
  <si>
    <t>WL0013</t>
  </si>
  <si>
    <t>KEILOR DOWNS</t>
  </si>
  <si>
    <t>MRI of left knee revealed severe patellofemoral joint osteoarthritis as well as small knee joint effusion.</t>
  </si>
  <si>
    <t>neck problems, knee problems - scope done on knee.</t>
  </si>
  <si>
    <t>drytex 30mg or 60mg when bad, serapax to get to sleep 30mg.</t>
  </si>
  <si>
    <t>Appendix (1975)  Gallstones (1987)  Tubal Ligation (1990)  Chondromalacia (1996) Sept/ Knee</t>
  </si>
  <si>
    <t>WL0016</t>
  </si>
  <si>
    <t>WEST FOOTSCRAY</t>
  </si>
  <si>
    <t>Left leg pain from posterior malleolar screw rubbing on tibialis posterior tendon and also ankle locking from suspected loose fragments in the joint.  Patient has past history of Osteoporosis.</t>
  </si>
  <si>
    <t>Had surgery for broken wrist, had R/hip replacement due to a fall, had surgery L/ankle due to a fall.</t>
  </si>
  <si>
    <t>Diovan for high blood pressure  1 vit d+ calcium</t>
  </si>
  <si>
    <t>As stated above, cannot remember dates but all were in the last 9 years - records at RMH, Sunshine hospital and Footscray hospital.</t>
  </si>
  <si>
    <t>WL0018</t>
  </si>
  <si>
    <t>KINGS PARK</t>
  </si>
  <si>
    <t>mild left subacromial bursitis with mild subacromial bursal impingement.</t>
  </si>
  <si>
    <t>a cyst inside knee cap</t>
  </si>
  <si>
    <t>Stent in the heart and  gallbladder removed</t>
  </si>
  <si>
    <t>WL0023</t>
  </si>
  <si>
    <t>HAMPTON</t>
  </si>
  <si>
    <t>Patient had arthroscopy and cleaning in left knee joint, however pain persists. Physio attempted but failed to resolve the pain. Small joint effusion with moderate oedema/synovitis found through ultrasound.  chondral loss also observed within joint.</t>
  </si>
  <si>
    <t>Full thickness tear of the supraspinatius, about 8 years ago.  Left knee- no miniscus, cartilage damage</t>
  </si>
  <si>
    <t>Mobic</t>
  </si>
  <si>
    <t>Arthroscopic surgery on left knee twice. (1981)(2013)   Haemorroidectomy. (2016)</t>
  </si>
  <si>
    <t>WL0026</t>
  </si>
  <si>
    <t>BRAYBROOK</t>
  </si>
  <si>
    <t>Referral mentions that patient smokes 20 cigarettes per day.</t>
  </si>
  <si>
    <t>Lipitor 40mg</t>
  </si>
  <si>
    <t>Left lower lobectomy</t>
  </si>
  <si>
    <t>WL0027</t>
  </si>
  <si>
    <t>Patient has arthritis 5th MT and metatarsalgia, would like to see consultant for further advice on pain management.</t>
  </si>
  <si>
    <t xml:space="preserve">Athritist in finger and knees also tendernist in wrist broken toes last surgery made it worse </t>
  </si>
  <si>
    <t>Hormone replacement  celibrix</t>
  </si>
  <si>
    <t>Hysterectomy veins stripped lumps removed from Brest toe fixed</t>
  </si>
  <si>
    <t>WL0028</t>
  </si>
  <si>
    <t>Patient has arthritis of left knee. Seeking evaluation for partial knee replacement.</t>
  </si>
  <si>
    <t>Work injury to my upper back/neck (neck bulging discs).  Loss of knee cartilage.  Broke right ankle as a kid.</t>
  </si>
  <si>
    <t>Micardis blood pressure, Allupriniol, nocivid</t>
  </si>
  <si>
    <t>Ankle (1977).  Sinus (1990 - 2016)</t>
  </si>
  <si>
    <t>WL0032</t>
  </si>
  <si>
    <t>Macedonian</t>
  </si>
  <si>
    <t>DELAHEY</t>
  </si>
  <si>
    <t>Pt referred for severe bilateral knee OA.</t>
  </si>
  <si>
    <t>Bilateral knee Osteoarthritis</t>
  </si>
  <si>
    <t xml:space="preserve">Micardis plus 80/25mg tablet  Mobic tablets (50mg) - Mobic tablets (15mg)  Mogadon tablets (5mg)  Nexium EC (20mg) - Norvasc (10mg)  Simvastatin (20mg) - Ventolin CFC (free)  </t>
  </si>
  <si>
    <t>09/10/2017 - hernia repair.</t>
  </si>
  <si>
    <t>WL0037</t>
  </si>
  <si>
    <t>SUNBURY</t>
  </si>
  <si>
    <t>Mild OA changes observed in the last MTP joint with uneven joint space narrowing and marginal lipping. Plantar and posterior calcaneal spurs are present.</t>
  </si>
  <si>
    <t>WL0043</t>
  </si>
  <si>
    <t>DEER PARK</t>
  </si>
  <si>
    <t>Right shoulder supraspinatus tear.</t>
  </si>
  <si>
    <t>Heart disease - has a pacemaker</t>
  </si>
  <si>
    <t>Torn shoulder muscle under investigation</t>
  </si>
  <si>
    <t>Lipator  Eliquis  Tritace</t>
  </si>
  <si>
    <t>Right hand (2018)  Naval hernia (2019)</t>
  </si>
  <si>
    <t>WL0046</t>
  </si>
  <si>
    <t>LAVERTON</t>
  </si>
  <si>
    <t>Chronic anteriro talofibular ligament rupture on the left. Plantar fascitis.</t>
  </si>
  <si>
    <t>Torn Tendon Left Ankle  Torn Tendon Right Bicep   Sciatic nerve Back</t>
  </si>
  <si>
    <t>Candesartan 16mg 1 Per Day  Prazosin 5mg 3 Per Day  Celebrex 200mg Take when needed</t>
  </si>
  <si>
    <t>Ruptured veins right thigh (1970's) Hockey Injury</t>
  </si>
  <si>
    <t>WL0056</t>
  </si>
  <si>
    <t>DIGGERS REST</t>
  </si>
  <si>
    <t>Shoulder &amp; knee</t>
  </si>
  <si>
    <t>Left</t>
  </si>
  <si>
    <t>patient waiting for outpatient appt for:  L shoulder (getting better but would like to remain on the waitlist)  L knee review postop</t>
  </si>
  <si>
    <t>left knee replacement</t>
  </si>
  <si>
    <t>atenolol 50 mg  enalapril 20 mg  rosuvastatin 40mg</t>
  </si>
  <si>
    <t>1962 removal right kidney  2007 carpal tunnel left side  2015 cataract removal and implant  2017 Total knee replacement</t>
  </si>
  <si>
    <t>WL0058</t>
  </si>
  <si>
    <t>HOPPERS CROSSING</t>
  </si>
  <si>
    <t>Knee</t>
  </si>
  <si>
    <t>WL0074</t>
  </si>
  <si>
    <t>WYNDHAM VALE</t>
  </si>
  <si>
    <t>Meniscus tear</t>
  </si>
  <si>
    <t>Tonsil removed (2005)   Meniscus tear (2015)   Appendix (2016)</t>
  </si>
  <si>
    <t>WL0077</t>
  </si>
  <si>
    <t>WL0078</t>
  </si>
  <si>
    <t>NEWPORT</t>
  </si>
  <si>
    <t>Perindopril Arginine</t>
  </si>
  <si>
    <t>WL0081</t>
  </si>
  <si>
    <t>Right knee reconstruction</t>
  </si>
  <si>
    <t>Year 2018</t>
  </si>
  <si>
    <t>WL0083</t>
  </si>
  <si>
    <t>MELTON SOUTH</t>
  </si>
  <si>
    <t>Multiple Shoulder dislocations</t>
  </si>
  <si>
    <t>D &amp; C post miscarriage 2019</t>
  </si>
  <si>
    <t>WL0087</t>
  </si>
  <si>
    <t>BURNSIDE</t>
  </si>
  <si>
    <t>Car accident whiplash  Sprained wrist  Sprained ankle  Kneecap out of place</t>
  </si>
  <si>
    <t>Arava 20mg 1 per day  Methotrexate 15mg 1 a week  Prednisolone 10mg daily  Lasix 20mg daily  Olmetec 20mg daily  Megafol 5mg twice a week</t>
  </si>
  <si>
    <t>Laparoscopy 1985  Appendix  1986 or 1987  R wrist ganglion removal  Breast lump removal 2002</t>
  </si>
  <si>
    <t>WL0091</t>
  </si>
  <si>
    <t>Right clavicle</t>
  </si>
  <si>
    <t>WL0097</t>
  </si>
  <si>
    <t>SUNSHINE NORTH</t>
  </si>
  <si>
    <t>email PICF scheduled</t>
  </si>
  <si>
    <t>Pantoprazole (40mg)</t>
  </si>
  <si>
    <t>Had gallbladder removed due to gallbladder cancer in 2014</t>
  </si>
  <si>
    <t>WL0099</t>
  </si>
  <si>
    <t>FLEMINGTON</t>
  </si>
  <si>
    <t>Sometimes three to 4 times a week knee soreness</t>
  </si>
  <si>
    <t>I do not take often Nurofen</t>
  </si>
  <si>
    <t>WL0101</t>
  </si>
  <si>
    <t>MARIBYRNONG</t>
  </si>
  <si>
    <t>Hx of left knee pain which may be indicative of left hip problems</t>
  </si>
  <si>
    <t>Bursa right shoulder  Genetic Hip injury  Torn ligaments left and right ankles</t>
  </si>
  <si>
    <t>Vasectomy</t>
  </si>
  <si>
    <t>WL0102</t>
  </si>
  <si>
    <t>Mild complex 2nd and 3rd NTP synovial joint effusions or synovitis</t>
  </si>
  <si>
    <t>WL0113</t>
  </si>
  <si>
    <t>MELTON WEST</t>
  </si>
  <si>
    <t>Patient has RA which has affected their right ankle.</t>
  </si>
  <si>
    <t>Ankle and knee issues from having Rhymothoid arthritis</t>
  </si>
  <si>
    <t>Between 2mg and 5mg of prednisone   Methotrexate   Plaqunil   Naproxen   I have an injection as well but no idea what's it's called</t>
  </si>
  <si>
    <t>WL0119</t>
  </si>
  <si>
    <t>TAYLORS LAKES</t>
  </si>
  <si>
    <t>L-shoudler burstitis</t>
  </si>
  <si>
    <t>WL0121</t>
  </si>
  <si>
    <t>Right hallux valgus - 1st metatarsal joint</t>
  </si>
  <si>
    <t>heart disease</t>
  </si>
  <si>
    <t>lower back disk issues, elbow reconstructed, wrist broken, knee damage was placed in a cast about 16 weeks</t>
  </si>
  <si>
    <t>tritace10mg,mirtazapine 30mg, avorstatin 80mg , aspirin</t>
  </si>
  <si>
    <t>left hand in the 70s, right elbow late 70s, appendix 70s, bowl 90s, throat 2005, hernias 2004 &amp; 2015</t>
  </si>
  <si>
    <t>WL0123</t>
  </si>
  <si>
    <t>Complex ganglion in right knee</t>
  </si>
  <si>
    <t xml:space="preserve">Vericos Veins.  </t>
  </si>
  <si>
    <t>WL0125</t>
  </si>
  <si>
    <t>Bunion on R-1st metatarsal</t>
  </si>
  <si>
    <t>Prodeine fort</t>
  </si>
  <si>
    <t>Appendix  (2010) sewing needle removed from my toe (2019)</t>
  </si>
  <si>
    <t>WL0127</t>
  </si>
  <si>
    <t>TAYLORS HILL</t>
  </si>
  <si>
    <t>L-knee trauma - meniscus and ACL</t>
  </si>
  <si>
    <t>KNEE   May 2019 - tear of ACL, MCL, meniscus damage</t>
  </si>
  <si>
    <t>Breast Lump removal - 2001 (approx)  Caesarean - 2006  Caesarean - 2012</t>
  </si>
  <si>
    <t>WL0129</t>
  </si>
  <si>
    <t>ST ALBANS</t>
  </si>
  <si>
    <t>inflammation focal left medial knee pain and pseudolocking</t>
  </si>
  <si>
    <t>Criteria of injuries sustained in a work related transport injury in 2016 10 March   Major PTSD  Broken metacarpal left hand  Dislocated thumb ( still unset )  later back/neck/left hand knee injury, became   more relevant after weeks of stabilising from trauma   Psychiatry and psychology with a period of clinical stay  Major fight/coordination through insurance parties   00/April/2016  Cycling incident, avoiding being run down  jumped kerb, failed manoeuvre left me with   multiple broken ribs  broken right clavicle, later set with plate  collapsed right lung  7 days western hospital</t>
  </si>
  <si>
    <t>Right side clavicle reset   Performed at Western health Footscray   Good surgeons and many thanks</t>
  </si>
  <si>
    <t>WL0132</t>
  </si>
  <si>
    <t>hx of arthroscopy R-knee (2015)</t>
  </si>
  <si>
    <t>Genderfluid</t>
  </si>
  <si>
    <t>Back - bulging disk in L5/S1  Wrist - fractured right wrist years ago, currently have flared up RSI in right wrist and issues being investigated for left wrist  Ankles - multiple sprains in right, fractured right in past  Knee - 2x keyhole surgery to clear out cartilage in right, unknown issue in left, both continuous pain that shoots up to hips</t>
  </si>
  <si>
    <t>Desven - antidepressants  Fluticasone propionate, and ventalin for asthma  Celecoxib capsule 200mg  Levothyroxine sodium tablet 50MCG  Primoteston Depot 250MG</t>
  </si>
  <si>
    <t>Double Mastectomy - 2012  1st keyhole surgery on right knee - 2015  2nd keyhole surgery on right knee - 2017</t>
  </si>
  <si>
    <t>WL0139</t>
  </si>
  <si>
    <t>ARDEER</t>
  </si>
  <si>
    <t>Right</t>
  </si>
  <si>
    <t>R-fibula fracture in 2016, on waitlist to remove plates and screws  hx right ankle surgery</t>
  </si>
  <si>
    <t>I broke my right ankle, went to Sunshine hospital ED for surgery. Surgeon placed a titanium plate inside my ankle.</t>
  </si>
  <si>
    <t>Ankle (2015 or 2016)  Wisdom teeth removal (2020)</t>
  </si>
  <si>
    <t>WL0141</t>
  </si>
  <si>
    <t>complete ACL tear with osteochontral microfracture</t>
  </si>
  <si>
    <t>WL0144</t>
  </si>
  <si>
    <t>Bilateral</t>
  </si>
  <si>
    <t>Hx of arthritis, right should surgery, knee replacement, wrist injury</t>
  </si>
  <si>
    <t>slight compression in the neck area cracked and healed T12L1 the bottom 100mmm of my spine encased in arthritis</t>
  </si>
  <si>
    <t>B/P meds Oxycondone SR 30mg a day Lyrica 450mg a day</t>
  </si>
  <si>
    <t>corkscrew in upper right arm 2010 right wrist fusion 2020 left knee replacement 2019 double hernia approx 2016</t>
  </si>
  <si>
    <t>WL0145</t>
  </si>
  <si>
    <t>CAIRNLEA</t>
  </si>
  <si>
    <t>Hip &amp; knee</t>
  </si>
  <si>
    <t>Bilateral knee, OA in both hips, more severe OA in L-hip</t>
  </si>
  <si>
    <t>Nordic    Mobic</t>
  </si>
  <si>
    <t>Appendix 1970, Tonsils 1967,Ectopic pregnancy/burst ovarian cyst 1989, Prolapse 1993, Tubal ligation 1982,</t>
  </si>
  <si>
    <t>WL0146</t>
  </si>
  <si>
    <t>Knee &amp; Foot</t>
  </si>
  <si>
    <t>widespread OA of neck, knee and feet</t>
  </si>
  <si>
    <t>back and neck - operation in 1987 on neck - two operations - C2/C4  Legs- instable legs after that surgey - lower limb weakness and injury - ongoing chonic pain  sore toes and feet  shoulder torn in two places - 4 years</t>
  </si>
  <si>
    <t>luerica 300mg/150mg - pain  blacksoma - pain  valium - occasional  reflux medications  high blood pressure  high cholesterol</t>
  </si>
  <si>
    <t>operation in 1987 on neck - two operations - C2/C4  shoulder reconstructions twice 1984  knees arthroscopy 2-3 years ago   back surgery - 1988/1989 - nerve removal</t>
  </si>
  <si>
    <t>WL0149</t>
  </si>
  <si>
    <t>KEILOR</t>
  </si>
  <si>
    <t>Transitional anatomy of L5-S1 fusion  R-subcalvian stenosis  L-AC joint arthritis  C5/C6 disc osteophyte - close to nerve, no impingement  alcohol addiction, nicotine dependence</t>
  </si>
  <si>
    <t>WL0152</t>
  </si>
  <si>
    <t>Bilateral bunion  hx of same procedure 10 years ago</t>
  </si>
  <si>
    <t>Somac</t>
  </si>
  <si>
    <t>Ovarian cyst surgery in 1982. Another ovarian cyst surgery in 1986. There was an inflammation below the navel, and a had an operation in the sunshine hospital. year can't remember.  Both feet had bones surgery at Melbourne hospital 2009.</t>
  </si>
  <si>
    <t>WL0153</t>
  </si>
  <si>
    <t>Bilateral bunions - L&gt;R  Hx osteoporosis</t>
  </si>
  <si>
    <t>Xalacom</t>
  </si>
  <si>
    <t>Thryoid lump removed 2018</t>
  </si>
  <si>
    <t>WL0154</t>
  </si>
  <si>
    <t>EAST KEILOR</t>
  </si>
  <si>
    <t>Bilateral bunion (on both L and R), R&gt;L</t>
  </si>
  <si>
    <t>ACL sprains, Achilles sprains from netball</t>
  </si>
  <si>
    <t>Bunion (1991)</t>
  </si>
  <si>
    <t>WL0157</t>
  </si>
  <si>
    <t>FOOTSCRAY</t>
  </si>
  <si>
    <t>hx of OA in many joints  OA of R-knee, OA thumbs  Bilateral carpal tunnel release  hx of vertebral crush fractures: L1, L3, L4, T12</t>
  </si>
  <si>
    <t>Fractured wrists, ankle and knee  resulting in arthritis.  Back fusion, laminectomy.</t>
  </si>
  <si>
    <t>Pristiq. Pantoprazole.  eLiquid 2.5</t>
  </si>
  <si>
    <t>Fusion and laminectomy back  Screws in ankle.</t>
  </si>
  <si>
    <t>WL0158</t>
  </si>
  <si>
    <t>SYDENHAM</t>
  </si>
  <si>
    <t>Bilateral knee pain - arthritis</t>
  </si>
  <si>
    <t>Parchial knee construction</t>
  </si>
  <si>
    <t>Taking blood pressure medication</t>
  </si>
  <si>
    <t>Historectimy prolapse indimitroses</t>
  </si>
  <si>
    <t>WL0159</t>
  </si>
  <si>
    <t>ALTONA MEADOWS</t>
  </si>
  <si>
    <t>R-knee meniscus injury, ganglion cyst, high gradechondromalacia</t>
  </si>
  <si>
    <t>bulging discs in the neck  Broken right elbow when 5yrs old</t>
  </si>
  <si>
    <t>Blood pressure tabletts</t>
  </si>
  <si>
    <t>Tonsils removed (1960)  prostrate procedure   Nasal procedure to help enlarge nasal passage</t>
  </si>
  <si>
    <t>WL0160</t>
  </si>
  <si>
    <t>KURUNJANG</t>
  </si>
  <si>
    <t>R-knee injury</t>
  </si>
  <si>
    <t>Methadone</t>
  </si>
  <si>
    <t>WL0164</t>
  </si>
  <si>
    <t>MOUNT WAVERLEY</t>
  </si>
  <si>
    <t>Bilateral knee pain - L&gt;R</t>
  </si>
  <si>
    <t>Mobile 15mg</t>
  </si>
  <si>
    <t>Tonsils removed (1958)  Breastfeeding surgery ((1990)  Heritage repair (2000)  Varicose veins (2000)</t>
  </si>
  <si>
    <t>WL0165</t>
  </si>
  <si>
    <t>R-knee medial meniscus tear, patellar tendonodsis and effusion</t>
  </si>
  <si>
    <t xml:space="preserve">I have arthritis in my back and knees. I have a tear in my meniscus on my right knee. </t>
  </si>
  <si>
    <t>Olanzapine, solian, epillim, Metformin, rovustatin, perindopril, lipidil, trulicity, ryzodeg, thyroxine</t>
  </si>
  <si>
    <t>WL0167</t>
  </si>
  <si>
    <t>ROCKBANK</t>
  </si>
  <si>
    <t>hx of Morton's neuroma and OA</t>
  </si>
  <si>
    <t xml:space="preserve">Partially blocked artery Recently diagnosed with PVC's. </t>
  </si>
  <si>
    <t>Had meniscus trimmed on L knee due to accident at work. Had R knee meniscus trimmed from undiagnosed accident.</t>
  </si>
  <si>
    <t>Spiriva Respimat 2 puffs daily  Rosuvastatin 20 mg 1 daily  Pantoprazole 40 mg 1 daily</t>
  </si>
  <si>
    <t>L knee Meniscus tear (1994)  R knee meniscus tear (1997)</t>
  </si>
  <si>
    <t>WL0170</t>
  </si>
  <si>
    <t>degeneration ACL and PCL</t>
  </si>
  <si>
    <t>Spine Arthritis &amp; multiple fracture below knee and above ankle.</t>
  </si>
  <si>
    <t>Janumet XR</t>
  </si>
  <si>
    <t>multiple fracture below knee and above ankle.</t>
  </si>
  <si>
    <t>WL0171</t>
  </si>
  <si>
    <t>MELTON</t>
  </si>
  <si>
    <t>Hx of L-TKR in 2017  Hx of OA</t>
  </si>
  <si>
    <t>Atrial fibrillation</t>
  </si>
  <si>
    <t>Apixaban,coversly Lipitor,Metoprolol</t>
  </si>
  <si>
    <t>Knee replacement</t>
  </si>
  <si>
    <t>WL0172</t>
  </si>
  <si>
    <t>Hx of dislocated fracture R-hip fixed with screws</t>
  </si>
  <si>
    <t>WL0174</t>
  </si>
  <si>
    <t>R-Hip labral tear</t>
  </si>
  <si>
    <t>i have a labral tear in my right hip</t>
  </si>
  <si>
    <t>seroquel</t>
  </si>
  <si>
    <t>lump removed from breast 2005  breast augmentation 2009</t>
  </si>
  <si>
    <t>WL0175</t>
  </si>
  <si>
    <t>KEILOR PARK</t>
  </si>
  <si>
    <t>ACL and media meniscal tear</t>
  </si>
  <si>
    <t>damaged my left knee playing soccer.</t>
  </si>
  <si>
    <t>Sevikar for blood pressure</t>
  </si>
  <si>
    <t>appendix (1999)</t>
  </si>
  <si>
    <t>WL0176</t>
  </si>
  <si>
    <t>HARKNESS</t>
  </si>
  <si>
    <t>Complete R-supraspinatus tear</t>
  </si>
  <si>
    <t>I injured my ankle at work in 2013</t>
  </si>
  <si>
    <t>WL0182</t>
  </si>
  <si>
    <t>GISBORNE</t>
  </si>
  <si>
    <t>2019 referral - Rt/knee pain, meniscal tear causing mechanical symptoms for the last 12 months.   Pt has tried analgesia + physiotherapy (no improvement)    Pt's orthopaedic surgeon wants her to be listed for arthroscopic debridement.</t>
  </si>
  <si>
    <t>car accident Dec 2020, injured neck, wrists, feet.  right knee, torn minescus arthritis in both knees</t>
  </si>
  <si>
    <t>sertraline, propenarol, celebrax</t>
  </si>
  <si>
    <t>hysterectomy, ovaries removed 2011  breast lumps removed 2012</t>
  </si>
  <si>
    <t>WL0185</t>
  </si>
  <si>
    <t>POINT COOK</t>
  </si>
  <si>
    <t>Bilat femoral exostosis (causing significant pain)</t>
  </si>
  <si>
    <t xml:space="preserve">Removal of exostoses (~2010, 2016) </t>
  </si>
  <si>
    <t>WL0186</t>
  </si>
  <si>
    <t>CAROLINE SPRINGS</t>
  </si>
  <si>
    <t>Hip &amp; foot</t>
  </si>
  <si>
    <t>O/A bilat hips + advanced hallux rigidus lt/foot (1st MTP joint)</t>
  </si>
  <si>
    <t>WL0190</t>
  </si>
  <si>
    <t>Previous knee reconstruction 5 yrs ago.  Pain, swelling, difficulty to flex &amp; extend lt/knee.     2021 referral - lt/knee injury 3 weeks ago while playing sport. Ongoing pain in lt/knee w flexion.</t>
  </si>
  <si>
    <t>Dislocated Knee, two fractures, 3 screws into my Tibia, full knee reconstruction.</t>
  </si>
  <si>
    <t>knee reconstruction</t>
  </si>
  <si>
    <t>WL0191</t>
  </si>
  <si>
    <t>Increasing bilat knee pain, with decreasing mobility (especially up and downstairs)    Currently seeing physio (2019)   Not seeing any atm (2021)</t>
  </si>
  <si>
    <t>Neck Fell off ladder  Shoulder Fell off ladder  Knee around 2 litters of liquid taken off my knee by doctor 2 decades ago after I had knee by pains for your years due to my being a basketball player when I was younger.</t>
  </si>
  <si>
    <t>APO-GLICLAZIDE MR SR ,  AVAPRO HCT, JANUVIA, NATRILIX, NEXIUM EC, PHYSIOTENS, VYTORIN, XIGDUO, ZYLOPRIM</t>
  </si>
  <si>
    <t>WL0192</t>
  </si>
  <si>
    <t>2014 condition - irritable lt/hip (tendinopathy + bursitis).  Claudicant problems - l-spine (previous spinal surgery)    2019 referral - bilat hip pain + advanced O/A    2020 referral - Rt/hip pain is severe affecting daily life despite being on physiotherapy.</t>
  </si>
  <si>
    <t>Cardiovascular disease - Stent insert  Back - 2 laminectomy 3/4 level  Neck - pain  Shoulder (right) - repair  Knee (left) - arthroscope  wrist - arthritis</t>
  </si>
  <si>
    <t>Clopidogrel 75mg  Lipostat 40mg  Avsartan 150mg  Omeprazole 20mg  Lyrica 75mg (night)  Lyrica 25mg (day)  Vitamin D and Vitamin C</t>
  </si>
  <si>
    <t>Stent (2004)  Hysterectomy (1984)  Tonsillectomy (1947)  R-shoulder reconstruction (2005)  R-knee clean out (2014)</t>
  </si>
  <si>
    <t>WL0195</t>
  </si>
  <si>
    <t>FRASER RISE</t>
  </si>
  <si>
    <t>Pain in rt/knee after a fall in Dec 2018.     Pt had plates fixation on her tibia in NZ 2018 for OA (sport related).</t>
  </si>
  <si>
    <t>Slip Disc   Knee surgery</t>
  </si>
  <si>
    <t>Thyroxine</t>
  </si>
  <si>
    <t>Knee  C section   Appendix removed</t>
  </si>
  <si>
    <t>WL0196</t>
  </si>
  <si>
    <t>TRUGANINA</t>
  </si>
  <si>
    <t>2019 referral - pain in lt/tibia since screws were removed last year.   Patient had spiral lt/tibial # in 2017 which was fixed by rods &amp; screws.     Currently seeing chiropractor to manage pain - 2021.</t>
  </si>
  <si>
    <t>Fracture (2016)</t>
  </si>
  <si>
    <t>WL0201</t>
  </si>
  <si>
    <t>2019 - severe bilat O/A, cannot work. Has pain and stiffness, knee collapses w wb    2020 referral - severe O/A in rt/knee    2021 ortho letter - Rt/knee pain for approx 30 yrs. Pt has O/A in knee.  Knee pain is managed by regular tramadol - if he misses it then pt will have severe pain.</t>
  </si>
  <si>
    <t>Broken wrist  right hand  arthroscope right knee</t>
  </si>
  <si>
    <t>Metformin, beyetta, cardiprin,</t>
  </si>
  <si>
    <t>Carpal tunnel r/h  Arthroscopic  r/leg</t>
  </si>
  <si>
    <t>WL0202</t>
  </si>
  <si>
    <t>Complex Rt/foot ganglion cyst.</t>
  </si>
  <si>
    <t>Bulging Disc in back and arthritis  Arthritis in knee</t>
  </si>
  <si>
    <t>Ramipril. Monodur, zircol, noten, atorvastatin, hygroten, aspirin , nicorandil, Lyrica, Thyroxine, Nexium Clopidogrel, Ryzodeg,  Trulicity, Diabex ,Iron</t>
  </si>
  <si>
    <t>Appendix 1972  Gallbladder 1985  Stent in Heart 2014 and 2021  caesarean section 1985 and 1986</t>
  </si>
  <si>
    <t>WL0203</t>
  </si>
  <si>
    <t>Chronic lt/hip pain &amp; lower back.   Moderate - severe arthritis, mild L45 nerve impingement.  Lt/hip pain getting worse - unable to bend or put on socks/shoes.   X-ray report detected advanced lt/hip O/A, moderate rt/hip O/A</t>
  </si>
  <si>
    <t>Chronic left hip pain and lower back pain</t>
  </si>
  <si>
    <t>Telmisartan Sandoz 80mg  Panamax Co tablet 8mg</t>
  </si>
  <si>
    <t>Pacemaker (2019)</t>
  </si>
  <si>
    <t>WL0204</t>
  </si>
  <si>
    <t>Shoulder &amp; hand</t>
  </si>
  <si>
    <t>2019 referral - Pt has dupuytrens contracture - worse on the lt/side and starting to impede on hand function.     2020 referral - Shoulder injury sustained in 2019. Rt/shoulder pain, limited abduction. Patient has persevered with physio &amp; osteo - condition is affecting sleep and quality of life.</t>
  </si>
  <si>
    <t>shoulder torn muscle</t>
  </si>
  <si>
    <t>WL0205</t>
  </si>
  <si>
    <t>Hx of bilat knee pain. X-ray detected O/A.</t>
  </si>
  <si>
    <t>Shoulder rotate cuff waiting for knee replacement</t>
  </si>
  <si>
    <t>Thryoxine</t>
  </si>
  <si>
    <t>All to do with  prostate cancer</t>
  </si>
  <si>
    <t>WL0206</t>
  </si>
  <si>
    <t>Pashto</t>
  </si>
  <si>
    <t>Lt/shoulder bursitis/impingement.  Pt had steroid injection with no improvement.   July 2019 - Biceps tendonitis</t>
  </si>
  <si>
    <t>WL0213</t>
  </si>
  <si>
    <t>KEALBA</t>
  </si>
  <si>
    <t>Retracted digits on rt/foot</t>
  </si>
  <si>
    <t>Arimidex  Atorvastatin  Dapagliflozin  Diabex XR  Effexor XR  Karvea  Lyrica  Novomix 30  Flexpen</t>
  </si>
  <si>
    <t>Breast Cancer 2017 (3 times)  Broken arm (2015)  Operation when baby - unknown</t>
  </si>
  <si>
    <t>WL0216</t>
  </si>
  <si>
    <t>Recurrent rt/knee - patella subluxation.</t>
  </si>
  <si>
    <t>frequent knee sublux and dislocation</t>
  </si>
  <si>
    <t>wisdom teeth approx 2014</t>
  </si>
  <si>
    <t>WL0219</t>
  </si>
  <si>
    <t>WILLIAMS LANDING</t>
  </si>
  <si>
    <t>Lt knee deformity - feels weak and has to limp sometimes which affects his daily activities.   Past history - Rickets (softening and weakening of bones)</t>
  </si>
  <si>
    <t>WL0220</t>
  </si>
  <si>
    <t>Severe bilat knee O/A + moderate to severe rt/knee varus deformity.</t>
  </si>
  <si>
    <t>Pacemaker.</t>
  </si>
  <si>
    <t>Arthritis both knees.</t>
  </si>
  <si>
    <t>Atozet.metformin.eliquis.sevikar</t>
  </si>
  <si>
    <t>Pacemaker change.(2020)</t>
  </si>
  <si>
    <t>WL0222</t>
  </si>
  <si>
    <t>Previous injury as a teenager, recent/new injury at football (3 months ago 03/2019).  MRI detects lateral cartilage injury with flap - rt/knee.</t>
  </si>
  <si>
    <t>Meniscus</t>
  </si>
  <si>
    <t>WL0224</t>
  </si>
  <si>
    <t>ESSENDON</t>
  </si>
  <si>
    <t>Anterior Rt/hip pain.   Soccer - Everytime pt extends/abduction causes pain.  US detected calcified tendinosis of rectus femoris.</t>
  </si>
  <si>
    <t>Sprained my ankle, no bone fracture. Ligament injury</t>
  </si>
  <si>
    <t>WL0235</t>
  </si>
  <si>
    <t>TOOLERN VALE</t>
  </si>
  <si>
    <t>Long hx of rt/knee issues - had patella instability &amp; realignment surgery.</t>
  </si>
  <si>
    <t>Kneecap dislocation</t>
  </si>
  <si>
    <t>WL0236</t>
  </si>
  <si>
    <t>Ongoing moderate-severe bilat knee pain despite analgesia and physio support.   X-ray detected mild OA in bilat knee    Previous condition:  13/4/2015 - OA knees/hip/neck</t>
  </si>
  <si>
    <t>Frozen shoulder - waiting for surgery  Knees - waiting for surgery</t>
  </si>
  <si>
    <t>Levetiracetan 750mg  Atorvastatin 40mg  Diovan 160mg  Allopurinol 300mg  Celebrex 200mg</t>
  </si>
  <si>
    <t>L4/L5 microdiscectomy (2007)</t>
  </si>
  <si>
    <t>WL0238</t>
  </si>
  <si>
    <t>Meniscal tear lt/knee ongoing pain, swelling on and off.  Moderate medial compartment OA.</t>
  </si>
  <si>
    <t>Arfaratis</t>
  </si>
  <si>
    <t>WL0239</t>
  </si>
  <si>
    <t>GEELONG WEST</t>
  </si>
  <si>
    <t>Ongoing rt/ankle symptoms - despite seeing physiotherapist, pt continues to experience pain mainly in rt/ankle jt.</t>
  </si>
  <si>
    <t>Compressed discs in spine, fractures, dusts and torn tendons in ankle - this is what I am in a wtg list for</t>
  </si>
  <si>
    <t>Fur high blood pressure and hochimotos disease</t>
  </si>
  <si>
    <t>Test removed (1985)  Tonsils removed: (2006)</t>
  </si>
  <si>
    <t>WL0240</t>
  </si>
  <si>
    <t>Rt foot swelling - discomfort after a long day.  US shows multi level bursitis &amp; ganglion.  Failed podiatry.</t>
  </si>
  <si>
    <t>Spiracton  Minoxidil</t>
  </si>
  <si>
    <t>C-Section 2008</t>
  </si>
  <si>
    <t>WL0243</t>
  </si>
  <si>
    <t>X-ray shows coxa valga (deformity of the femur) &amp; lt/acetabular dysplasia (hip) + pelvis.</t>
  </si>
  <si>
    <t>Twisted left knee in a fall ?meniscus tear</t>
  </si>
  <si>
    <t>Zoloft 200mg/day  Lyrica 300mg/day</t>
  </si>
  <si>
    <t>2x LUCS  Exploratory endoscopy for chronic pelvic pain  Insertion of IUD under anaesthesia</t>
  </si>
  <si>
    <t>WL0248</t>
  </si>
  <si>
    <t>Rt/groin pain since MARCH 2019.  US showed a possibility of an internal derangement.</t>
  </si>
  <si>
    <t>Spinal stenosis - constant lower back pain/tension, labral tear in both hips constant pain &amp; clicking</t>
  </si>
  <si>
    <t>WL0250</t>
  </si>
  <si>
    <t>BACCHUS MARSH</t>
  </si>
  <si>
    <t>Bilat foot bunion (becoming painful).</t>
  </si>
  <si>
    <t>Arthritis</t>
  </si>
  <si>
    <t>Seretide..Ventolin.. Aropax..Thyroxine.</t>
  </si>
  <si>
    <t>Tonsillectomy- (1957)Appendix- (1970)Ectopic pregnancy-(1970) Rhinoplasty-(1985) Colonoscopy ( 2010.)Colonoscopy-(2012)Breast cancer(lumpectomy)- (2914)Right hip replacement (2019)Left hip replacement (2020)</t>
  </si>
  <si>
    <t>WL0252</t>
  </si>
  <si>
    <t>Chronic rt/wrist pain since 2018.  X-ray and US shows - mild rt/wrist, rt/first carpometacarpal jt &amp; rt/triscaphoid articulation OA.  US features raising the possibility of triangular fibrocartilage complex tear.</t>
  </si>
  <si>
    <t>Have had multiple knee surgeries since 1990.  Injured my right wrist cartilage and ligament issue 2018.  Fracture to Right Hip 7 /10/2021.</t>
  </si>
  <si>
    <t>celebrix 500mg  for wrist   oxycodene ir 5mg panadol ibuprofen asprin for hip  Celebrix helps knee as well</t>
  </si>
  <si>
    <t>arthroscope R knee 1990  R Knee reconstrustion and bone graft 1992  arthroscope R knee 1997  arthroscope R knee 2002  arthroscope R knee 2008  Voracious Vein R leg 2014  R Hip fracture repair screws and plates 10/2021</t>
  </si>
  <si>
    <t>WL0253</t>
  </si>
  <si>
    <t>Severe rt/hip pain despite analgesia &amp; physiotherapy.  X-ray detects severe OA</t>
  </si>
  <si>
    <t>High blood pressure, high cholesterol</t>
  </si>
  <si>
    <t>Right hip osteoarthritis  Ankle injury, some ongoing pain  Elbow and wrist pain</t>
  </si>
  <si>
    <t>Sevikar HCT 40/10/25  Noten 50mg</t>
  </si>
  <si>
    <t>surgery for lipoma removal (2014)</t>
  </si>
  <si>
    <t>WL0261</t>
  </si>
  <si>
    <t>Referred to ortho for left hip. labral tear.</t>
  </si>
  <si>
    <t>Had several falls resulting in injuries but already had damage in those areas</t>
  </si>
  <si>
    <t>Plaquenil  Microlut  Targin  Pristine</t>
  </si>
  <si>
    <t>Tonsillectomy 2009  Endoscopy 2016</t>
  </si>
  <si>
    <t>WL0263</t>
  </si>
  <si>
    <t>referred in 2019 for R shoulder injury management - physio was commenced - limited ROM esp abduction and flexion. Referred further in 2021 for total knee replacement surgery of right knee by A/P Phong Tran. X-ray on knees showed marked patellofemoral osteoarthritis on right knee, moderate osteoarthritis on left, more severe laterally.</t>
  </si>
  <si>
    <t>I have arthritis in both my knees and in my right shoulder. I had a neck injury 25 years. I cracked it in a snow sking accident.</t>
  </si>
  <si>
    <t>Desvenlafaxine 50mg  Esopreze 40mg  Eutroxsig 100mcg  Lamotrigine 50mg  Propranolol 10mg  Celebrate 200mg</t>
  </si>
  <si>
    <t>Umbilical hernia (1968)  Appendicitis (1978)  Tonsils (1980)  Ovarian cyst (1982) (1986)  Arthroscope (1990)  Hysterectomy (2006)</t>
  </si>
  <si>
    <t>WL0264</t>
  </si>
  <si>
    <t>KINGSVILLE</t>
  </si>
  <si>
    <t>Referred for consideration of removal of IF hardware originally received at Footscray hospital in 2011. Patient complains of dysaethesia along the distal tibial and fibular screw insertion sites. Fixation intact in Xray, but with early OA and loose bodies in ankle joint.</t>
  </si>
  <si>
    <t>Broken tib and fib right ankle 2011. Broken left collar bone 2010. Broken left wrist 1998.</t>
  </si>
  <si>
    <t>x2 surgeries for broken tib and fib right ankle 2011. 1 surgery for broken wrist.</t>
  </si>
  <si>
    <t>WL0265</t>
  </si>
  <si>
    <t>Referral for opinion and management of left knee pain. Patient has been having left knee issues since 2006 following work related injury and arthroscopy surgery done in same year. redeveloped left knee pain again, X-ray reported OA.</t>
  </si>
  <si>
    <t>WL0266</t>
  </si>
  <si>
    <t>ALBANVALE</t>
  </si>
  <si>
    <t>Patient referred due to right knee pain and joint effusion.</t>
  </si>
  <si>
    <t>Zevikar</t>
  </si>
  <si>
    <t>WL0267</t>
  </si>
  <si>
    <t>SUNSHINE WEST</t>
  </si>
  <si>
    <t>L knee pains, chronic with clinic. previous operation on left knee at RCH, currently metal insitu noted on medial side. decreased joint space noted. referred for surgical opinion.</t>
  </si>
  <si>
    <t>Issue with left knee that causes the leg to be shorter than the other. This also causes issues in both knees.</t>
  </si>
  <si>
    <t>Lexapro</t>
  </si>
  <si>
    <t>Staples in the left knee to adjust the way the lower leg grows. (2000)  Multiple Eye operations on my right eye that ultimately failed (2000)  Chest reconstruction (2007)  Chest reconstruction (2008)</t>
  </si>
  <si>
    <t>WL0268</t>
  </si>
  <si>
    <t>Patient was referred for having severe L knee OA, has previous R THJR. sever medial compartment OA.</t>
  </si>
  <si>
    <t>Have had a hip replacement and need to have a hip replacement on the other hip. Require knee reconstruction on left and right</t>
  </si>
  <si>
    <t>High blood pressure medication</t>
  </si>
  <si>
    <t>Hip replacement</t>
  </si>
  <si>
    <t>WL0271</t>
  </si>
  <si>
    <t>ST KILDA</t>
  </si>
  <si>
    <t>Patient referred for left toe pain, chronic avulsion injury and osteophyte formation. Conservative treatment failed, would like to consider other options.</t>
  </si>
  <si>
    <t>oratane</t>
  </si>
  <si>
    <t>Ceaser (2008) ceaser (2010) cyst removal (1997)</t>
  </si>
  <si>
    <t>WL0274</t>
  </si>
  <si>
    <t>sesamoiditis - issue with the second metatarsal head is consistent with degenerative issues.</t>
  </si>
  <si>
    <t>broke wrist</t>
  </si>
  <si>
    <t>wrist appendix arm</t>
  </si>
  <si>
    <t>WL0280</t>
  </si>
  <si>
    <t>Had surgery for tibifibular fracture, well healed although some metalware irritation. Likely chondromalacia or hoffa's fat pad scarring for which patient may require arthroscopy (2019). In 2021, patient referred for left leg pain. Xrays showed nothing wrong with patient's left leg.</t>
  </si>
  <si>
    <t>Left wrist scaphoid fracture</t>
  </si>
  <si>
    <t>Left leg intramedullary rod (2017)  Right knee (2014)</t>
  </si>
  <si>
    <t>WL0285</t>
  </si>
  <si>
    <t>TULLAMARINE</t>
  </si>
  <si>
    <t>Left patella dislocation - self relocated, had pain and instability since. ACL rupture observed in MRI on left knee.</t>
  </si>
  <si>
    <t>Awaiting ACL surgery left knee</t>
  </si>
  <si>
    <t>Seratide, Ventolin</t>
  </si>
  <si>
    <t>Knee reconstruction right knee, septum surgery</t>
  </si>
  <si>
    <t>WL0286</t>
  </si>
  <si>
    <t>LOCH SPORT</t>
  </si>
  <si>
    <t>Patient requires right hip arthroscopy, ongoing right hip pain. thought to be due to labral degeneration.</t>
  </si>
  <si>
    <t>Previously had C6-C7 fused back in 2004. Ongoing degeneration within spine. Had many falls as affects the way I walk. Tore ligament in hip which gives out regularly.  Have attended pain management clinic.</t>
  </si>
  <si>
    <t>Endone,  Tramadol, Panadol, HRT, Ventolin, Simicort, Atorvastatin, Clindamycin.</t>
  </si>
  <si>
    <t>Varicose veins 2021  Gall Bladder Removal 2016  Colonoscopy 2019  Hysterectomy 2009  Spinal Fusion C6- C7 2004</t>
  </si>
  <si>
    <t>WL0287</t>
  </si>
  <si>
    <t>Chronic left shoulder pain, difficulty elevating. MRI done on left shoulder showed low grade rotator cuff tendinosis and SLAP tear.</t>
  </si>
  <si>
    <t>Fell over multiple stairs in backyard. Landed on my back and slipped 5 disks in my neck and sprained my left ankle.</t>
  </si>
  <si>
    <t>Crestor &amp; Prestiq .</t>
  </si>
  <si>
    <t>Semi hysterectomy (2011)  Removal of right ovary(2018)  Removal of gallbladder(1991)  Two ceaserain births (1996 &amp; 2002)  Removal of right breast lump (1989)</t>
  </si>
  <si>
    <t>WL0289</t>
  </si>
  <si>
    <t>Patient referred for escalating right knee pain medially. Stable knees with OA signs on exam and mild effusion ultrasound suggestive of painful medial meniscal cyst and Xray c/w advanced OA.</t>
  </si>
  <si>
    <t>Right shoulder. Frozen left - ruptured biceps. Bursitis. Osteoarthritis.</t>
  </si>
  <si>
    <t>Heart and blood pressure medication.</t>
  </si>
  <si>
    <t>WL0292</t>
  </si>
  <si>
    <t>history of right shoulder pain - likely recalcitrant subacromial bursitis/ rotator cuff tendinopathy. Moved to Cat 2 in 2021. In 2021 referral patient is listed as taking medication for OA in shoulder - so I have ticked the OA box (last OA medication script at time 08/02/2021).</t>
  </si>
  <si>
    <t>Left shoulder injury, have had surgery around 25 years ago. Bursas in both shoulders. Currently getting cortisone injections. Torn Tendons in right shoulder</t>
  </si>
  <si>
    <t>Diamacron.60mg  Telmartin.80mg  Janumet.  Ezitrol.6mg  Tramadol.100mg  Lipidal.48mg</t>
  </si>
  <si>
    <t>Right shoulder AC joint.(1993) Vasectomy (1994) Right Knee clean (1995) Left Knee(1998)</t>
  </si>
  <si>
    <t>WL0295</t>
  </si>
  <si>
    <t>Patient has left foot bunion.</t>
  </si>
  <si>
    <t>Laproscopy for Endometriosis</t>
  </si>
  <si>
    <t>WL0299</t>
  </si>
  <si>
    <t>Patient was originally supposed to be referred in 2017 for TKR surgery bilateral, however referral was not sent through. finally added to the waitlist 2 years later. Varus OA in both knees on Xray.</t>
  </si>
  <si>
    <t>Allopurinol 300mg, DiaforminXR 500mg, Felodipine ER 10mg, Lipidil 145mg,  100mg, Olmetec plus 425mg, Ramipril 5mg</t>
  </si>
  <si>
    <t>Larangascopy 2004(ish)</t>
  </si>
  <si>
    <t>WL0301</t>
  </si>
  <si>
    <t>NORTH ALTONA</t>
  </si>
  <si>
    <t>Patient referred in 2019 for increasing left knee pain. MRI showed medial meniscal tear, tibiofemoral and patellofemoral advanced OA, patellar bursitis and small joint effusion.</t>
  </si>
  <si>
    <t>Zoloft, Mobic, Nexium.</t>
  </si>
  <si>
    <t>2x Caesareans, atopic pregnancy, hysterectomy, bunion surgery.</t>
  </si>
  <si>
    <t>WL0303</t>
  </si>
  <si>
    <t>brunswick</t>
  </si>
  <si>
    <t>Patient referred for L knee damage: partial tear of the medial collateral ligament and sprain of the anterior cruciate ligament, and the patella rentinaculum. intermediate signal soft tissue thickening at the medial para meniscal gutter deep to the medial collateral ligament.</t>
  </si>
  <si>
    <t>Bursitis in shoulder, hernia back, tennis elbows, car accident hip, nerve damage knees,</t>
  </si>
  <si>
    <t>Bunion removal feet</t>
  </si>
  <si>
    <t>WL0304</t>
  </si>
  <si>
    <t>Diagnosed with AS, left hip pain.</t>
  </si>
  <si>
    <t>ankylosing spondylitis (sacroilliac), plica of left knee - needed surgery</t>
  </si>
  <si>
    <t>simponi biologics injections, naproxen, somac</t>
  </si>
  <si>
    <t>arthroscopy of left knee, tonsilectomy</t>
  </si>
  <si>
    <t>WL0305</t>
  </si>
  <si>
    <t>Marked degeneration of the left knee, shown by X-ray and MRI.</t>
  </si>
  <si>
    <t>Slipped disc / shoulder fracture / knee replacement required.</t>
  </si>
  <si>
    <t>Crestor nexium met Forman coveram</t>
  </si>
  <si>
    <t>WL0306</t>
  </si>
  <si>
    <t>Hallux Valgus on left foot. patient referred for surgery.</t>
  </si>
  <si>
    <t>Frozen shoulder (in the past)</t>
  </si>
  <si>
    <t>WL0309</t>
  </si>
  <si>
    <t>Severe OA bilateral knees, referred several times. Patient has been waiting over 4 years.</t>
  </si>
  <si>
    <t>Pacemaker, Knee problems, back problems, shoulder problems</t>
  </si>
  <si>
    <t>cefalexin 500mg 2x A day  Panadene Forte when needed</t>
  </si>
  <si>
    <t>Weight loss x3</t>
  </si>
  <si>
    <t>WL0310</t>
  </si>
  <si>
    <t>Left foot pain - diffuse marrow oedema within anteromedial talus - consistent with stress fracture. possibility of underlying non osseous tarsal coalition.</t>
  </si>
  <si>
    <t>WL0311</t>
  </si>
  <si>
    <t>ROMSEY</t>
  </si>
  <si>
    <t>Patient has developed right hip pain without preceding injury. Has had hernia repair, however pain persisted and is becoming more severe. Instability of hip with likely ligamentum teres or labral tear or both.</t>
  </si>
  <si>
    <t>Degenerative hip. No known injury or accident. Wear and tear, torn groin ligament, cyst in hip bone, full tear through hip cartilage and arthritis</t>
  </si>
  <si>
    <t>tonsilectomy (1990)  Appendix removed (2010)  hysterectomy (2016)  thyroidectomy (2014)</t>
  </si>
  <si>
    <t>WL0314</t>
  </si>
  <si>
    <t>Patient rolled left ankle twice, fixed by fracture clinic however pain has persisted.</t>
  </si>
  <si>
    <t>Stress fractures in my spine and a shattered t5. Torn tendons ligaments and muscle left ankle. Miss tracking of left petella already had partial petella ectomy had a tibia tubular transfer right knee. And arthritis in left wrist.</t>
  </si>
  <si>
    <t>Cilicaine VK 500mg crosuva 10mg elaxine 75mg elaxine 150mg Endep 25mg epiramax 50mg lypralin 150mg seniere 16mg sozol 40mg</t>
  </si>
  <si>
    <t>Hysterectomy gallbladder removed tibia tubular transfer right knee partial petella ectomy left knee numerous JJ stents left kidney</t>
  </si>
  <si>
    <t>WL0319</t>
  </si>
  <si>
    <t>Patient referred in 2019 for severe OA in right knee.</t>
  </si>
  <si>
    <t>WL0324</t>
  </si>
  <si>
    <t>BIlateral lesser toe deformities, has had surgeries on them before, keen on another surgery, referred for a consult.</t>
  </si>
  <si>
    <t>candesartan 16mg x 1 d  rosuvastain 5mg x 1 d  minipress 2mg x 2 d  metformin 500mg x 2 d</t>
  </si>
  <si>
    <t>bunion and toe correction 2010 l foot st v  bunion and toe correction 2015 r foot western  left middle finger ganglion work 2016 werribe mercy  claw toe l foot 2016 western</t>
  </si>
  <si>
    <t>WL0326</t>
  </si>
  <si>
    <t>AINTREE</t>
  </si>
  <si>
    <t>Bilateral hallux abducto valgus with bunions (Both sides).</t>
  </si>
  <si>
    <t>Tendon tear on the R) shoulder</t>
  </si>
  <si>
    <t>Bilateral Tubal ligation</t>
  </si>
  <si>
    <t>WL0336</t>
  </si>
  <si>
    <t>Hx of right hip synovial osteochondromatosis</t>
  </si>
  <si>
    <t>Surgery right hip</t>
  </si>
  <si>
    <t>Right Hip surgery on 2015  4 time surgery endometriosis</t>
  </si>
  <si>
    <t>WL0338</t>
  </si>
  <si>
    <t>Lt hip total replacement needed. Advanced OA</t>
  </si>
  <si>
    <t>Arthritis - hips, knees, and back</t>
  </si>
  <si>
    <t>Coveram  Crestor  Physiotens  Duodart</t>
  </si>
  <si>
    <t>Knee surgery (2002)</t>
  </si>
  <si>
    <t>WL0341</t>
  </si>
  <si>
    <t>Truganina</t>
  </si>
  <si>
    <t>Medial gastrocnemius and intramucular lesion on right calf. Flexion deformity of the right ankle.</t>
  </si>
  <si>
    <t>Broken wrist.   Broken ankle.</t>
  </si>
  <si>
    <t>Appendix 1996</t>
  </si>
  <si>
    <t>WL0344</t>
  </si>
  <si>
    <t>Degenerative join disease on right knee.</t>
  </si>
  <si>
    <t>From falls</t>
  </si>
  <si>
    <t>WL0351</t>
  </si>
  <si>
    <t>Right foot mild hallux valgus. Intermetatarsal bursitis on both foot.</t>
  </si>
  <si>
    <t>WL0353</t>
  </si>
  <si>
    <t>Subchondral sclerosis and OA on left knee.</t>
  </si>
  <si>
    <t>Sciatica, right shoulder operation, wrist osteoarthritis, knee fluid, arthritis, swelling ,scoliosis</t>
  </si>
  <si>
    <t>Morphine patch 15mg,panadine forte,latuda, clonazepam,  clomepramine,  lamogitrine,Catapres,</t>
  </si>
  <si>
    <t>WL0355</t>
  </si>
  <si>
    <t>1. Medial meniscus posterior root tear with extcrusion of meniscus and synovitis involving the medial recess and reactive bone edema.   2. Mild medial compartment and patellofemoral joint OA.  3. Large knee joint effusion.</t>
  </si>
  <si>
    <t>Live with Chronic Pain as a result of a work injury and car accident that occurred in NZL affected my right ankle, torn ligament, knee injury, torn meniscus, fluid and now developed osteoarthritis which showed up on MRI</t>
  </si>
  <si>
    <t>Skin graft for third degree burns (1975)  Breast lump removal x2 (1987)  laprascopic surgery (1992)?  ceasearean (1994)  laprascopic surgery (2012)?</t>
  </si>
  <si>
    <t>WL0357</t>
  </si>
  <si>
    <t>OA tear of medial menisci strain of cruciate ligament  Hx of left sciatica pain</t>
  </si>
  <si>
    <t>WL0358</t>
  </si>
  <si>
    <t>OA and ganglion cyst in right knee.</t>
  </si>
  <si>
    <t>Broken shoulder and osteoarthritis in knee</t>
  </si>
  <si>
    <t>Crestor 20mg and ventolin when required</t>
  </si>
  <si>
    <t>Caesarian x4- 1986, 1991, 1995, 1998</t>
  </si>
  <si>
    <t>WL0360</t>
  </si>
  <si>
    <t>Subchondral sclerosis and moderate degenerative changes in the ACT joint in right shoulder.    OA on both knees.</t>
  </si>
  <si>
    <t>Amitriptyline 50mg daily  Caltrate 600mg daily  Esomeorazole 20mg daily  Estrogel .06%gel 1pump daily  Frusemide 40mg  1 daily  Imuran 50mg  6xdaily in evening(300mg)  Levothyroxine .o5mg +.1mg (150mcg) daily   Norspan patch (10mcg/hr) 1 weekly  Panadol osteo 665mg 2 tablets 8hr prn  Sertraline 100mg 1 daily  Sulfasalazine 500mg  4xtwice daily  Ventolin 100mcg inhaler 2 puffs prn  Vitamin d 1000iu 2daily</t>
  </si>
  <si>
    <t>Left adrenalectomy (2019)  Left hip replacement(2013)  Hysterectomy (2007)  Incisional hernia repair(2007)  Incisional hernia mesh repair(2007)  Laminectomy(2003)  Cholecystectomy open (1990)  Endovenous ablation right leg (2002)  Tonsillectomy (1967)  Dilation and curettage (1977)   Left knee arthroscopy (?)</t>
  </si>
  <si>
    <t>WL0362</t>
  </si>
  <si>
    <t>Bilateral severe OA and joint effusion.</t>
  </si>
  <si>
    <t>Fused ankle. Left knee replacement, Awaiting right knee replacement.</t>
  </si>
  <si>
    <t>no detail.</t>
  </si>
  <si>
    <t>Appendix (1955)  Gall bladder (?)  Ankle fused (2004)  Lower back surgery (2010)  Left knee (2014)  Thyroid (2016)  Hernia (2017)</t>
  </si>
  <si>
    <t>WL0363</t>
  </si>
  <si>
    <t>Chronic complete tear of supraspinatus with subdeltoid effusion. OA are shown in the glenohumeral joint.</t>
  </si>
  <si>
    <t>You can access Western Health files</t>
  </si>
  <si>
    <t>Please access western Healths files</t>
  </si>
  <si>
    <t>two full shoulders,  hip,  finger</t>
  </si>
  <si>
    <t>WL0365</t>
  </si>
  <si>
    <t>HILLSIDE</t>
  </si>
  <si>
    <t>Complex tear body and posterior horn of the medial meniscus on right knee.</t>
  </si>
  <si>
    <t>Had an operation on my left shoulder work injury  and can't remember the rest of the injuries.</t>
  </si>
  <si>
    <t>Tramal,Olmetec, Crestor,Lexapro, Diazepam'  Seroquel.</t>
  </si>
  <si>
    <t>Shoulder 2019.</t>
  </si>
  <si>
    <t>WL0368</t>
  </si>
  <si>
    <t>CORIO</t>
  </si>
  <si>
    <t>left femoral acetabular impingement and secondary labral tear.</t>
  </si>
  <si>
    <t>Have lost a disc in my l5s1 and have another bulging causing sciatica for the last 14 months..have a tear in my left hip and impingement causing constant pain and sleepless nights</t>
  </si>
  <si>
    <t>Celebrex 200mg  Avapro 75mg</t>
  </si>
  <si>
    <t>Tubes removed (2020)  Numerous laparoscopys..years unknown  Tonsillectomy..(2014)</t>
  </si>
  <si>
    <t>WL0370</t>
  </si>
  <si>
    <t>Severe OA degeneration left hip joint. Left knee with sever pain but no significant effusion or fracture.</t>
  </si>
  <si>
    <t>Currently waiting for hip replacement. Multiple knee arthriscopy. Shoulder operation. Collarbone injury.</t>
  </si>
  <si>
    <t>Buprenorphine patch  Tramadol  Zopiclone  Esomeprazole  Ferro-max c</t>
  </si>
  <si>
    <t>Gall bladder removed (2020)  Shoulder surgery (2018)  Knee surgeries (1980 - 1990)</t>
  </si>
  <si>
    <t>WL0373</t>
  </si>
  <si>
    <t>Right supraspinatus complete tear.  Left supraspinatus tendinosis with small partial thickness bursal tear.</t>
  </si>
  <si>
    <t>Right and left tendons are tear 100%   It is impossible to do anything with my hands. Can't even brush my hair.</t>
  </si>
  <si>
    <t>Mirrazapine Sandoz ODT 30  APX-Amitriptyline 50mg  Rosuvastatin Apotex 40mg  Entrip amitriptyline hydrochloride 50mg</t>
  </si>
  <si>
    <t>WL0375</t>
  </si>
  <si>
    <t>synovitis of the 1st metatarsophalangeal joint with mild OA.</t>
  </si>
  <si>
    <t>Reco knee 44 years ago and strained back muscles</t>
  </si>
  <si>
    <t>Crestor ,Metformin Jardisnce</t>
  </si>
  <si>
    <t>Knee reco 1976 haemaroid op 2016 umbilical hernia 2011</t>
  </si>
  <si>
    <t>WL0380</t>
  </si>
  <si>
    <t>Eastern Arrernte</t>
  </si>
  <si>
    <t>Moderate OA with focal near full thickness chondral loss in femoral head.</t>
  </si>
  <si>
    <t>My right knee has been reconstructed in 2000 from a karate injury in 1990</t>
  </si>
  <si>
    <t>Rt knee Arhtrosopy  (1999)  Rt knee reconstruction (2000)  Laproscopy (2002)</t>
  </si>
  <si>
    <t>WL0383</t>
  </si>
  <si>
    <t>KALKALLO</t>
  </si>
  <si>
    <t>Laceration of webbing of left 2nd and 3rd finger. Mild degenerative change (OA) at the radiocarpal articulation.</t>
  </si>
  <si>
    <t>WL0392</t>
  </si>
  <si>
    <t>Mild thickening of thesubacromial/subdeltoid bursa.</t>
  </si>
  <si>
    <t xml:space="preserve">Bursitis in shoulders. Osteo arthritis in knee   Broken wrist </t>
  </si>
  <si>
    <t>Appendix (2008)   Hysterectomy (2013)  Gastric sleeve (2021)</t>
  </si>
  <si>
    <t>WL0396</t>
  </si>
  <si>
    <t>knee pain and swelling</t>
  </si>
  <si>
    <t xml:space="preserve">over strained back muscles </t>
  </si>
  <si>
    <t>WL0398</t>
  </si>
  <si>
    <t>L&gt;R knee pain  severe medial compartment OA with some patello femoral changes</t>
  </si>
  <si>
    <t>Left shoulder reconstuction  Left Knee Replacement</t>
  </si>
  <si>
    <t>Atacand  Allopurinol</t>
  </si>
  <si>
    <t>WL0403</t>
  </si>
  <si>
    <t>SEDDON</t>
  </si>
  <si>
    <t>Bilateral knee trauma</t>
  </si>
  <si>
    <t>temporary atrial fibrillation (48hr episode)</t>
  </si>
  <si>
    <t>Have torn ACL in both left and right knees. Also have complex tears to the meniscus  in both knees and bakers cysts. Cartilage loss seems to be worsening over the years  as I do a lot of deep bending as a field technician which worsens the condition. Have regular flare ups of pain in the knee joints from most physical activities. Recreational activities I used to enjoy (eg; mountain biking, basketball are no longer possible) but I can ride a road bike.</t>
  </si>
  <si>
    <t>isotretinoin 10mg 3 times a week, loperamide hydrochloride 2mg when needed, modafanil 100mg as needed.</t>
  </si>
  <si>
    <t>WL0404</t>
  </si>
  <si>
    <t>DERRIMUT</t>
  </si>
  <si>
    <t>Has earlier referral for R-knee in 2016  Hx. epilepsy and diabetes</t>
  </si>
  <si>
    <t>Frozen shoulder and Arthritis in my knees and hip</t>
  </si>
  <si>
    <t>Keppra1000mg, topamax100mg, metformin850mg</t>
  </si>
  <si>
    <t>WL0405</t>
  </si>
  <si>
    <t>GLADSTONE PARK</t>
  </si>
  <si>
    <t>hx of moderate arthritis</t>
  </si>
  <si>
    <t>Loss of power and crack in a casing apparently</t>
  </si>
  <si>
    <t>Benine tuema removed from R thigh as a child approw 10-11yrs old Approx 1998</t>
  </si>
  <si>
    <t>WL0407</t>
  </si>
  <si>
    <t>hx of R-TKR  hx of arthritis</t>
  </si>
  <si>
    <t>Wrist - carpal tunnel  knee - knee replacement   hips - left and right hips w pain</t>
  </si>
  <si>
    <t>asthma - ventolin and breo  diabetes - Janumet  lipitor  Amlodipine  colazide  Candesartan</t>
  </si>
  <si>
    <t>knee replacement surgery (2011)</t>
  </si>
  <si>
    <t>WL0408</t>
  </si>
  <si>
    <t>Degenerative diseased left knee</t>
  </si>
  <si>
    <t>My knee finding hard to move it</t>
  </si>
  <si>
    <t>Seretide  Ventalion  Reaptan</t>
  </si>
  <si>
    <t>For my Hernia 2010</t>
  </si>
  <si>
    <t>WL0410</t>
  </si>
  <si>
    <t>Hx OA, osteoporosis, osteopenia  Hx diabetes</t>
  </si>
  <si>
    <t>Back 1971disc.   Shoulder right 2018.                  Wrist left fractured. 1996.   Hip small fracture in the neck of femur 2019??</t>
  </si>
  <si>
    <t>Nexium 40mg lercanidipine20mg    Abisart hctz150/12.5.  atorvastatin40mg.                   Amitriptyline25mg.  Seretide1puff twice day. Spiriva2puffs day</t>
  </si>
  <si>
    <t>Gastroscope every6mths.( Currently ))Kidneystone(2017) several hernias(2016aalso prior)  ovaries both removed 1978 hysterectomy 8 mths afteroveries removal</t>
  </si>
  <si>
    <t>WL0411</t>
  </si>
  <si>
    <t>Pt has hx OA - referred for painful right knee.</t>
  </si>
  <si>
    <t xml:space="preserve">Neck and shoulder pain </t>
  </si>
  <si>
    <t xml:space="preserve"> - lyrica   - Diovan   - Tramadol </t>
  </si>
  <si>
    <t xml:space="preserve">Birth surgery (2004)   Kidney surgery (1983) </t>
  </si>
  <si>
    <t>WL0412</t>
  </si>
  <si>
    <t>Sever degenerative arthritis in both 1st MCP joints  hx diabetes</t>
  </si>
  <si>
    <t>my left rootar &amp; tendin had to be done due to torn moreland hosp 2012 and my knees are shot need to be done mostly my left</t>
  </si>
  <si>
    <t>thers to many can u check my file at furlong rd hosp for list please ty</t>
  </si>
  <si>
    <t>as above 2012 or 14 morland hosp</t>
  </si>
  <si>
    <t>WL0414</t>
  </si>
  <si>
    <t>hx of THR</t>
  </si>
  <si>
    <t>Had a lumber lamincetory in2015  left hip replacement and right hip replacement</t>
  </si>
  <si>
    <t>2caesars 1968 1972 snapped Achilles tendon 1978 2hip replacement 2015 2010back surgeries(2011)</t>
  </si>
  <si>
    <t>WL0415</t>
  </si>
  <si>
    <t>BURNSIDE HEIGHTS</t>
  </si>
  <si>
    <t>R-achilles tendonitis  Hx diabetes mellitus</t>
  </si>
  <si>
    <t>WL0420</t>
  </si>
  <si>
    <t>Triaged for feet even though they have issue with their shoulder</t>
  </si>
  <si>
    <t>Right shoulder injury in so much pain</t>
  </si>
  <si>
    <t>WL0425</t>
  </si>
  <si>
    <t>Lower back pain  Constant pain in both knees</t>
  </si>
  <si>
    <t>Hysterectomy (2015)  Bowel (2015)  Hammer toe operation (1985)  Polyp removed ( unsure)</t>
  </si>
  <si>
    <t>WL0426</t>
  </si>
  <si>
    <t>EPPING</t>
  </si>
  <si>
    <t>Pt referred for L shoulder pain, rotator cuff tear.</t>
  </si>
  <si>
    <t xml:space="preserve"> -hip replacement  -dislocated shoulder and injured wrist (hand)</t>
  </si>
  <si>
    <t>Allopurinol (gout)  Colchicine tablets (gout)  Empagliflozin tablets (diabetes)  Janumet - diabetes  Rosurastatin (Sandoz) - Cholesterol  Atenolol - Blood pressure</t>
  </si>
  <si>
    <t>hip replacement  hernia</t>
  </si>
  <si>
    <t>WL0428</t>
  </si>
  <si>
    <t>MCL tear of right knee</t>
  </si>
  <si>
    <t>WL0431</t>
  </si>
  <si>
    <t>OA R-knee</t>
  </si>
  <si>
    <t>CEASAREAN</t>
  </si>
  <si>
    <t>WL0432</t>
  </si>
  <si>
    <t>SUNSHINE</t>
  </si>
  <si>
    <t>ACL</t>
  </si>
  <si>
    <t>WL0436</t>
  </si>
  <si>
    <t>AIRPORT WEST</t>
  </si>
  <si>
    <t>Lumbar fusions, hip replacement, knee replacement and waiting for shoulder replacement</t>
  </si>
  <si>
    <t>Minipress, Atacand, Physiotens and Astrix</t>
  </si>
  <si>
    <t>Lumbar Fusions (1995), Stomach Cancer (1998), 2nd Lumbar Fusion (2011) Knee Replacement (2016), Hip Replacement (2018)</t>
  </si>
  <si>
    <t>WL0440</t>
  </si>
  <si>
    <t>Hx of OA left hip, R-TKR. L-THR</t>
  </si>
  <si>
    <t>Too many to list</t>
  </si>
  <si>
    <t>Both hips and one knee</t>
  </si>
  <si>
    <t>WL0441</t>
  </si>
  <si>
    <t>Dislocated left shoulder, ongoing issues. Lower back disc deterioration, ongoing issues. Right knee fracture, operation useless, many ongoing issues. Left knee bone on bone, ongoing issues.</t>
  </si>
  <si>
    <t>Palexia 50mg  Amitriptyline 10mg  Pantoprazole 20mg  Paracetamol 500mg</t>
  </si>
  <si>
    <t>Right Knee Fracture repair (2009?)   Right Knee Fracture hardware removal (2012?)  Right Upper arm Skin graft 2019</t>
  </si>
  <si>
    <t>WL0457</t>
  </si>
  <si>
    <t>KILMORE</t>
  </si>
  <si>
    <t>Hx of OA for ACJ and full thickness tear of supraspinatus</t>
  </si>
  <si>
    <t xml:space="preserve">Torn ligaments. Athritis. Severe osteoarthritis. </t>
  </si>
  <si>
    <t>Lithium. Endone</t>
  </si>
  <si>
    <t>Plate inserted into left tibia 1998</t>
  </si>
  <si>
    <t>WL0459</t>
  </si>
  <si>
    <t>bicep tendonosis  partial thickness tear of supraspinatus and infrapsinatus  subacromial burstitis</t>
  </si>
  <si>
    <t>rotator cuff left shoulder also have problem lifting my arm most times</t>
  </si>
  <si>
    <t>osteomol 665 paracetamol  celaxib 200 mg</t>
  </si>
  <si>
    <t>had lots but ca not remember the year   knee replacement about 2 years ago right shoulder  rotator  cuff about 5 years ago  to many to fill in</t>
  </si>
  <si>
    <t>WL0461</t>
  </si>
  <si>
    <t>Hx of R-knee arthroscopy  Patient has been on waitlist for knee since 28APR2014</t>
  </si>
  <si>
    <t>Knee had a fall 10 years ago</t>
  </si>
  <si>
    <t>Karen 75 mg creator tablets 20 mg</t>
  </si>
  <si>
    <t>Knee clean out</t>
  </si>
  <si>
    <t>WL0462</t>
  </si>
  <si>
    <t>Hx R-shoulder dislocation, degenerative rotator cuff</t>
  </si>
  <si>
    <t>Rupture long head biceps tendon</t>
  </si>
  <si>
    <t>Valpro e500mg</t>
  </si>
  <si>
    <t>2 fingers released from trigger finger  Nose surgery</t>
  </si>
  <si>
    <t>WL0468</t>
  </si>
  <si>
    <t>AC joint arthritis with subchondral cyst</t>
  </si>
  <si>
    <t>ac joint</t>
  </si>
  <si>
    <t>WL0469</t>
  </si>
  <si>
    <t>complete ACL rupture - 2019  hx. Hodgkin's lymphoma stage 3</t>
  </si>
  <si>
    <t>Torn right ACL</t>
  </si>
  <si>
    <t xml:space="preserve"> -loop electrosurgical excision procedure (LEEP) 2016 &amp; 2017     -egg removal after IVF treatment 2017    -Gallbladder removed 2021</t>
  </si>
  <si>
    <t>WL0472</t>
  </si>
  <si>
    <t>Bony spurs on dorsum and plantar of foot</t>
  </si>
  <si>
    <t>tenders in my right feet</t>
  </si>
  <si>
    <t>on my nose to clear airway due to having a broken nose  i had the surgery 2013</t>
  </si>
  <si>
    <t>WL0474</t>
  </si>
  <si>
    <t>hx gout and OA</t>
  </si>
  <si>
    <t>Strained back,broken ankle</t>
  </si>
  <si>
    <t>Allopurinol,colchicine</t>
  </si>
  <si>
    <t>Ankle 1983/4 ?</t>
  </si>
  <si>
    <t>WL0476</t>
  </si>
  <si>
    <t>R-wrist ganglion</t>
  </si>
  <si>
    <t>Non binary</t>
  </si>
  <si>
    <t>Ankle sprains, ganglion cyst in wrist</t>
  </si>
  <si>
    <t>Wisdom teeth removal under GA ?2015</t>
  </si>
  <si>
    <t>WL0479</t>
  </si>
  <si>
    <t>Hx L-side CVA (cerebral vascular accident) weakness  Hx. diabetes type II</t>
  </si>
  <si>
    <t>fractured "shoulder ball" after a fall.</t>
  </si>
  <si>
    <t>WL0480</t>
  </si>
  <si>
    <t>R-foot pain and paraethesia</t>
  </si>
  <si>
    <t>lower back strain, prolapsed discs</t>
  </si>
  <si>
    <t>tonsillectomy 1990</t>
  </si>
  <si>
    <t>WL0482</t>
  </si>
  <si>
    <t>NEW GISBORNE</t>
  </si>
  <si>
    <t>Patient sent another referral for OA R-knee in APR2020</t>
  </si>
  <si>
    <t>Celebrex 200mg,Rosuvastatin Sandoz 10mg  Esomeprazole 20mg, Comfarol Forte 30mg</t>
  </si>
  <si>
    <t>Large Intestine Removal, iteo anal JLoop  Radical Prostrate Removal of Cancer</t>
  </si>
  <si>
    <t>WL0484</t>
  </si>
  <si>
    <t>cystic degeneration of meniscus of R-knee</t>
  </si>
  <si>
    <t>I have a benign lump on the left side of my right knee which causes me severe pain</t>
  </si>
  <si>
    <t xml:space="preserve">Tramel and Panadol osteo </t>
  </si>
  <si>
    <t>Cesarean 2009 &amp; cesarean 2011</t>
  </si>
  <si>
    <t>WL0486</t>
  </si>
  <si>
    <t>R-foot pain, isolated around ankle strain on anterior talio-fibular ligament</t>
  </si>
  <si>
    <t>back?Lumbar disc herniation</t>
  </si>
  <si>
    <t>Atorvastatin 40mg  Diaformin XR 500mg  Amlodipine 5 mg  Perindopril 4 mg</t>
  </si>
  <si>
    <t>Gallstone removal (2011)  Gallbladder removal (2011)</t>
  </si>
  <si>
    <t>WL0489</t>
  </si>
  <si>
    <t>OA R-knee  Hx of OA L-knee (2015)</t>
  </si>
  <si>
    <t>Fell over broke wrist</t>
  </si>
  <si>
    <t>Olmesartan-for blood pressure  Tensing</t>
  </si>
  <si>
    <t>WL0492</t>
  </si>
  <si>
    <t>R-knee OA</t>
  </si>
  <si>
    <t>Injuries due to normal causes like age.</t>
  </si>
  <si>
    <t>Jardiamet  Karvia   Prestor   Voltaren</t>
  </si>
  <si>
    <t>Call stone   Fallopian tube surgery   Cataract</t>
  </si>
  <si>
    <t>WL0497</t>
  </si>
  <si>
    <t>L-knee OA complex medial meniscus tear  hx knee arthroscopy in 1997</t>
  </si>
  <si>
    <t>Knee injury</t>
  </si>
  <si>
    <t>Right foot   Club foot at birth</t>
  </si>
  <si>
    <t>WL0509</t>
  </si>
  <si>
    <t>CLIFTON HILL</t>
  </si>
  <si>
    <t>L-shoulder  tears, effusion, burstitis - complete rupture of supraspinatus and long head of bicep tendons  Hx of OA since 2017  New referral in 2020 - R-shoulder too, same pathology</t>
  </si>
  <si>
    <t>Broken elbow, waiting on shoulder replacement surgery, damage back in a car accident same as elbow.</t>
  </si>
  <si>
    <t>Panadine forte,lyrica 300mg</t>
  </si>
  <si>
    <t xml:space="preserve">Elbow,  bowel surgery, carpal tunnel both wrist </t>
  </si>
  <si>
    <t>WL0512</t>
  </si>
  <si>
    <t>CRAIGIEBURN</t>
  </si>
  <si>
    <t>L-shoulder  Full thickness, incomplete supraspinatus tear</t>
  </si>
  <si>
    <t>Atorvastatin 20mg  one tablet a day</t>
  </si>
  <si>
    <t>WL0514</t>
  </si>
  <si>
    <t>L-foot bunion - hallux valgus</t>
  </si>
  <si>
    <t>WL0515</t>
  </si>
  <si>
    <t>Bilateral OA knee  R-medial meniscus bulging, L-lateral meniscus bulging  Bilateral tronchateric burstitis  DNA'd waitlist appointment, back on WL again</t>
  </si>
  <si>
    <t>Sore knee (bending)  Bursitis (Hips)</t>
  </si>
  <si>
    <t>Bladder lift (2009)</t>
  </si>
  <si>
    <t>WL0520</t>
  </si>
  <si>
    <t>PT has hx of OA - 2018 - referred for swelling R ankle, chronic pain.</t>
  </si>
  <si>
    <t>WL0521</t>
  </si>
  <si>
    <t>R-hip tear of anterior and superior labrum, paralabral cyst</t>
  </si>
  <si>
    <t>Shoulder - Bursitis   Hip- labral tear</t>
  </si>
  <si>
    <t>barrett's esophagus (2017)</t>
  </si>
  <si>
    <t>WL0522</t>
  </si>
  <si>
    <t>R-knee small intact Baker's cyst, no ligament or tendon tears  both knee</t>
  </si>
  <si>
    <t>Torn ligament</t>
  </si>
  <si>
    <t>Gall stone  carpel tunnel breast lumps</t>
  </si>
  <si>
    <t>WL0523</t>
  </si>
  <si>
    <t>Shoulder &amp; elbow</t>
  </si>
  <si>
    <t>Bilateral shoulder and elbow pain</t>
  </si>
  <si>
    <t>Have weak ankle joints and am susceptible to ligament damage. Currently have calcific tendinitis in both shoulders causing severe joint and muscle pain. Have inflammation in both knees causing walking difficulties requiring a walker. Had muscle spasms in the neck from a sporting injury when I was in my early teens requiring a muscle relaxant and neck brace for several weeks</t>
  </si>
  <si>
    <t>Epilim (Sodium Valproate) 100mg 2 tabs morning and night  Pristiq (Desvenlafaxine) 100mg 2 tabs in the morning  Celebrex (Celecoxib) 200mg 1 tab in the morning  Perindopril (Perindopril Arginine) 5mg 1 tab in the morning  Motilium (Domperidone) 10mg 1 tab morning and night  Januvia (Sitagliptin) 50mg 1 tab in the morning  Crestor (Rosuvastatin Calcium) 40mg 1 tab at night  Diamicron (Gliclazide) 60mg 1 tab morning and night  Nexium (Esomeprazole) 20mg 1 tab at night  Panadol Osteo (Paracetamol) 665mg 2 tabs morning and night  Novomix 30 (Soluble Insulin) 100U 3ml as directed by endocrinologist  Neulactil 2.5mg 2 tabs at night</t>
  </si>
  <si>
    <t>Dental surgery 1986  Stomach pumped 1996</t>
  </si>
  <si>
    <t>WL0524</t>
  </si>
  <si>
    <t>2019: Severe OA R-knee only, L-knee OA less painful  2021: Bilateral OA knee</t>
  </si>
  <si>
    <t>left knee reconstruction  cartilage damage left knee  no cartilage right knee</t>
  </si>
  <si>
    <t>WL0532</t>
  </si>
  <si>
    <t>L-knee</t>
  </si>
  <si>
    <t>Gall bladder removal  Sinuses surgery</t>
  </si>
  <si>
    <t>WL0533</t>
  </si>
  <si>
    <t>CRANBOURNE</t>
  </si>
  <si>
    <t>Bilat Hip pseudoachondroplasia L&gt;R</t>
  </si>
  <si>
    <t>Micardis 80mg</t>
  </si>
  <si>
    <t>WL0534</t>
  </si>
  <si>
    <t>R-knee lateral and medial menisci tear</t>
  </si>
  <si>
    <t>L5 compressed disk -ongoing issue  Left knee - lateral and horizontal tear to the meniscus surgery has been performed  Right knee - tear to the meniscus, ongoing issue</t>
  </si>
  <si>
    <t>Arthroscopy to left knee (April 2017)</t>
  </si>
  <si>
    <t>WL0537</t>
  </si>
  <si>
    <t>L-knee meniscal tear</t>
  </si>
  <si>
    <t>Knees are in pain  Can't walk, can't sleep</t>
  </si>
  <si>
    <t>Mobic  Nexium  Neurofen Plus  Panadeine</t>
  </si>
  <si>
    <t>WL0540</t>
  </si>
  <si>
    <t>L-knee OA  hx R-hip replacement</t>
  </si>
  <si>
    <t>Right Hip replacement   Left knee injury, had a fall originally. Swelling at back of knee.  Sciatic pain in neck and lower spine.</t>
  </si>
  <si>
    <t>Exforge5mg/160mg  Metoprolol 50mg  Panadol Osteo</t>
  </si>
  <si>
    <t>Hip replacement (2017)  Gall bladder removal (1984)</t>
  </si>
  <si>
    <t>WL0542</t>
  </si>
  <si>
    <t>Bilateral knee OA</t>
  </si>
  <si>
    <t>back pain  numb feet due to back injury  shoulder pain - operation in shoulder 4-5 years ago  knee pain - hx of athroscopy</t>
  </si>
  <si>
    <t>lipitor  thyoroxine   statin</t>
  </si>
  <si>
    <t>R-knee arthoscropy few years ago  Shoulder operation 4-5 years ago  eyes</t>
  </si>
  <si>
    <t>WL0543</t>
  </si>
  <si>
    <t>Shoulder &amp; Elbow</t>
  </si>
  <si>
    <t>R- olecranon spur (elbow)</t>
  </si>
  <si>
    <t>I have a spur and tendinitis in my right elbow.  I have bursitis and tendinitis in my right shoulder.  I have a degenerated L5 disc in my lower back.  I have a herniated disc in my thoracic 6/7.  I have moderate right narrowing right C5 C6</t>
  </si>
  <si>
    <t>WL0544</t>
  </si>
  <si>
    <t>Conradi Syndrome  Unable to distinguish which areas of body is affecting condition</t>
  </si>
  <si>
    <t>WL0552</t>
  </si>
  <si>
    <t>R-shoulder main issue   OA bilateral knees included in referral too</t>
  </si>
  <si>
    <t>Whiplash 1978  Left shoulder- had a fall September 2021</t>
  </si>
  <si>
    <t>Lipitor, Almodipine, Metformin, Panadol Osteo, Ventolin inhaler, Symbicort inhaler</t>
  </si>
  <si>
    <t>Tonsils- [1959]  Appendix -[1966]  Hysterectomy - [1994]  Liver resection -[2015]  Prolapse repair - [2017]  Arthroscopy - [2018]</t>
  </si>
  <si>
    <t>WL0553</t>
  </si>
  <si>
    <t>Frozen left Shoulder  Left knee damage needing reconstruction</t>
  </si>
  <si>
    <t>Meloxicam 15mg tablet</t>
  </si>
  <si>
    <t>Operation on left leg (1970) x3  Plastic surgery left leg (1972)  Arthroscropy left knee(1991)</t>
  </si>
  <si>
    <t>WL0556</t>
  </si>
  <si>
    <t>BROOKFIELD</t>
  </si>
  <si>
    <t>L-ankle</t>
  </si>
  <si>
    <t>CES.</t>
  </si>
  <si>
    <t xml:space="preserve">Targin. Tramadole. </t>
  </si>
  <si>
    <t>WL0559</t>
  </si>
  <si>
    <t>R-shoulder rotator cuff tendonitis</t>
  </si>
  <si>
    <t>Bad back and shoulder from work  Sore knee and hip at present</t>
  </si>
  <si>
    <t>Teltartan  Crosuva</t>
  </si>
  <si>
    <t>Tonsils removed (1976)  Prostate enlargement (1994 &amp; 1999)</t>
  </si>
  <si>
    <t>WL0566</t>
  </si>
  <si>
    <t>R-shoulder pain from MVA</t>
  </si>
  <si>
    <t>Thyroxine Serotide</t>
  </si>
  <si>
    <t>Appendix/ Caesarian /eptopic pregnancy /curette.</t>
  </si>
  <si>
    <t>WL0569</t>
  </si>
  <si>
    <t>R-ankle pain  hx. of L-ankle fused</t>
  </si>
  <si>
    <t>FUSED LEFT ANKLE</t>
  </si>
  <si>
    <t>WL0574</t>
  </si>
  <si>
    <t>BERWICK</t>
  </si>
  <si>
    <t>L-elbow  lateral epicondylitis</t>
  </si>
  <si>
    <t>Statin</t>
  </si>
  <si>
    <t>WL0583</t>
  </si>
  <si>
    <t>L-knee medical meniscal tear  hx of R-knee medial meniscal tear, R-knee sprain ACL and PCL - R-knee arthroscopy  hx, L-shoulder supraspinatus tear, rotator cuff repair</t>
  </si>
  <si>
    <t>Two shoulders operations waiting for left knee operation</t>
  </si>
  <si>
    <t>Pantoprazole 40 mg. ,rabeprazole sandoz 20mg. Ditropan 5 mg. Gastro stop 6mg and duloxetine 60 mg</t>
  </si>
  <si>
    <t>Left shoulder rotator cuff (2015) right shoulder rotator cuff (2018)  fused right finger (1993) bone graft on schist on left leg(1977) right knee meniscal tear (2009) fundoplication stomach operation (2002)</t>
  </si>
  <si>
    <t>WL0587</t>
  </si>
  <si>
    <t>MAIDSTONE</t>
  </si>
  <si>
    <t>L-ankle fracture repair in 2014, plates and screws causing pain</t>
  </si>
  <si>
    <t>Occasional ankle pain and aches from break 8 years ago.   Hurt a joint in my back at the gym dur to poor lifting form caused by mobility issues in ankle</t>
  </si>
  <si>
    <t>Broken ankle (2013)</t>
  </si>
  <si>
    <t>WL0588</t>
  </si>
  <si>
    <t>WEIR VIEWS</t>
  </si>
  <si>
    <t>L-hip dysplasia and paralabral cyst -2019  2020 - bilateral hip pain - L&gt;R  2021 - worsening condition - bilateral hips</t>
  </si>
  <si>
    <t>Escitalopram- depression and anxiety</t>
  </si>
  <si>
    <t>WL0591</t>
  </si>
  <si>
    <t>ALTONA NORTH</t>
  </si>
  <si>
    <t>2019 - Bilateral 1st MTP joint degeneration affecting mobility, large painful ganglion cyst  2020- bilateral knee mild-moderate arthritis  2021 - L-1st MTP joint - bunion/arthritis  JUIN2021 - R 1st MTP fusion, ankle corticosteroid injection to R-hallux rigidus</t>
  </si>
  <si>
    <t>Still recovering Spinal Revison 27/7/21. Sever OA both Knees</t>
  </si>
  <si>
    <t>Tramadol 200 mg x2 daily  Palexia IR 50 mg when needed</t>
  </si>
  <si>
    <t>Spinal Revison operation 27/7/21, emergency TURP operation 5/8/21 , Right big toe 2021 fusion</t>
  </si>
  <si>
    <t>WL0594</t>
  </si>
  <si>
    <t>L-ankle  ATFL tear, CFL and tibiofibular ligament, deltoid ligament sprain</t>
  </si>
  <si>
    <t>Back - have lower nerve pain  Wrist - broke as a child  Knees - both are bone on bone  Ankle - 2 years ago badly sprained it and tore ligaments still ongoing with swelling,   stiffness and soreness  Hips - nerve pain</t>
  </si>
  <si>
    <t>Colonscopy - 2021 x 2 still waiting on another  Child birth - 1997 and 1994  Nose and ears fixed - 2016?</t>
  </si>
  <si>
    <t>WL0595</t>
  </si>
  <si>
    <t>2020: R-knee - colateral ligament tear, meniscal tear  2020: R-shoulder subscapularis intrasubstance tear</t>
  </si>
  <si>
    <t>Torn tendon in R Shoulder  Torn meniscus and other damage R Knee</t>
  </si>
  <si>
    <t>WL0600</t>
  </si>
  <si>
    <t>R-knee  Hx. R-hip labral tear - R-hip scope in 2021  bilateral hips</t>
  </si>
  <si>
    <t>Deteriation in L3, L4,L5 history of numerous flaring in area. (2004, 2009)  Left Knee  Arthroscope (2013)  Right knee weak ligaments   Right ankle severe pinched tendon inner side(2015)</t>
  </si>
  <si>
    <t>Sertaline 100mg 1 daily  Pregabalin 25mg  x2, twice daily.  Naproxen SR 750mg 1 daily  Panadol Osteo 650mg x2 twice daily</t>
  </si>
  <si>
    <t xml:space="preserve"> -Right Hip Arthroscope - labral tear and cartilage flap repair (Feb 2021)  - Left Knee Arthroscope- cartilage repair, bone chip removal (2013)   - caesarian x2 ( 2007 &amp; 2016)   - 22 craniofacial surgical procedures (1999 -2002)</t>
  </si>
  <si>
    <t>WL0605</t>
  </si>
  <si>
    <t>Bilateral hip dysplasia R&gt;L</t>
  </si>
  <si>
    <t>Hi dysplasia and torn labrum</t>
  </si>
  <si>
    <t>breast reduction</t>
  </si>
  <si>
    <t>WL0606</t>
  </si>
  <si>
    <t>R-shoulder  degeneration, gleno-humeral joint and tendonosis</t>
  </si>
  <si>
    <t>Details are in referral from my Doctor.</t>
  </si>
  <si>
    <t>Digoxin, Felodur XR, Diclofenac,Eliquis, Metrpolol</t>
  </si>
  <si>
    <t>Operation to remove dead section of bowel(2013?). Operation performed at Footscray Hospital</t>
  </si>
  <si>
    <t>WL0611</t>
  </si>
  <si>
    <t>R-foot bunion</t>
  </si>
  <si>
    <t>WL0615</t>
  </si>
  <si>
    <t>Bilateral 5th toe pain - tailor's bunion in both feet</t>
  </si>
  <si>
    <t>T12,t11,t10 fracture.   Knee surgery to left knee  Shoulder injury to right shoulder ??   Eye surgery to left eye cataracts to both eyes waiting list for right t eye</t>
  </si>
  <si>
    <t>Oxicodine, thyroid,pandadole forte, nexium, prendazone,  hayfever,eye cream</t>
  </si>
  <si>
    <t>WL0618</t>
  </si>
  <si>
    <t>L-shoulder subacromial impingement</t>
  </si>
  <si>
    <t>Lower disk and vertebra wear (2012)  Shoulder (left) (1999) torn tendon  Shoulder (right) (2003) torn tendon.    Knee (left) torn quad tendon (2020)  Shoulder (left) impinged waiting for surgery (2019)  Hip right (2022) not diagnosed yet</t>
  </si>
  <si>
    <t>Zoloft, Nexium</t>
  </si>
  <si>
    <t>Skin graft ankle (1988)  Testicular surgery (1992 &amp; 1993)  Shoulder surgery (left) (1999)  Right kidney surgery (2003)  Shoulder surgery (right) (2003)  Kidney stents (2003, 2004, 2007)  Right kidney removal (2007)  Spinal surgery disk/spine (2012)  Gall bladder removed (2019)  Knee surgery quad tendon (2020)</t>
  </si>
  <si>
    <t>WL0622</t>
  </si>
  <si>
    <t>bilateral knee degeneration, hx. of OA</t>
  </si>
  <si>
    <t>Had knee reconstruction on right knee. And now need two knee replacements</t>
  </si>
  <si>
    <t>Janumet  Espreze</t>
  </si>
  <si>
    <t>Knee reconstruction</t>
  </si>
  <si>
    <t>WL0632</t>
  </si>
  <si>
    <t>Croatian</t>
  </si>
  <si>
    <t>Pt referred for bilateral hip OA</t>
  </si>
  <si>
    <t xml:space="preserve">had a fall </t>
  </si>
  <si>
    <t>ots</t>
  </si>
  <si>
    <t>lots</t>
  </si>
  <si>
    <t>WL0634</t>
  </si>
  <si>
    <t>L-foot stress fractures (4th and 5th metatarsals-maybe 3rd)</t>
  </si>
  <si>
    <t>Not sure</t>
  </si>
  <si>
    <t>Right ankle fractured in 3 places.</t>
  </si>
  <si>
    <t>Aspirin 100mg, Metrol 50mg, Physiotens 200gcg,  Candesartan/ HCT32mg/ 12.5mg &amp; Simvastatin 40mg.</t>
  </si>
  <si>
    <t>Tonsillectomy (1963?) Ingrown hair (1975?)  Orthopaedic surgery to my ankle screws plates inserted (2005?). Parotid Gland and tumour removed (2013)   Angioplasty 2 Stents. (2013).</t>
  </si>
  <si>
    <t>WL0635</t>
  </si>
  <si>
    <t>Bilateral knees OA</t>
  </si>
  <si>
    <t>Bulging disc  Bursitis in knee</t>
  </si>
  <si>
    <t>Heart surgery  Bulging disc surgery</t>
  </si>
  <si>
    <t>WL0640</t>
  </si>
  <si>
    <t>R-hip/pelvic pain</t>
  </si>
  <si>
    <t>Back operation x3.Removal prolapsed disc.spinal fusion. Disc decompression. Arthritis knees &amp; ankles. Clean out of right shoulder.</t>
  </si>
  <si>
    <t>Paroxetine x2   Allopurinol x 1  Janumet x 2  Olmestartan x1  Simvastatin x 1</t>
  </si>
  <si>
    <t>Back surgery x 3 . Prolapse Disc, Spinal fusion &amp; Disc decompression. 25 years ago, 29 years ago &amp; 31 years ago. These dates are closest to what I remember. Right Shoulder recon. 23 years ago.</t>
  </si>
  <si>
    <t>WL0644</t>
  </si>
  <si>
    <t>L-knee medial meniscal tear</t>
  </si>
  <si>
    <t>Fibromyalgia, osteoarthritis: Lower back lumbar pain, bulging disc,   torn meniscus and cyst on right knee, right hip and sciatic problems, torn rotator cuff left shoulder</t>
  </si>
  <si>
    <t>Panadol Osteo, ibuprofen, endep,  pregabalin, Circaden, temazpam, Sifrol, stemetil, moduretic</t>
  </si>
  <si>
    <t>Rhinoplasty mid 1980's,</t>
  </si>
  <si>
    <t>WL0648</t>
  </si>
  <si>
    <t>L-knee OA  ligament laxity MCL/LCL and possible ACL</t>
  </si>
  <si>
    <t>Stuffed knee</t>
  </si>
  <si>
    <t>WL0649</t>
  </si>
  <si>
    <t>Shoulder (2015)</t>
  </si>
  <si>
    <t>WL0653</t>
  </si>
  <si>
    <t>Pt has Hx of OA, referred for L THR a year after R THR was completed.</t>
  </si>
  <si>
    <t xml:space="preserve">Hard to walk. Fractured pelvis area. </t>
  </si>
  <si>
    <t>Lyrica.   Celebrex</t>
  </si>
  <si>
    <t xml:space="preserve">Hip replacement </t>
  </si>
  <si>
    <t>WL0655</t>
  </si>
  <si>
    <t>Severe lt knee pain. X-ray/US shows severe OA w deformity.    Pt has been seeing physio and trying to lose weight (lt/knee still getting worse)</t>
  </si>
  <si>
    <t>Blood pressure medication</t>
  </si>
  <si>
    <t>WL0656</t>
  </si>
  <si>
    <t>Bilat plantar fascitis (did not improve with cortisone injection or physiotherapy).</t>
  </si>
  <si>
    <t>Blood pressure tablets   Pain killers</t>
  </si>
  <si>
    <t>WL0657</t>
  </si>
  <si>
    <t>Chronic pain over lt knee medial line.     Past medical conditions:  2013 - OA KNEE  2014 - OA SPINE  2018 - OA KNEE (LT)</t>
  </si>
  <si>
    <t>lower back  twisted knee at work</t>
  </si>
  <si>
    <t>LYRICA  LIPITOR  DIAFORMIN XR</t>
  </si>
  <si>
    <t>Hystarectamy   Melanoma above top lip 2020 and around right eyebrow 2021</t>
  </si>
  <si>
    <t>WL0659</t>
  </si>
  <si>
    <t>Ganglion at medical aspect of the lt/foot (causing pain when walking and affecting her daily activities).</t>
  </si>
  <si>
    <t>Lipitor  Karvea  Vagifem Low  Eleuphrat ointment  Osteomol 665</t>
  </si>
  <si>
    <t>Menisectomy R-knee (1966)  Varicose veins (1979)  Hysterectomy (2001)  Varicose veins R-leg (2003)  Colonoscopy with haemorrhoids banding (2007)  carpal tunnel release on left (2008)  Vaginal surgery, vaginal wall repair with prosima combine (2010)</t>
  </si>
  <si>
    <t>WL0665</t>
  </si>
  <si>
    <t>Advanced deformity &amp; degeneration of lt/ankle.   lt/ankle - had 3 surgeries (looks deformed these days) affects his walking.  Lt/ankle injury 1987.</t>
  </si>
  <si>
    <t>WL0669</t>
  </si>
  <si>
    <t>Rt sided hallux valgus w painful bunion.</t>
  </si>
  <si>
    <t>fluoxetine 20mg eutroxsig 50mg</t>
  </si>
  <si>
    <t>historectmary 2002</t>
  </si>
  <si>
    <t>WL0671</t>
  </si>
  <si>
    <t>Chronic rt 1st MTP pain from trauma over 10 yrs ago. Gradually worsening - podiatrist recommended surgery.  X-ray found mild 1st MTP OA.</t>
  </si>
  <si>
    <t>Lyrica</t>
  </si>
  <si>
    <t>Appendix 1996  Hysterectomy 2010  Tonsilectomy 2009</t>
  </si>
  <si>
    <t>WL0674</t>
  </si>
  <si>
    <t>Rt/shoulder pain &amp; restricted movement for past 12 months.   Not responding to analgesia, anti-inflammatory &amp; CS injection.</t>
  </si>
  <si>
    <t>endometriosis hysterectomy bilateral salpingectomy right oophorectomy  2018</t>
  </si>
  <si>
    <t>WL0685</t>
  </si>
  <si>
    <t>DARLEY</t>
  </si>
  <si>
    <t>Fall on shoulder - rt/shoulder pain &amp; clicking. Previous shoulder reconstruction 18 yrs ago.</t>
  </si>
  <si>
    <t>Shoulder reconstruction</t>
  </si>
  <si>
    <t>WL0686</t>
  </si>
  <si>
    <t>VIEWBANK</t>
  </si>
  <si>
    <t>Severe lt/knee pain - ACL rupture. Instability/giving way. Moderate - severe OA.     Previous conditions:  Severe lt/shoulder (2017) w/l</t>
  </si>
  <si>
    <t>Have back pain between  l4 and l5 and both knees are in pain and have lazy view on right heel</t>
  </si>
  <si>
    <t>Amitriptyline 25 mg   Oxynorm 20 mg   Oxycontin  20 mg   Proxen  sr  1000  Olmesartan hct  myl   Esomeprazole  40 mg</t>
  </si>
  <si>
    <t>Appendix   Knee clean up both knees   Hysterectomy</t>
  </si>
  <si>
    <t>WL0687</t>
  </si>
  <si>
    <t>Follow up lt/hip replacement - pt missed an apt.  Arthritis knee -  orthopaedics clinic recommended rheumatology management. Referral sent to rheumatology department - 5/2/19.  Previous conditions:  Rt/knee OA (2013)  Severe OA bilat hip (2018) had hip replacements</t>
  </si>
  <si>
    <t>I suffer from Osteoarthritis and have had both hip replacements</t>
  </si>
  <si>
    <t>lyrica  Panadol Osteo</t>
  </si>
  <si>
    <t>Right Hip  (2010)?  left hip (2019)</t>
  </si>
  <si>
    <t>WL0688</t>
  </si>
  <si>
    <t>Bilat hallux valgus (bunion).   Pt in constant pain &amp; has been seeing a podiatrist. Pt had steroid injection for rt/foot (Morton's neuroma)  Rt knee - perimeniscal &amp; baker's cysts w knee locking + suspected meniscal tear w moderate OA.</t>
  </si>
  <si>
    <t>My knee I have fluid and I have two cysts the front cyst is 4 cms and the cyst in the back is 6 cms and I have tear ligeent</t>
  </si>
  <si>
    <t>Nexium for reflax</t>
  </si>
  <si>
    <t>I had Crohn's disease and it was removed when I was 15 years old no more problem</t>
  </si>
  <si>
    <t>WL0692</t>
  </si>
  <si>
    <t>Chronic rt/knee pain  - no triggered injury.  MRI shows medial meniscal tear posterior horn.</t>
  </si>
  <si>
    <t>I used to paly football regularly. from 3 years I started to feel pain in my right knee. I did MRI and it showed that there is a cut in meniscus</t>
  </si>
  <si>
    <t>WL0695</t>
  </si>
  <si>
    <t>WILLIAMSTOWN</t>
  </si>
  <si>
    <t>Sore rt/shoulder since 2016 - has seen a physio &amp; tried analgesia but injury is impacting her daily activities.</t>
  </si>
  <si>
    <t>previous tear of R) ankle ligaments     current R) shoulder tendinopathy concerning biceps tendon</t>
  </si>
  <si>
    <t>WL0699</t>
  </si>
  <si>
    <t>ALTONA</t>
  </si>
  <si>
    <t>Lt shoulder pain - rotator cuff    Previous conditions:  Rt/wrist tenderness/pain  Rt/knee medial meniscus tear + early OA</t>
  </si>
  <si>
    <t>WL0702</t>
  </si>
  <si>
    <t>Lt knee injury - pt fell and is currently experiencing pain and occasional clicking of knee.</t>
  </si>
  <si>
    <t>5 dislocations on left knee. 3 on right knee. Scan indicates 1CM squared piece of tissue floating around inside left knee.</t>
  </si>
  <si>
    <t>WL0703</t>
  </si>
  <si>
    <t>Severe rt/knee pain - degenerative OA is severe in the medial compartment    Previous condition:  OA lt/knee (2008)</t>
  </si>
  <si>
    <t>High blood pressure but controlled by medication</t>
  </si>
  <si>
    <t>Left total knee replacement</t>
  </si>
  <si>
    <t>Bisoprolol fumarate 10mg  Olmesartan medoxomil 40mg  Letrozole 2.5mg  Ditropan 2.5mg</t>
  </si>
  <si>
    <t>Left total knee replacement (2013)  Right mastectomy (2019)</t>
  </si>
  <si>
    <t>WL0705</t>
  </si>
  <si>
    <t>ASPENDALE GARDENS</t>
  </si>
  <si>
    <t>Knee pain &gt; 10 weeks. No apparent injury Hx.  MRI shows effusion/meniscal degeneration.</t>
  </si>
  <si>
    <t>Pulled muscle in back, partial dislocations of knee, bursitis in shoulder.</t>
  </si>
  <si>
    <t>WL0715</t>
  </si>
  <si>
    <t>Soft swelling below R knee. US shows superficial bursitis.</t>
  </si>
  <si>
    <t>Heart failure</t>
  </si>
  <si>
    <t>Knees swelling jay bottom of knee year's</t>
  </si>
  <si>
    <t>Bisprol 10mg  Sertraline 50mg  Apixabsn 2.5  Entresto 24/26  Furosemide 40mg  Allopurinol 300  Ros-Statin 20mg  Trulicity  Humalog</t>
  </si>
  <si>
    <t>Prostrate.  (1919)  Colonoscopy yearly   Stent (2019)  Pacemaker (2019</t>
  </si>
  <si>
    <t>WL0722</t>
  </si>
  <si>
    <t>KEILOR EAST</t>
  </si>
  <si>
    <t>Lateral leg pain getting worse, L knee ROM is reduced &amp; imaging demonstrates significant degenerative changes.    Hx - bilat hip replacements</t>
  </si>
  <si>
    <t>2 hip replacements  AC shoulder joint broken clavicle  Knee pain both knees</t>
  </si>
  <si>
    <t>Lipitor</t>
  </si>
  <si>
    <t>Hips (1996)  (20001)  Shoulder (1989)  Finger (1985)  Hernia groin (1992)</t>
  </si>
  <si>
    <t>WL0729</t>
  </si>
  <si>
    <t>Severe bilat knee OA w functional impairment.  L knee baker's cyst.</t>
  </si>
  <si>
    <t>Osteoarthritis in both knees. Bursitis in right ankle</t>
  </si>
  <si>
    <t>Naproxen 1000mg</t>
  </si>
  <si>
    <t>Breast augmentation 2013</t>
  </si>
  <si>
    <t>WL0733</t>
  </si>
  <si>
    <t>Ongoing R knee pain (OA).</t>
  </si>
  <si>
    <t>Insulin, Jardiamet, Aspirin, Lipitor, Pritor, Ultibro, Ventolin, Xalatan, Advantan</t>
  </si>
  <si>
    <t>Left eye cataract extraction, 2016  Right eye cataract extraction 2016</t>
  </si>
  <si>
    <t>WL0738</t>
  </si>
  <si>
    <t>Mild lt hip dysplasia &amp; labral tear.   Hx hip dysplasia - treated as a child in bracing. No problems with hip until August after playing soccer (08/2019).    +ve FADIR test @ 20 degrees</t>
  </si>
  <si>
    <t>Congenital hip dysplasia</t>
  </si>
  <si>
    <t>Anti depressants  Thyroxine</t>
  </si>
  <si>
    <t>WL0756</t>
  </si>
  <si>
    <t>Hip &amp; Knee</t>
  </si>
  <si>
    <t>Moderate - severe rt hip &amp; knee OA. Pain in hip &gt; knee.    Previous Lt TKR - review for right THR +- TKR</t>
  </si>
  <si>
    <t>right knee--and right hip</t>
  </si>
  <si>
    <t>Amlodipine, Avapro, Lipitor, and Warfarin</t>
  </si>
  <si>
    <t>Open heart surgery-approx-14 years ago'  Total left knee replacement-approx 12 years  ago.  Detached retina in left eye-approx 7 years ago.</t>
  </si>
  <si>
    <t>WL0758</t>
  </si>
  <si>
    <t>LOWER PLENTY</t>
  </si>
  <si>
    <t>Rt hip pain - MRI shows evidence of cam lesions and a labral tear from the anterosuperior to superior labrum.</t>
  </si>
  <si>
    <t>Laberal tear in hip.    Sprained ankles, torn ligaments.    Disc issues in back and scoliosis</t>
  </si>
  <si>
    <t>WL0760</t>
  </si>
  <si>
    <t>Revision L TKJR in 08/2009 + recently has been experiencing pain to the lateral knee.    Patellofemoral OA.  Check which side medical tri says rt vs report says lt</t>
  </si>
  <si>
    <t>few hurt tendons in shoulder and degenerative neck whiplash. Recurring broken ankle plates in knee replacements. Wake in pain.</t>
  </si>
  <si>
    <t>Mobic, Sixrov, Epicum, Patch 10mg pain, Madopar, Rosuzef, Comptan, Clopidogrel, Lovan, Domperidon Nexium Osteoeze</t>
  </si>
  <si>
    <t>2 knee replacement, ankle, gallbladder.    Ankle, 2016, knee 3 times, 2008 and 2001. Gallbladder not sure, over 15 years ago. Both hands bone removed 2011.</t>
  </si>
  <si>
    <t>WL0761</t>
  </si>
  <si>
    <t>Chronic lt ankle pain &amp; rt midfoot pain. X-rays show very abnormal os trigonum bilaterally. Subtalar OA (ankle).</t>
  </si>
  <si>
    <t>WL0762</t>
  </si>
  <si>
    <t>Pt OA 1st MTP &amp; midfoot OA bilaterally.   Has tried steroid injection previously - no improvement.    Ref states lt &gt; rt but x-ray found moderately advanced OA change present within both feet marginally more marked on rt side</t>
  </si>
  <si>
    <t>Sulphazaline, Endep, Nexium</t>
  </si>
  <si>
    <t>Complete bowl removed (2020), Ovarian cancer (2012), Colectorial cancer (2010)</t>
  </si>
  <si>
    <t>WL0764</t>
  </si>
  <si>
    <t>Sustained a twisting injury to R knee. MRI shows a large bucket handle tear of the lateral meniscus.</t>
  </si>
  <si>
    <t>torn meniscus</t>
  </si>
  <si>
    <t>prednisolone  florinef  keppra  span-k  calcitriol  caltrate  bio-magnesium  dithiazide</t>
  </si>
  <si>
    <t>WL0765</t>
  </si>
  <si>
    <t>R knee pain. Genu valgum deformity, worse on R side.   X-ray shows generalised osteopenia.</t>
  </si>
  <si>
    <t>knee joint collapsed</t>
  </si>
  <si>
    <t>Movicol  Alphamox  Zoton  Nordip</t>
  </si>
  <si>
    <t>WL0773</t>
  </si>
  <si>
    <t>Ongoing severe pain &amp; restricted mobility in lt shoulder. No improvement w physiotherapy/cortisone injection.</t>
  </si>
  <si>
    <t>WL0775</t>
  </si>
  <si>
    <t>Ongoing rt knee pain after injury.  MRI detects chronic complete ACL rupture and medial meniscus posterior horn extensive partial thickness radial tear.</t>
  </si>
  <si>
    <t>Torn ACL, and ruptured Meniscus Rt knee</t>
  </si>
  <si>
    <t>Laporoscopy (2020), Caeserian (2011)</t>
  </si>
  <si>
    <t>WL0783</t>
  </si>
  <si>
    <t>Pt experiencing rt shoulder pain now. Unable to use both arms  Hx - Severe lt shoulder pain w stiffness. Frozen shoulder.  Shoulder arthroscopy of rotator cuff tear</t>
  </si>
  <si>
    <t xml:space="preserve">Both shoulders have tears in both.  </t>
  </si>
  <si>
    <t>Heart medication  Panadolosteo</t>
  </si>
  <si>
    <t xml:space="preserve">(2018) knee surgury  </t>
  </si>
  <si>
    <t>WL0784</t>
  </si>
  <si>
    <t>Bilat groin pain (3 yrs) pain recently increased in severity.  Job aggravates symptoms.  Pain increased on abduction &amp; flexion of both hips R&gt;L</t>
  </si>
  <si>
    <t>Ruptured ATFL &amp; CFL in R) Ankle</t>
  </si>
  <si>
    <t>Diazepam</t>
  </si>
  <si>
    <t>.</t>
  </si>
  <si>
    <t>WL0788</t>
  </si>
  <si>
    <t>Recurrent pain in rt hip - fall from mountain bike.   Suspected to have congenital hip dysplasia - complex deformity on hip.</t>
  </si>
  <si>
    <t>Fractured 3 x lower vertebrae sustained from a mountain bike accident    Through xrays &amp; mri scans etc it has also been found that i was born with hip dysplasia in my right hip</t>
  </si>
  <si>
    <t>Meloxicam where pain is at higher levels</t>
  </si>
  <si>
    <t>Appendix approx mid 1990s</t>
  </si>
  <si>
    <t>WL0801</t>
  </si>
  <si>
    <t>Lt knee (hard to decode other info handwritten notes)    THJR</t>
  </si>
  <si>
    <t>Blocked artery .</t>
  </si>
  <si>
    <t>Need a knee replacement.  Need a hip replacement.</t>
  </si>
  <si>
    <t>Diaformin   Gliclazide  Trajenta  Candesartan  Pravastatin  Metroprolol  Mycophenolate  Plaqunil  Allopuririol  Solone  Osteo eze  Aspirin</t>
  </si>
  <si>
    <t>WL0802</t>
  </si>
  <si>
    <t>Bilat knee pain - very long time, limping when she walks.   X-ray shows moderate tricompartmental OA + bilat knee effusion.</t>
  </si>
  <si>
    <t xml:space="preserve"> pain  in my knee s</t>
  </si>
  <si>
    <t>c/section having my kids (1986 and1990)  and i had overy take away ( 2001)</t>
  </si>
  <si>
    <t>WL0805</t>
  </si>
  <si>
    <t>Rt shoulder pain for about a year.   US &amp; MRI report confirm tendinopathy and torn supraspinatus.  Pt has 2x cortisone injections &amp; has had PT (no improvement)</t>
  </si>
  <si>
    <t>Shoulder pain since 2018  TKR (R) 2013</t>
  </si>
  <si>
    <t>Cordilox SR, Olmesartan, Somac</t>
  </si>
  <si>
    <t>Knee Arthroscopy (1992)  Bilateral Breast Reduction (2001)  Bilateral Varicose Vein Removal (2003)  (R) TKR (2013)  Craniotomy R) Posterior Fossa Mass (2017)</t>
  </si>
  <si>
    <t>WL0807</t>
  </si>
  <si>
    <t>Acute lt knee injury, chronic lt knee pain (last 4 yrs) gradually worsening. MRI shows advanced OA.   Swelling + tenderness w restricted movements of flexion &amp; extension.  Hx of ACL tear 10 yrs ago w open surgery &amp; reconstruction. Recurrent tear?</t>
  </si>
  <si>
    <t>Left knee injured playing football, had reco 20 plus years ago, never really healed properly and has ever since slowly deteriorated.</t>
  </si>
  <si>
    <t>Spline, methoblastin, hequinel</t>
  </si>
  <si>
    <t>WL0812</t>
  </si>
  <si>
    <t>10x5x10mm ganglion on sole of lt foot, causing increasing pain.   Pt has seen podiatrist who discussed insoles + protective footwear.</t>
  </si>
  <si>
    <t>WL0818</t>
  </si>
  <si>
    <t>Rt knee injury from soccer. MRI detects ACL rupture.</t>
  </si>
  <si>
    <t>Full rupture of ACL  Partial rupture of MCL</t>
  </si>
  <si>
    <t>Open Heart surgery for VSD (1993)</t>
  </si>
  <si>
    <t>WL0819</t>
  </si>
  <si>
    <t>Lt clavicular # + had lt clavicle ORIF on 20/05/19. Experienced pain after lifting weights.</t>
  </si>
  <si>
    <t>Ruptured ATFL in right ankle (2015)</t>
  </si>
  <si>
    <t>Right clavicle pinned and plated (2019)</t>
  </si>
  <si>
    <t>WL0822</t>
  </si>
  <si>
    <t>Carpal tunnel rt wrist + pain.</t>
  </si>
  <si>
    <t>Is not injury is more constant pain in my lower back</t>
  </si>
  <si>
    <t>Paroxetine ..fenofibrate ..and pain killer sometimes</t>
  </si>
  <si>
    <t>Hernia on abdomen</t>
  </si>
  <si>
    <t>WL0825</t>
  </si>
  <si>
    <t>Lt foot hallux valgus. No response to conservative management. Affecting pt ability to walk.</t>
  </si>
  <si>
    <t>Metoprolol 50 mg 1/2 tablet a day  Nexium 40 mg 1 tablet a day  Mirtizapine 15mg 1/2 tablet a day</t>
  </si>
  <si>
    <t>Bowel cancer</t>
  </si>
  <si>
    <t>WL0826</t>
  </si>
  <si>
    <t>Rt bunion w ongoing pain and difficulty w walking.   X-ray detects moderate O/A 1st MTP joint.</t>
  </si>
  <si>
    <t>4 discs problems in the lower back   3 discs problems in the neck c joint</t>
  </si>
  <si>
    <t>Pain killers</t>
  </si>
  <si>
    <t>Lower back,blocked the nerves   3,4,5,S1 (2014)  Neck, blocked the nerves C6 (2021)</t>
  </si>
  <si>
    <t>WL0829</t>
  </si>
  <si>
    <t>Residual shortening of lt wrist/forearm following treatment of radius #</t>
  </si>
  <si>
    <t>Broke my left wrist and the hospital set it incorrectly so veins are protruding and constant pain in wrist and numbness and pain in hand and fingers</t>
  </si>
  <si>
    <t>Right palm 20 stitches after doing a handstand on a broken glass bottle in 1986</t>
  </si>
  <si>
    <t>WL0836</t>
  </si>
  <si>
    <t>ACL rupture rt knee - playing basketball 28/01/2020 experienced pain immediately after.</t>
  </si>
  <si>
    <t>ACL tear in right knee</t>
  </si>
  <si>
    <t>WL0837</t>
  </si>
  <si>
    <t>Significant lt knee pain (2 yrs) .  MRI detects mild to moderate joint effusion and synovitis.  X-ray found degenerative arthritis changes -osteophytic lipping.</t>
  </si>
  <si>
    <t>Right ankle broken 2001.Still have plates in ankle.  Right knee damaged in accident 1968.</t>
  </si>
  <si>
    <t>Blood Pressure.  Gout.</t>
  </si>
  <si>
    <t>Knees -both knees clean out.1995 &amp; 1999  Broken nose reset.1972</t>
  </si>
  <si>
    <t>WL0840</t>
  </si>
  <si>
    <t>Rt shoulder sudden onset pain &amp; restricted movements. No specific trauma.   X-ray shows AC jnt degeneration.</t>
  </si>
  <si>
    <t>WL0843</t>
  </si>
  <si>
    <t>Chronic worsening R sided hip pain w severe OA.</t>
  </si>
  <si>
    <t>Left hip replacement due to arthritis.  Chronic back pain  Broken bones in wrist from falls</t>
  </si>
  <si>
    <t>Painkillers</t>
  </si>
  <si>
    <t>Left hip replacement 2014</t>
  </si>
  <si>
    <t>WL0844</t>
  </si>
  <si>
    <t>Severe rt hip pain following replacement surgery. Recurrent pain rt hip and bilat knees.  Severe lt knee OA.</t>
  </si>
  <si>
    <t>1974 Broken R-ankle  2013 R-hip replacement  2019 Stroke  2021 R-knee injury</t>
  </si>
  <si>
    <t>Atorvastatin  Telmisartan  Nexium</t>
  </si>
  <si>
    <t>R-hip surgery 2013  Perforated ulcer 2020  Stomach hernia 2021</t>
  </si>
  <si>
    <t>WL0846</t>
  </si>
  <si>
    <t>Hx bursitis lt 1st metatarsal - pain is worse. X-ray shows OA changes. Worsening OA bilat 1st MTP jts.</t>
  </si>
  <si>
    <t>Telmisartan</t>
  </si>
  <si>
    <t>Appendectomy 2012  Carole tunnel - both 2009  C-section 2011 &amp; 2012</t>
  </si>
  <si>
    <t>WL0849</t>
  </si>
  <si>
    <t>Lt foot pain - OA of navicular.   Pt has seen a podiatrist and had steroid injection (no improvement)</t>
  </si>
  <si>
    <t>Prolapsed disc in back, right shoulder reconstruction, torn  ACL  in right knee,posterior  tendinitis in left foot</t>
  </si>
  <si>
    <t>Lofenoxal,  Amitriptyline,Clonadine,Ezetimibe Iptam,  Celabix, Metforman, Methotrexate,  Noxicid</t>
  </si>
  <si>
    <t xml:space="preserve">Appendix (1974) gallbladder removal ( 1991) hysterectomy (1995)  shoulder reconstruction (2005) </t>
  </si>
  <si>
    <t>WL0850</t>
  </si>
  <si>
    <t>Severe Lt knee pain.   MRI detected medial meniscal tear + lateral tear and oedema.</t>
  </si>
  <si>
    <t>Knees injury, broken ankle</t>
  </si>
  <si>
    <t>High blood pressure</t>
  </si>
  <si>
    <t>Cataract removal</t>
  </si>
  <si>
    <t>WL0853</t>
  </si>
  <si>
    <t>MANOR LAKES</t>
  </si>
  <si>
    <t>Lt knee pain. Rotational injury to knee. MRI shows medical meniscus tear + partial MCL rupture.</t>
  </si>
  <si>
    <t>L knee after falling down escalator at train station and again tripped uneven concrete at local park.</t>
  </si>
  <si>
    <t>WL0856</t>
  </si>
  <si>
    <t>Right 1st metatarsal bunion with hallux valgus deformity  Hx of OA</t>
  </si>
  <si>
    <t>I have a extra bone growing in my big toe.</t>
  </si>
  <si>
    <t>WL0857</t>
  </si>
  <si>
    <t>Significant pain base of lt big toe. X-ray shows moderate to severe degeneration of 1st MTP  Hx - Rt knee pain (acute on chronic) 2016</t>
  </si>
  <si>
    <t>back pain , knee pain , Left Foot Toe Pain</t>
  </si>
  <si>
    <t>Nov 2020 part removal of Kidney cancer</t>
  </si>
  <si>
    <t>WL0860</t>
  </si>
  <si>
    <t>Ongoing rt knee pain for last few years. X-ray detects degenerative changes &amp; a small knee effusion.</t>
  </si>
  <si>
    <t>get a lot of pain at back of knee after walking long periods and also gets very stiff when i try to get up from a kneeling position</t>
  </si>
  <si>
    <t>Progout 100mg,Reaptan 5mg,Zimstat 20mg,Diaformin XR1000mg,Prochlorperazine 5mg</t>
  </si>
  <si>
    <t>Bowel cancer 2012</t>
  </si>
  <si>
    <t>WL0862</t>
  </si>
  <si>
    <t>Severe OA of lt knee (oxford knee score of 14)</t>
  </si>
  <si>
    <t>Salpraz  Janumet XR  Odaplix  Adesan  Piax  Crestor  Nordip  Diamicron</t>
  </si>
  <si>
    <t>Appendectomy (1955)</t>
  </si>
  <si>
    <t>WL0866</t>
  </si>
  <si>
    <t>SEABROOK</t>
  </si>
  <si>
    <t>Rt knee gradual worsening pain along with limitation of walking distance due to significant OA changes at the medial aspect.    10/11 - spoke to pt her condition has gotten worse as she fell - #</t>
  </si>
  <si>
    <t>Injury at work 2014, wrist operation on 2021. May 28th 2021 fell over on stone table, cracked patella. Bone taken from R hip</t>
  </si>
  <si>
    <t>Osteorelief , Atorvastatin, Escitalopram</t>
  </si>
  <si>
    <t>2021 - Bone replacement from R hip  1965 - Tonsillectomy  1966 - Appendix  1992 - Hysterectomy  1997 - Bladder prolapse surgery</t>
  </si>
  <si>
    <t>WL0872</t>
  </si>
  <si>
    <t>Lt ACL reconstruction &amp; medial meniscal debridement on 10/11/16 post football injury. After being discharged pt had increased pain + swelling.</t>
  </si>
  <si>
    <t xml:space="preserve">Ruptured ACL and torn Meniscus in left knee </t>
  </si>
  <si>
    <t xml:space="preserve">Full ACL and meniscus reconstruction on left knee </t>
  </si>
  <si>
    <t>WL0878</t>
  </si>
  <si>
    <t>Rt knee pain &amp; swelling. MRI shows complex medial meniscal tear. Associated small suprapatellar knee effusion.</t>
  </si>
  <si>
    <t>Compressed disc in neck.</t>
  </si>
  <si>
    <t>WL0881</t>
  </si>
  <si>
    <t>Knee &amp; Ankle</t>
  </si>
  <si>
    <t>2019 referral: Rt ankle pain. US from 2017 showed abscence of anterior talofibular ligament consistent w complete rupture.    2020 referral: Lt knee severe OA - tripped &amp; fell in backyard 2016.</t>
  </si>
  <si>
    <t>Connery artery heart disease</t>
  </si>
  <si>
    <t>Carpel tunnel   Kienbox disease   Knees injuries   Ankle tendon   Back injury</t>
  </si>
  <si>
    <t>Blood thinners   Heart tablets  Farusamide</t>
  </si>
  <si>
    <t>WL0884</t>
  </si>
  <si>
    <t>Bilat big toe bunions (5 yrs) Mild OA.</t>
  </si>
  <si>
    <t>Rosuvastatin</t>
  </si>
  <si>
    <t>Carpel tunnel and Ceasarian</t>
  </si>
  <si>
    <t>WL0885</t>
  </si>
  <si>
    <t>Rt knee lateral patella dislocation (prev 2 episodes 10 yrs ago)</t>
  </si>
  <si>
    <t xml:space="preserve">Dislocation and fracture </t>
  </si>
  <si>
    <t>Prozac</t>
  </si>
  <si>
    <t>WL0889</t>
  </si>
  <si>
    <t>Pt had total hip replacement (2008). Pt has increased pain &amp; clicking.   Hx of possible dysplasia to the jnt.   No prev report.</t>
  </si>
  <si>
    <t>WL0891</t>
  </si>
  <si>
    <t>Chronic rt wrist pain since 2017. Rt wrist trauma - road accident injury.  Pt has tried physio &amp; exercise - little improvement.</t>
  </si>
  <si>
    <t>WL0892</t>
  </si>
  <si>
    <t>Chronic lt shoulder pain - unresponsive to steroid injections. Pt had fall before 05/19 symptoms worsened over the last 3 mths.  Rt shoulder adhesive capsulitis ?typo from gp  L not R check with pt</t>
  </si>
  <si>
    <t>Due to stroke Left arm has been left numb and shaky, slow movements and at time unable to use</t>
  </si>
  <si>
    <t>Sulfasalazine, Bisoprolol Fumarate, Aspirin,  Idaprexa, Atorvastatin.</t>
  </si>
  <si>
    <t>WL0893</t>
  </si>
  <si>
    <t>Severe bilat knee OA (also has RA) initially referred in 2014 - previously not keen on replacement surgery.</t>
  </si>
  <si>
    <t>Efexor-XR 225mg,   Norspan patch 25mg, (per week)  Catapres 100micro grms,   Reaptan 10/5  Crestor 10mgs,   Osteomol 665mg (2 x 3per day)    Megafol 5mg (6 days per week)  Methoblastin 25mg (Once per week)</t>
  </si>
  <si>
    <t>Arthritis lump removed from elbow. (2006)  Ovaries removed. (2014)?</t>
  </si>
  <si>
    <t>WL0901</t>
  </si>
  <si>
    <t>Left shoulder: full thickness partial width supraspinatus tendon tear. Significant subacromial bursitis with bursal impingement.   Left elbow: DIsstal biceps tenosynovitis and mid calcific medial epicondylitis.</t>
  </si>
  <si>
    <t>sometimes l have left side pain near knee cap shoulder pain left and right also tennis elbow pain on left arm</t>
  </si>
  <si>
    <t xml:space="preserve">paracetamol osteo 665 /meloxicam sandoz 15mg/nurofen </t>
  </si>
  <si>
    <t>7 to 8 years muscle tear repair , shaved bone on shoulder</t>
  </si>
  <si>
    <t>WL0904</t>
  </si>
  <si>
    <t>Partial thickness tear on left anterior supraspinatus tendon. OA in left knee.</t>
  </si>
  <si>
    <t>I have a tear in my rotator cuff left shoulder</t>
  </si>
  <si>
    <t>Tramadol 200SRx2, Physiotens, Avapro HCT,Pariet,Asprin,Metaformin,Breo Elipta,Elvesco,Mirtazipine, Valium, Imrest,Farusomide</t>
  </si>
  <si>
    <t>Tonsils (1977) Appendix(approx 1994) Carpel tunnel (approx 1998) lower linguinal hernia(apprx 2007)Knee (2019)</t>
  </si>
  <si>
    <t>WL0909</t>
  </si>
  <si>
    <t>Baker's cyst in right knee.</t>
  </si>
  <si>
    <t>Have a lump on my knee</t>
  </si>
  <si>
    <t>cholesterol lowering medication</t>
  </si>
  <si>
    <t>Appendix and colonoscopy</t>
  </si>
  <si>
    <t>WL0911</t>
  </si>
  <si>
    <t>Mild degenerative OA in the first MTP joint. Small subchondral cyst at metatarsal head. Bunion.</t>
  </si>
  <si>
    <t>car accident for neck injury  fall for shoulder  fall for ankle</t>
  </si>
  <si>
    <t>eutroxsig, levothyroxine</t>
  </si>
  <si>
    <t>cancer removed from throat -(1996)</t>
  </si>
  <si>
    <t>WL0912</t>
  </si>
  <si>
    <t>MINERS REST</t>
  </si>
  <si>
    <t>CAM and pincer impingements on both hips.</t>
  </si>
  <si>
    <t>Right Shoulder, torn rotator cuff twice.    Both hips, frequent pain due to soft tissue tears and arthritis resulting from a pincer defect.</t>
  </si>
  <si>
    <t>Gall blader removed 2009</t>
  </si>
  <si>
    <t>WL0913</t>
  </si>
  <si>
    <t>SOUTH KINGSVILLE</t>
  </si>
  <si>
    <t>Recurrent shoulder dislocation. Minimal thickening in subacromial bursal tissues.</t>
  </si>
  <si>
    <t xml:space="preserve">I have dislocated my  Shoulder a few years ago and it keeps dislocating the same way all the time, it has now dislocated 8 times and it's really making work a struggle (plumbing work) </t>
  </si>
  <si>
    <t>WL0914</t>
  </si>
  <si>
    <t>Bilateral OA in both hips. Patient has received a hip replacement on the right and is waiting for the left side.</t>
  </si>
  <si>
    <t>Right Hip replacement NOV2018  Currently have injury to Left hip</t>
  </si>
  <si>
    <t>Zanidip 30mg  Crestor 2mg  Zyloprim 300mg  colgout  Coversyl 5mg</t>
  </si>
  <si>
    <t>TLH, B50 and FL5 Pelvis  sympathectomy 2012  trans-vaginal cystoscopy  vaginal prolapse 2015  right hip replacement 2018</t>
  </si>
  <si>
    <t>WL0915</t>
  </si>
  <si>
    <t>NOBLE PARK</t>
  </si>
  <si>
    <t>Mild to moderate bilateral hip OA secondary to acetabular dysplasia.</t>
  </si>
  <si>
    <t>i have hip displesia</t>
  </si>
  <si>
    <t>WL0919</t>
  </si>
  <si>
    <t>loss of bilateral plantar arches. Slight medialisation of the talar first metarsal angle.</t>
  </si>
  <si>
    <t>WL0920</t>
  </si>
  <si>
    <t>36m for right elbow loose bodies, elbow arthroscopy.</t>
  </si>
  <si>
    <t xml:space="preserve">2019.  Elbow loose bodies </t>
  </si>
  <si>
    <t>WL0921</t>
  </si>
  <si>
    <t>Partial thickness tear of the supraspinatus tendon with tendinitis of the subcapularis tendon.</t>
  </si>
  <si>
    <t>Shoulder injury (left) 4 years ago.  Shoulder injury (right) 2 years ago.</t>
  </si>
  <si>
    <t>Vasectomy in 1981.</t>
  </si>
  <si>
    <t>WL0923</t>
  </si>
  <si>
    <t>Right foot hallux valgus deformity.</t>
  </si>
  <si>
    <t>fractured distal radius (right wrist) 2021    frequently torn left ankle ligaments from rolling ankle for several years.</t>
  </si>
  <si>
    <t>ventolin  fluoxitine</t>
  </si>
  <si>
    <t>under general anaesthetic, surgery on foot for a piece of glass that was stuck in foot, can't really remember what year but i think i was around 16 years old, so possibly the year (2008 or 2009)    under general anaesthetic, removal of both lower wisdom teeth, 29 years old, surgery date (02/08/2021)</t>
  </si>
  <si>
    <t>WL0925</t>
  </si>
  <si>
    <t>LALOR</t>
  </si>
  <si>
    <t>Left leg shorter than right due to hx of poliomyelitis   Hip pain and back pain</t>
  </si>
  <si>
    <t>WL0930</t>
  </si>
  <si>
    <t>small joint effusion. Mild thickening of the common extensor tendon.</t>
  </si>
  <si>
    <t>Fractured left ankle</t>
  </si>
  <si>
    <t>Circumcision (1999)  Blood clot removed/drained left quad (2016)</t>
  </si>
  <si>
    <t>WL0931</t>
  </si>
  <si>
    <t>Incomplete full thickness tear supraspinatus tendon. Supraspinatus calcific tendinosis. Subacromial bursitis with impingement.</t>
  </si>
  <si>
    <t>Osteo arthritis in back  Rotary cuff injury, torn ligaments in both shoulders</t>
  </si>
  <si>
    <t>Cymbalta, Lipton &amp; Panadol Osteo</t>
  </si>
  <si>
    <t>Goal bladder removal  Cessarian</t>
  </si>
  <si>
    <t>WL0932</t>
  </si>
  <si>
    <t>Ruptured anterior cruciate ligment. Large tear and displaced meniscus involving the lateral meniscus.</t>
  </si>
  <si>
    <t>ACL knees injury</t>
  </si>
  <si>
    <t>Appendix and hand</t>
  </si>
  <si>
    <t>WL0934</t>
  </si>
  <si>
    <t>Old ruptured anterior cruciate ligament. Maceration of the posterior horn and body of the medial meniscus. Small perimeniscal cyst in medial meniscus.</t>
  </si>
  <si>
    <t>taking  pill for blood thinners  cholesterol pills     and another one for my heart</t>
  </si>
  <si>
    <t>2x hernia  year N/A   appendix  1986  2 X carpal tunnel   kidney stone 2021  lots more</t>
  </si>
  <si>
    <t>WL0939</t>
  </si>
  <si>
    <t>SHEPPARTON</t>
  </si>
  <si>
    <t>Pes planus with bilateral hallux valgus. Sosteogenesis imperfecta</t>
  </si>
  <si>
    <t xml:space="preserve">fractures, scoliosis, asymmetry, metal plate, </t>
  </si>
  <si>
    <t>no</t>
  </si>
  <si>
    <t>WL0943</t>
  </si>
  <si>
    <t>Early osteophytic lipping is present in both knee joints.</t>
  </si>
  <si>
    <t>Hurt shoulder due to lifting heavy object.  Knees are no good due to wear and tear from working in tight spaces. Waiting on specialist to look at.</t>
  </si>
  <si>
    <t>Epilim 200ml and 500ml  Tegritol 200ml  Kepra 500ml</t>
  </si>
  <si>
    <t>WL0944</t>
  </si>
  <si>
    <t>1. borderline undercoverage of the femoral head with consequence labral expansion.  2. labral fraying and blunting is present throughout most notable anteriorly  without tear.  3. small hip joint effusion without synovitis  4. gluteal insertional tendinopathy with trochanteric bursitis.  5. Mild iliopsoas bursitis.</t>
  </si>
  <si>
    <t>Diamox</t>
  </si>
  <si>
    <t>WL0946</t>
  </si>
  <si>
    <t>Linear sclerosis extending through the distal tibial metaphysis. Generalised osteopania, Degenerative OA changes in the tibiotalar and subtalar joints.</t>
  </si>
  <si>
    <t>Osteoarthritis in both knees and 2 previous fractures in tibia</t>
  </si>
  <si>
    <t>Methotrexate 10mg  Hydroxychloroquine 200mg  Megafol5   Panafcortelone 1mg  Perindopril 5mg  Atorvastatin 10mg  Tambocor 50mg  Eliquis 5mg  Metoprolol Tartrate 50mg  Thyroxine 75mg  Thyroxine 100mg on Monday</t>
  </si>
  <si>
    <t>Hysterotomy/prolapse</t>
  </si>
  <si>
    <t>WL0947</t>
  </si>
  <si>
    <t>Significant OA in the right hip with marked superior joint space narrowing. Prominent lateral osteophyte in the femoral head indicating potential femoroacetabular impingement.</t>
  </si>
  <si>
    <t>Gall bladder removed in 1980.  Thyroid Y2 removed in 1991.  Right ear perforate eardrum in 1999.</t>
  </si>
  <si>
    <t>WL0951</t>
  </si>
  <si>
    <t>Anterior talofibular ligament sprain.</t>
  </si>
  <si>
    <t>Fractured ankle, fractured in late October 2019</t>
  </si>
  <si>
    <t>Abdominal hernia repair, 2007</t>
  </si>
  <si>
    <t>WL0954</t>
  </si>
  <si>
    <t>Bucket handle tear of the medial meniscus with associated ACL tear at the femoral attachment. Bone contusion at the posterior aspect of the tibial plateau. Baker's cyst.</t>
  </si>
  <si>
    <t>I have a ruptured Acl and a torn mcl</t>
  </si>
  <si>
    <t>WL0958</t>
  </si>
  <si>
    <t>Severe tricompartmental OA in right knee.</t>
  </si>
  <si>
    <t>Left knee replacement</t>
  </si>
  <si>
    <t>Eutroxsig</t>
  </si>
  <si>
    <t>Left knee replacement (2009)</t>
  </si>
  <si>
    <t>WL0959</t>
  </si>
  <si>
    <t>Degenerative OA in right knee.</t>
  </si>
  <si>
    <t>Left lower back, right knee dislocate</t>
  </si>
  <si>
    <t>Lyrica25mg</t>
  </si>
  <si>
    <t>(2017) right knee</t>
  </si>
  <si>
    <t>WL0960</t>
  </si>
  <si>
    <t>Diagnosed with OA in 2013  Ongoing neck pain and has previously refused surgery for ankle until neck pain is treated  L4/L5</t>
  </si>
  <si>
    <t>High blood  Mobic  Diabetes</t>
  </si>
  <si>
    <t>Uterine fibroid surgery 2005  2nd (2013) at Sunshine Hospital</t>
  </si>
  <si>
    <t>WL0962</t>
  </si>
  <si>
    <t>illegible hand writing in referral.    Possibly synovitis and loose bodies.</t>
  </si>
  <si>
    <t>Broken right elbow 3 times around 8-12 yrs old, sprain ankle few times and twist knee around 25 yrs of age.</t>
  </si>
  <si>
    <t>WL0971</t>
  </si>
  <si>
    <t>Subtle thickening of the dorsal extrinsic ligaments, consistent with a subacute sprain.</t>
  </si>
  <si>
    <t xml:space="preserve">ongoing wrist injury to scapholunate area. Have had one surgery in past which resulted in reduced ROM and increased pain. </t>
  </si>
  <si>
    <t xml:space="preserve">surgery to stabilise scapholunate (2018) and remove ganglion. </t>
  </si>
  <si>
    <t>WL0974</t>
  </si>
  <si>
    <t>OA change, particularly at the radiocapitellar articulation.</t>
  </si>
  <si>
    <t>Prolapse disk l 4  5.lower back..</t>
  </si>
  <si>
    <t>Antidepreson tablets</t>
  </si>
  <si>
    <t>Lananactimy.lower back 2002</t>
  </si>
  <si>
    <t>WL0975</t>
  </si>
  <si>
    <t>Moderate severe 2nd TMT joint OA with vivid uptake.</t>
  </si>
  <si>
    <t>OA in every joint except hips. Bone fusion required in right foot with left foot not far away.</t>
  </si>
  <si>
    <t>Flecainide, Bisoprolol, Fluoxetine, Hovan</t>
  </si>
  <si>
    <t>Lump removed in right breast in 1992. Thyroid surgery in 2003.  Leg veins stripped in 2919,   Spontaneous pneumothorax in 1980.</t>
  </si>
  <si>
    <t>WL0980</t>
  </si>
  <si>
    <t>MADDINGLEY</t>
  </si>
  <si>
    <t>Suprapatellar bursal effusion with baker's cyst. Mild degenerative change.</t>
  </si>
  <si>
    <t>Hand 2013   Knee 2019</t>
  </si>
  <si>
    <t>WL0982</t>
  </si>
  <si>
    <t>BRUNSWICK</t>
  </si>
  <si>
    <t>Insufficient detail in referral - all that was mentioned was a request for a left ACL reconstruction.</t>
  </si>
  <si>
    <t>WL0988</t>
  </si>
  <si>
    <t>Maltese</t>
  </si>
  <si>
    <t>Severe medial compartment OA. Left knee worse than right knee.</t>
  </si>
  <si>
    <t>Heart murmor</t>
  </si>
  <si>
    <t>Left frozen + arthritis + tear in shoulder.  Osteoarthritis in left knee.</t>
  </si>
  <si>
    <t>Dithiazide, spiriva powder, Nexium, Ramipril, zanadip,  seretide accuhaler powder, sertraline tablets.</t>
  </si>
  <si>
    <t>WL0989</t>
  </si>
  <si>
    <t>Mild OA with small osteophytes at all joint compartments. Chondrocalcinosis.  Small baker's cyst with debris.</t>
  </si>
  <si>
    <t>Osteoarthritis.</t>
  </si>
  <si>
    <t>WL0990</t>
  </si>
  <si>
    <t>Moderate grade medial femoral tibial compartment OA with subchondral oedema. Mild grade patellar chondrosis. Moderate joint effusion.</t>
  </si>
  <si>
    <t>A lot of Neck , thumbs pain. Right knee has been painful since 2018, i cannot kneel on it.</t>
  </si>
  <si>
    <t>Valium, Atorvastatin, Plavix, Metformin, Setraline, Seroquel.</t>
  </si>
  <si>
    <t>Appendix (1997), Caesarean (2000), Lapband(2009) Gallbladder removal (2011)  Lapband removal (2020)</t>
  </si>
  <si>
    <t>WL0991</t>
  </si>
  <si>
    <t>Grade 3 sprain of the anterior talofibular ligament and ganglion/synovial cyst in tarsal sinus.</t>
  </si>
  <si>
    <t>WL0995</t>
  </si>
  <si>
    <t>Mild to moderate OA without joint space narrowing. tearing of the lateral meniscus.</t>
  </si>
  <si>
    <t xml:space="preserve">Sprained ankle feb this year  </t>
  </si>
  <si>
    <t>Laproscopy (2007)  Caesar (2009)  Caesar (2011)</t>
  </si>
  <si>
    <t>WL0998</t>
  </si>
  <si>
    <t>1 Minimal right shoulder joint effusions.     2.Mild posterosuperolateral subluxation of humeral head.     3. Full thickness partial tear in distal end of supraspinatus tendon.     4. Grade 2 anterosuperior labral tear with muld fluid collection.     5. Grade 2 sprain/edema in distal end of right subscapularis tendon.</t>
  </si>
  <si>
    <t>WL1000</t>
  </si>
  <si>
    <t>Acute/subacute rupture of the proximal ACL. Bony contusions at the posteromedial tibial plateau and posterolateral tibial plateau. Mild chondral wear at the medial femoral trochlea. Small knee joint effusion.</t>
  </si>
  <si>
    <t>Ripped ligaments</t>
  </si>
  <si>
    <t>WL1003</t>
  </si>
  <si>
    <t>Moderate OA changes at the elbow joint ulnar and radial aspects.</t>
  </si>
  <si>
    <t>Coumadin and Pantoprazole</t>
  </si>
  <si>
    <t>WL1005</t>
  </si>
  <si>
    <t>Subchondral sclerosis and marginal osteophytes.     Patient has OA noted in knee in previous referral before 2019, but not in hip.</t>
  </si>
  <si>
    <t>Unknown</t>
  </si>
  <si>
    <t>WL1010</t>
  </si>
  <si>
    <t>PROSPECT VALE</t>
  </si>
  <si>
    <t>Lower leg</t>
  </si>
  <si>
    <t>Left leg lengthened</t>
  </si>
  <si>
    <t>Left ankle was stuck in the chains of a bike, skin ripped off.</t>
  </si>
  <si>
    <t>Rod placed in my lower left leg (2018)</t>
  </si>
  <si>
    <t>WL1013</t>
  </si>
  <si>
    <t>Fixed flexion deformity in left 2nd toe.</t>
  </si>
  <si>
    <t xml:space="preserve">Morning:  Apixaban 5mg x 1           (Eliquis)  Jardiance 1/2 tablet          (Empaglifozin)  Bisoproloi  5mg x 1  Fenofibrate 145mg x1  Aspirin x 1    Evening:  Apixaban 5mg x 1  Metformin XR 1000x2  Rosuvastin 20mg x1  </t>
  </si>
  <si>
    <t>2013 Quad heart bypass  2020 Cyst removal  2021 bowel surgery blood removal</t>
  </si>
  <si>
    <t>WL1019</t>
  </si>
  <si>
    <t>Shoulders: bursitis.    Right knee:Chondromalacia patellae, medial compt OA with mm extrusion.</t>
  </si>
  <si>
    <t>recurring bursitis in both shoulders    Knee injury- meniscus tear and some other things cannot remember as don't have scan results</t>
  </si>
  <si>
    <t>Hormone patches and tablets- premature ovarian failure</t>
  </si>
  <si>
    <t>gastric bypass 2021</t>
  </si>
  <si>
    <t>WL1022</t>
  </si>
  <si>
    <t>PLUMPTON</t>
  </si>
  <si>
    <t>Mild hallux valgus with bony buion.</t>
  </si>
  <si>
    <t>Tear in left shoulder   Bulging disc in back and arthritis</t>
  </si>
  <si>
    <t>Aspirin   Clopidegrel   Mirtazapine   Diazepam   atozet   PRN GTN spray</t>
  </si>
  <si>
    <t>Peripheral bypass x 3   Multiple peripheral stents   gallbladder removal   Rotatar cuff repair to L shoulder   Multiple Nasal/throat surgeries</t>
  </si>
  <si>
    <t>WL1023</t>
  </si>
  <si>
    <t>Multiple small bony body in lateral joint space of the elbow.</t>
  </si>
  <si>
    <t>Broken right elbow  Fractured back  Torn muscle in ankle</t>
  </si>
  <si>
    <t>Elbow (2005)  Nose (2017)</t>
  </si>
  <si>
    <t>WL1024</t>
  </si>
  <si>
    <t>RICHMOND</t>
  </si>
  <si>
    <t>Plantar Fibroma.</t>
  </si>
  <si>
    <t>Slipped epithesis - leading to osteo arthritis</t>
  </si>
  <si>
    <t>Mirena</t>
  </si>
  <si>
    <t>(2002) hip surgery for slipped epithesis to pin hop  (2012) hip surgery to remove pin in hip   (2012) wisdom teeth removal</t>
  </si>
  <si>
    <t>WL1025</t>
  </si>
  <si>
    <t>Avulsion fracture tip of fibula/lateral malleolus, large ankle joint effusion. maemarthrosis.</t>
  </si>
  <si>
    <t>WL1028</t>
  </si>
  <si>
    <t>Full thickness retracted tear of supraspinatus tendon. Tedinopathy, enthesopathy and cystic change at the myotendinous junction infraspinatus.</t>
  </si>
  <si>
    <t>laminectomy  rotator cuff injury / scapular ? injury</t>
  </si>
  <si>
    <t>plidogrel75mg.jardiance25mg. moxotens 400 mcg. lyrica150mg twice daily olmesartan/hctz 40/25mg. gliclazide 60 mg x2 daily. lipitor 80 mg</t>
  </si>
  <si>
    <t>hydrocele 2014.   hernia 2015  gamekeepers thumb 2001 laminectomy 2001</t>
  </si>
  <si>
    <t>WL1029</t>
  </si>
  <si>
    <t>Fraser Rise</t>
  </si>
  <si>
    <t>Right: Full thickness tear of the anterior-mid supraspinatus tendon. Subacromial and subcoracoid bursitis. Mild tenosynovitis.     Left: Tear of the long head of biceps and supraspinatus tendons. Suacromial bursitis.</t>
  </si>
  <si>
    <t>As a result of car accident 1975 had neck and back injury treated by Orthopaedic Surgeon and Chiropractor.  As a result of fall at home, I injured my Left Shoulder and subsequently suffered injury to Right Shoulder.</t>
  </si>
  <si>
    <t>1.	Spiractin 25mg  2.	Xarelto 15mg  3.	Januvia 100mg  4.	Atorvastatin (SZ) 80mg  5.	Metoprolol Tartrate (SZ) 50mg  6.	Frusemide (APO) 40mg  7.	Aspirin 100mg  8.	Pantoprazole EC 40mg</t>
  </si>
  <si>
    <t>Veraguas veins Left leg - Geelong (approx 1964)  Appendectomy - Geelong (approx 1964)  Car Accident (1975)  Traction - Waverley Priv Hospital (1975)  Colonoscopy - Healesville Hospital (approx 1980)  Angiogram - Box Hill Hospital (approx 2000)  Stent - Box Hill Hospital (approx 2000)  Prostrate check - Werribee Hospital (approx  2010)  Left shoulder Ultra Sound (approx 2019)  Left shoulder CC Scan Footscray (2019)  Left Shoulder scheduled for operation soon  Angiograms - Austin Hospital (2020)  Heart Arrhythmia - Austin Hospital (2020)  Quadruple bypass - Austin Hospital (2020)</t>
  </si>
  <si>
    <t>WL1031</t>
  </si>
  <si>
    <t>Loose/prominent right clavicle fixation plate.</t>
  </si>
  <si>
    <t>Quitepine</t>
  </si>
  <si>
    <t>C section 2021  Appendix 2021</t>
  </si>
  <si>
    <t>WL1032</t>
  </si>
  <si>
    <t>Left shoulder: subacromial bursitis.    Left foot: plantar fasclitis, moderate to large left plantar calcaneal spur. Moderate joint OA.    Right knee: small knee joint effusion with baker cyst.</t>
  </si>
  <si>
    <t>4 bulging disk in back . need a right  knee replacement its bone on bone.left shoulder frozen and spurs on top of shoulder</t>
  </si>
  <si>
    <t>metformin , janunet , iburpafin</t>
  </si>
  <si>
    <t>appendix , g bladder, hysterectory 1998, left tube and ovary 1999, right tube ovary 2000.removed.</t>
  </si>
  <si>
    <t>WL1035</t>
  </si>
  <si>
    <t>Right:   1. Supraspinatus tendonopathy  2. Impinging subacromial bursitis.   Left:  1. Mild biceps tenosynovitis.  2. Full thickness incomplete supraspinatus tendon tear  3. Subdeltoid bursitis with impingement  4. AC joint degeneration</t>
  </si>
  <si>
    <t>Shoulder - repetitive injury  Hips and Knees Osteoarthritis  Back discs damage</t>
  </si>
  <si>
    <t>WL1036</t>
  </si>
  <si>
    <t>Left femur fracture. Early joint space reduction.</t>
  </si>
  <si>
    <t>Leg surgery in 2009</t>
  </si>
  <si>
    <t>WL1037</t>
  </si>
  <si>
    <t>Mild AC joint degenerative change. Mild biceps tanosyncvitis. A large full thickness anterior suprasinpatus tendon tear with moderate bursal effusion.</t>
  </si>
  <si>
    <t>My back l have bulging disc, shoulder torn rotator cuff, wrist carpal tunnel knee had arthroscopy to repair cartilage</t>
  </si>
  <si>
    <t>Eutrosig and Vitamin D</t>
  </si>
  <si>
    <t>Arthroscopy Knees, hysterectomy</t>
  </si>
  <si>
    <t>WL1041</t>
  </si>
  <si>
    <t>Medial meniscal bulge in left knee. Moderate medial tibiofemoral compartment OA.</t>
  </si>
  <si>
    <t>car accident and fall</t>
  </si>
  <si>
    <t>aspirin, somac,palexia,panadol oesto, ventolin, steretide, carbomer eye gel, systane lubrication eye drop</t>
  </si>
  <si>
    <t>angiogram (2004) , laminectomy (1998), artroscopy (1998), carpel tunnel (2007), laproscopy (2007), hysteroscopy (1996), blood clot operation (2019),</t>
  </si>
  <si>
    <t>WL1043</t>
  </si>
  <si>
    <t>Moderate to advanced OA degenerative change of the right knee.</t>
  </si>
  <si>
    <t>Knee pain in the joint. Sometimes swollen and hard to move and to get up from chair.</t>
  </si>
  <si>
    <t>Asmol Inhaler  Blood pressure tablets  APO-Irbesartan</t>
  </si>
  <si>
    <t>Appendix - 1986  Cyst removal right Ovary - 1989  Biopsy of right breast - 2013</t>
  </si>
  <si>
    <t>WL1047</t>
  </si>
  <si>
    <t>Severe degenerative narrowing of the medial tibiofemoral joint space. Moderate sized osteophytes. Moderate joint effusion.</t>
  </si>
  <si>
    <t>Dislocated elbow (right), neck pain, both knees and elbow require surgery</t>
  </si>
  <si>
    <t>Amitriptyline 50mg  Paracetamol/Codeine 500mg  Fluticasone salmeterol inhaler  meloxican 15mg  salbutanol CFC free inhaler 200 dose</t>
  </si>
  <si>
    <t>Exploratory surgery on left knee (2021)  Left elbow surgery (2016)  Cleft Pallet (1966)</t>
  </si>
  <si>
    <t>WL1051</t>
  </si>
  <si>
    <t>Tricompartmental OA changes. Large knee joint effusion with synovitis. Small baker's cyst. Complex vertical tear of posterior horn, medial meniscus. Grade 4 chondropathy.</t>
  </si>
  <si>
    <t>Norflex  Escitalopram   Apo Simvastatin  Furosemide  Minipress  Osteo panadol  Nexium  Vitamin D  Vitamin B 12  Ferrograd Vitamin C</t>
  </si>
  <si>
    <t>WL1052</t>
  </si>
  <si>
    <t>Small joint effusion. Baker's cyst.</t>
  </si>
  <si>
    <t>Hip septic operation  No cartilage in knees</t>
  </si>
  <si>
    <t>Exljans, Bisoprold, Diaformin, Exforge, Jardiance, Atorvastatin, aspirin, ozempic injection, volatren 25</t>
  </si>
  <si>
    <t>Septic hip (2018)</t>
  </si>
  <si>
    <t>WL1063</t>
  </si>
  <si>
    <t>Severe OA of the right first MTP joint. Markedly narrow joint space, ostephytee and mild subarticular bony sclerosis. Multiple subarticular degenerative bone cysts.</t>
  </si>
  <si>
    <t>fractured wrist</t>
  </si>
  <si>
    <t>Lercanidipine 20mg  Amitriptyline 25mg  Simvastatin 40mg</t>
  </si>
  <si>
    <t>Tonsillectomy (1970) Appendectomy (1972) Squint eye surgery (1974) 3 C sections (1980,83, 90) ovary removal (1986) 2 Thumb suspensionplasty surgeries (2006, 2012) 2 other hand surgeries (unsure of date or name of procedure) other minor surgeries including the removal of 2 benign</t>
  </si>
  <si>
    <t>WL1065</t>
  </si>
  <si>
    <t>Bilateral OA at the tarsometatrsal joint. Hallux valgus and OA at 1st Metatarsophalangeal joint also seen bilaterally.</t>
  </si>
  <si>
    <t>compressed nerve roots in spine</t>
  </si>
  <si>
    <t>maxigesic tablets  lyrica tablets  seroquel and paxam to sleep</t>
  </si>
  <si>
    <t>WL1068</t>
  </si>
  <si>
    <t>Springvale</t>
  </si>
  <si>
    <t>Mild distention of the mildy thickened suacromial/subdeltoid bursa.</t>
  </si>
  <si>
    <t>Femoral Artery anerurysm causing leg pain. Back injury from fall. Both arms have nerve damage waiting for operation.</t>
  </si>
  <si>
    <t>Lyrica, Lexapro, Lorstat, Valium, Baclofen</t>
  </si>
  <si>
    <t>Femoral artery anerurysm operation. Two bypasses. Broken leg surgery.</t>
  </si>
  <si>
    <t>WL1073</t>
  </si>
  <si>
    <t>Clavicular fracture in right shoulder.</t>
  </si>
  <si>
    <t>Bursitis In right shoulder, non union fracture of the left clavicle. Fractured bones in foot resulting in onset of arthritis of right foot.</t>
  </si>
  <si>
    <t>Janumet XR, Gliclazide,, Trulicity, Ranitidine, Cavstat</t>
  </si>
  <si>
    <t>Caesarean (1998, 2001 &amp; 2003 )  Cone Biopsy (1998)  Umbilical Hernia (1999)  Carpal tunnel in both hands (2004)  Shoulder repair of rotor cuff and bursitis repair (2008 )</t>
  </si>
  <si>
    <t>WL1076</t>
  </si>
  <si>
    <t>MOUNT MACEDON</t>
  </si>
  <si>
    <t>SI joint show sclerosis around the margins with no ankylosis. Grade 1 L5/S1 spondylolisthesis.</t>
  </si>
  <si>
    <t>Candesartan</t>
  </si>
  <si>
    <t>Dupuytrens Contracture both hands - May 2018  Removal lip legion - November 2020</t>
  </si>
  <si>
    <t>WL1078</t>
  </si>
  <si>
    <t>Mild widening of distal tibiofibular syndesmosis. Marked bone lose.</t>
  </si>
  <si>
    <t xml:space="preserve">2013 I rolled my ankle. The doctor said it was so bad that the stabilisation ligaments had torn away completely which is why there was only initial pain and no follow up pain until my ankle would continue to roll anytime I walked on uneven surfaces. I have since had surgery and now can't walk properly without being in pain and can definitely not run. Because I'm not walking properly I now also have swollen knees which hurt when I walk or lean on them. </t>
  </si>
  <si>
    <t>I had a graft of my thigh muscle to restabilise my ankle. (2016)  Removal of ovary (2020)</t>
  </si>
  <si>
    <t>WL1085</t>
  </si>
  <si>
    <t>Mild distal Achilles tendionosis.        Her daughter, Julie, call help translate things if needed. Her number is: 0409 709 662</t>
  </si>
  <si>
    <t>Reaptan 10/5 - 10mg -Blood pressure   Rosuvastatin sandoz 5mg - cholesterol   Diaformin XR 500mg - diabetes</t>
  </si>
  <si>
    <t>Hysterectomy (2004)</t>
  </si>
  <si>
    <t>WL1089</t>
  </si>
  <si>
    <t>Moderate to severe OA in medial compartment. Intra-articular loose bodies in posterior intercondylar region. Mild left knee joint effusion noted.    Contacted patient again regarding incomplete survey.</t>
  </si>
  <si>
    <t xml:space="preserve">Had a fall and injured my knee </t>
  </si>
  <si>
    <t>Knee replacement (2014)  Knee replacement (2021)</t>
  </si>
  <si>
    <t>WL1096</t>
  </si>
  <si>
    <t>ALBION</t>
  </si>
  <si>
    <t>Pt. referred for left forefoot pain over 4th toe and 3/4 inter-space. MRI revealed large Morton's neuroma in the 3rd/4th space.</t>
  </si>
  <si>
    <t>I had disc herniation in the position of L5-S1 and I did microdiscectomy surgery 3 years ago</t>
  </si>
  <si>
    <t>Baclofen, in the time of pain severity in my back and foot</t>
  </si>
  <si>
    <t xml:space="preserve">Caesarean section,  Laparoscopy procedure, microdiscectomy </t>
  </si>
  <si>
    <t>WL1097</t>
  </si>
  <si>
    <t>Pt. referred for right shoulder pain and limited range of movement. U/S shows right sided supraspinatous complete/ near complete tear. Xray shows AC degenerative changes - with possibility of it being OA or capsulitis.</t>
  </si>
  <si>
    <t>Aspirin , Aztec Telmisartan</t>
  </si>
  <si>
    <t>2019 stroke surgery</t>
  </si>
  <si>
    <t>WL1098</t>
  </si>
  <si>
    <t>Pt. had surgery on foot in late 2020, 6 months later was referred to Ortho for continued pain in left foot.</t>
  </si>
  <si>
    <t>Have had back hip and knee problems from a young age, have fallen and injured my wrist in the past, my ankles roll easily and have caused many injuries</t>
  </si>
  <si>
    <t>Broke my foot and had surgery (2020), 3 c-sections (2006, 2008, 2017), a lump removed from my ankle (i think in 2011 or 2012)</t>
  </si>
  <si>
    <t>WL1100</t>
  </si>
  <si>
    <t>Pt referred for global knee pain, however also presents with osteoarthritis of both hips. Pt. knees may be arthritic as well and require total knee replacements.</t>
  </si>
  <si>
    <t>Irregular heart beat</t>
  </si>
  <si>
    <t>Broken wrist. Knee and hip worn cartalage.</t>
  </si>
  <si>
    <t xml:space="preserve">Minax, cordarone x 200, atacand plus, crestor rosuvastatin,xarelto  losecomeprazole, caltrate bone and muscle. </t>
  </si>
  <si>
    <t xml:space="preserve">Gold blader removed, hystorectamy, partiol thyroid removal. </t>
  </si>
  <si>
    <t>WL1101</t>
  </si>
  <si>
    <t>Patient referred for opinion and management of a left knee meniscal tear on MRI scan.</t>
  </si>
  <si>
    <t>Bulged discs in neck. Dislocated shoulder.  Torn medial ligament in knee</t>
  </si>
  <si>
    <t>Vasectomy (2017)</t>
  </si>
  <si>
    <t>WL1102</t>
  </si>
  <si>
    <t>Pt. referred for opinion and management of left knee pain secondary to radial type tear of post root of medial meniscus with restricted movement.</t>
  </si>
  <si>
    <t>MENISCAL TEAR, Osteoathritis for L knee  Bursitis for L shoulder</t>
  </si>
  <si>
    <t>Caesarean Section  (1998, 1997)</t>
  </si>
  <si>
    <t>WL1104</t>
  </si>
  <si>
    <t>LARA</t>
  </si>
  <si>
    <t>Pt. referred for bilateral rotator cuff repairs. Severe pain and restricted movements in left shoulder.</t>
  </si>
  <si>
    <t>Torn shoulder on both arms</t>
  </si>
  <si>
    <t>Mobic 15   Panadeine forte  Crestor 20mg  Jardiance 10mg  Janume XR 50</t>
  </si>
  <si>
    <t>Tonsillitis  2000</t>
  </si>
  <si>
    <t>WL1106</t>
  </si>
  <si>
    <t>Moderate degree of left sided hip joint OA. Chronic degenrative change in both SI joints and pubic symphysis.</t>
  </si>
  <si>
    <t>Arthritis left hip</t>
  </si>
  <si>
    <t>Targin  Panadol Osto</t>
  </si>
  <si>
    <t>Hip replacement 2019 Right hip</t>
  </si>
  <si>
    <t>WL1109</t>
  </si>
  <si>
    <t>HIstorical OA listed on referral. Pt. referred for lateral side of right knee pain. Bone scan shows possible avascular necrosis of the lateral right knee.</t>
  </si>
  <si>
    <t>sciactica in the backabout 4 years ago  knee operation 20 years ago but have had recent pain to the knee  burstis in both thigh?</t>
  </si>
  <si>
    <t>irbesartan 75mg  Bre Ellipta  panadol ostero</t>
  </si>
  <si>
    <t>appendix 1975  breast reduction approx 2010  knee operation 2000</t>
  </si>
  <si>
    <t>WL1110</t>
  </si>
  <si>
    <t>Bilat knee joint effusion  Advanced degeneration seen on both knees</t>
  </si>
  <si>
    <t>Telmisartan  Leflunomide  Methotrexate  Humira  Plaquenil</t>
  </si>
  <si>
    <t>WL1116</t>
  </si>
  <si>
    <t>Pt referred for right hip ligamentum teres and acute anterosuperior labral tear.</t>
  </si>
  <si>
    <t>Hip injury - my current injury, right hip pain around the hip joint.    Both left and right ankles have weaken over time from rolling them so often, have had to do physio to try and help strengthen them.</t>
  </si>
  <si>
    <t>Amitriptyline Hydrochloride 20mg once a day   Orphenadrine Citrate 100mg when needed  Ibuprofen/Codine 200mg/12.8mg when needed  Eletriptan (as Hydrobromide) 40mg When needed  Marvelon 150mcg/30mcg (desogestrel/ethinylestradiol)</t>
  </si>
  <si>
    <t>Tonsils out (2009)  Wisdom Teeth out (2012)</t>
  </si>
  <si>
    <t>WL1117</t>
  </si>
  <si>
    <t>Patient referred for chronic bilateral hip pain, labral tear.</t>
  </si>
  <si>
    <t>Bilateral labral tear to both hips</t>
  </si>
  <si>
    <t>WL1118</t>
  </si>
  <si>
    <t>CRANBOURNE NORTH</t>
  </si>
  <si>
    <t>Pt. referred for left knee chronic ACL rupture and symptomatic medical meniscal tear. MRI also demonstrated patellofemoral early OA.</t>
  </si>
  <si>
    <t>ACL tear</t>
  </si>
  <si>
    <t>knee surgery (2015)</t>
  </si>
  <si>
    <t>WL1119</t>
  </si>
  <si>
    <t>Patient referred with right knee pain after a fall.</t>
  </si>
  <si>
    <t>Box fell on my shoulder. Box fell on my head gave me hip lash. Busted Knee</t>
  </si>
  <si>
    <t>WL1120</t>
  </si>
  <si>
    <t>Pt referred for left knee ACL medial and lateral meniscal tear.  Pt no longer on w/l as of 13/04, no reason given.</t>
  </si>
  <si>
    <t>WL1128</t>
  </si>
  <si>
    <t>Pt referred for bilateral foot severe degeneration and OA.</t>
  </si>
  <si>
    <t>Had hip injury after physio therapy on my left knee.   Tore cartilage badly in my left knee</t>
  </si>
  <si>
    <t>Zoloft 100mg x 1 daily  Lipitor 20mg x 1 daily  Ventolin inhaler for asthma   Sum ivory for asthma  Nexium when necessary   Panadol extra when necessary</t>
  </si>
  <si>
    <t>Tonsils out 1962  20/8/90 removal of varicose veins groin and whole of right leg  20/09/94 part hysterectomy, prolapse, bladder and bowel repair   06/11/96 uplift of left ovary  08/01/04 removal of toothpick in right big toe operation   16/01/08 removal of cyst on right thumb   28/04/11 Anterior mesh ventral rectopexy  26/03/14 left knee cartilage scraping and gel operation</t>
  </si>
  <si>
    <t>WL1129</t>
  </si>
  <si>
    <t>NORTHCOTE</t>
  </si>
  <si>
    <t>Right hip labral tear.</t>
  </si>
  <si>
    <t>Fractured left wrist during childhood   Broke right ankle 2010</t>
  </si>
  <si>
    <t>Ankle surgery pins put in place (2010)</t>
  </si>
  <si>
    <t>WL1131</t>
  </si>
  <si>
    <t>Pt has chronic pain in left ankle, wants to see if pin can be removed.</t>
  </si>
  <si>
    <t>WL1141</t>
  </si>
  <si>
    <t>For consideration of removal of Taylor's bunion on right foot.</t>
  </si>
  <si>
    <t>Car accident</t>
  </si>
  <si>
    <t>Breast 2000  Nose repair   Foot repair 2000</t>
  </si>
  <si>
    <t>WL1145</t>
  </si>
  <si>
    <t>Pt referred for chronic right shoulder instability. MRI on right shoulder has shown evidence of an anteroinferior labral tear.</t>
  </si>
  <si>
    <t>Back injury - back tightness on whole right side    shoulder (R) - right shoulder dislocated during sports (basketball)</t>
  </si>
  <si>
    <t>WL1148</t>
  </si>
  <si>
    <t>Patient referred for bilateral hallux valgus.</t>
  </si>
  <si>
    <t>06/05/2021 Right shoulder surgery arthroscopy rotator cuff repair plus longhorn biceps tenodesis    24/10/12 Left knee Surgery Complete rupture Patella Tendon</t>
  </si>
  <si>
    <t>Endone  SR Palexia  IR Palexia  Lengout  Symbicort  Diazapam   Metazapine</t>
  </si>
  <si>
    <t>06/05/21 ISurgery to   Right shoulder arthroscopy rotator cuff repair plus longhorn biceps tenodesis    24/10/2012 Surgery to repair Right Knee total Patella Tendon Rupture</t>
  </si>
  <si>
    <t>WL1151</t>
  </si>
  <si>
    <t>referred for right hindfoot pain, articular irregularities found. Podiatry, injections haven't helped.</t>
  </si>
  <si>
    <t>LEFT OVARIAN CYSTECTOMY + LEFT SALPINGECTOMY in 2020</t>
  </si>
  <si>
    <t>WL1153</t>
  </si>
  <si>
    <t>WEST WODONGA</t>
  </si>
  <si>
    <t>Pt. has left hip restriction of internal rotation. Major radiological abnormalities of the left hip. Referred for a case conference.</t>
  </si>
  <si>
    <t>nerve damage in lower back</t>
  </si>
  <si>
    <t>hip pinned (left) (2010) (right) (2011) femur lengthening (2016) ACL reco twice (2017 and 2018) block in back (2020)</t>
  </si>
  <si>
    <t>WL1160</t>
  </si>
  <si>
    <t>Pt has medial and lateral meniscal tears of R knee,</t>
  </si>
  <si>
    <t>osteo-arthritis in both knees, medial and lateral disc injuries in right knee, bursitis in left shoulder</t>
  </si>
  <si>
    <t>Meloxicam (NSAID)</t>
  </si>
  <si>
    <t>nasal cavity (2017 0 approx)</t>
  </si>
  <si>
    <t>WL1161</t>
  </si>
  <si>
    <t>Had right ankle surgery in 2020, now experiencing pain, referred for consult/ removal of screws.</t>
  </si>
  <si>
    <t>Broken Ankle in my right  foot</t>
  </si>
  <si>
    <t>On my ankle</t>
  </si>
  <si>
    <t>WL1167</t>
  </si>
  <si>
    <t>Pt referred for right meniscal tear.</t>
  </si>
  <si>
    <t>Work related Lower back injury caused on 19/12/2019 and currently still doing rehab. My knee injury was caused over time in relation to my lower back injury.</t>
  </si>
  <si>
    <t>WL1170</t>
  </si>
  <si>
    <t>Pt referred for Hammer toe deformity 2nd toe and early bunion to 1st of right foot.</t>
  </si>
  <si>
    <t>torn deltoid muscle and deltoid tendon.</t>
  </si>
  <si>
    <t>blood pressure tablets</t>
  </si>
  <si>
    <t>minor surgeries.  nose septum (1992)   tonsils removed (1994)</t>
  </si>
  <si>
    <t>WL1173</t>
  </si>
  <si>
    <t>Pt referred for Rt Achilles tendon tear.</t>
  </si>
  <si>
    <t>I had accident on my right foot back muscles  and split the muscle from the inside. about 10 months ago. it is recovering by acersize and walking.</t>
  </si>
  <si>
    <t>(1986 knee surgery) (2015 elbow surgery) (2019 splinter removed from my hand)</t>
  </si>
  <si>
    <t>WL1176</t>
  </si>
  <si>
    <t>Pt referred for bilateral knee pain, left medial meniscal tear, bilateral ACL injury.</t>
  </si>
  <si>
    <t>Ear Surgery</t>
  </si>
  <si>
    <t>WL1178</t>
  </si>
  <si>
    <t>Patient referred for right hip, severe joint degeneration, requiring hip replacement.</t>
  </si>
  <si>
    <t>Waiting on hip replacement as I struggle to work on construction sites with limited range of movement which causes additional pain to my knee</t>
  </si>
  <si>
    <t>WL1180</t>
  </si>
  <si>
    <t>Pt referred for R shoulder full thickness supraspinatus tear, bursitis and adhesive capsulitis.</t>
  </si>
  <si>
    <t>Whiplash twice  Some deterioration of facet joints in lower spine  Bursitis in both shoulders  Current right rotator cuff tear, some evidence of arthritis in right shoulder joint   Unsure what the hip injury was, but took months of physio to be able to walk without a limp  Several sprained ankles at various times  Torn ligaments in right ankle  Achilles tendinitis in both ankles    21/04/22 - recurrence of Achilles tendinitis in right ankle.</t>
  </si>
  <si>
    <t>Modafinil  Cymbalta  Crestor  Pantoprazole  Seretide inhaler  Salbutamol inhaler</t>
  </si>
  <si>
    <t>Tonsils/adenoids (1978)  Removal of compacted eye teeth from jaw (1983)  D&amp;C (1997)  Removal of wisdom teeth under general anaesthetic (2015)</t>
  </si>
  <si>
    <t>WL1181</t>
  </si>
  <si>
    <t>THORPDALE SOUTH</t>
  </si>
  <si>
    <t>Pt referred for right hip arthoscopy and labral tear.</t>
  </si>
  <si>
    <t>Arthritis in my lower back, 4 bulging discs, dislocated tail bone and inflammation in sacrum causing nerve pain. narrowing in my neck, causing pain in shoulders anc down arms pins and needles in hands. rolled my ankle and fractured bones, ripped a cartilage off with a chunk of bone on it. Got damaged rotor cuffs in shoulders and a deformed shoulder bone on my left from falling down stairs landing on my elbow breaking that and shoulder. Got cysts on tendons in right wrist and tendinitis. Had a bad fall and Labral tear which is what I'm on a waiting list for</t>
  </si>
  <si>
    <t>Plaquenil 400mg and sandrens estradiol 0.1%</t>
  </si>
  <si>
    <t>Hysterectomy through abdomen 2011, removed 1 ovary, tubes and uterus, bladder cuff implant and vaginal prolapse repair 2017,</t>
  </si>
  <si>
    <t>WL1182</t>
  </si>
  <si>
    <t>Pt referred for right foot hallux valgus, numbness in second toe.</t>
  </si>
  <si>
    <t>Done back and neck damage from collapsing at home  Have a tuma in my wrist</t>
  </si>
  <si>
    <t>Topamax for epilepsy  Duloxatine for depression  And malantonian for sleeping</t>
  </si>
  <si>
    <t>Ear surgery  Gastric sleeve</t>
  </si>
  <si>
    <t>WL1196</t>
  </si>
  <si>
    <t>plantar fascitis and tendon inflammation. Patient informed me that he was referred for both feet.</t>
  </si>
  <si>
    <t>Buvidal Effexor Dialformin Prexum</t>
  </si>
  <si>
    <t>Appendix 13 yo</t>
  </si>
  <si>
    <t>WL1197</t>
  </si>
  <si>
    <t>DELACOMBE</t>
  </si>
  <si>
    <t>right lateral epichondylitis, supras[inatus tendinosis. Subdeltoid bursitis.</t>
  </si>
  <si>
    <t>Bruising and bleeding on the bone post car accident. Bulging disc in neck and bursitis in L shoulder</t>
  </si>
  <si>
    <t>Anti inflammatory and migraine medication</t>
  </si>
  <si>
    <t>Tonsils approx 2001  Gall bladder 2019  Numerous laporoscopy 1994-2004</t>
  </si>
  <si>
    <t>WL1200</t>
  </si>
  <si>
    <t>on waitlist for surgery to restabilise ankle joints.</t>
  </si>
  <si>
    <t>back pain when bending to much</t>
  </si>
  <si>
    <t>Folic acid 5mg  Methotrexate 10 mg  Plaquenil 200mg  Lylicra 75mg  Norgesic 450mg  Trampoline 100mg  Naproxen 750mg  Colchicine</t>
  </si>
  <si>
    <t>WL1201</t>
  </si>
  <si>
    <t>near complete tear of left ACL.</t>
  </si>
  <si>
    <t>Torn ACL</t>
  </si>
  <si>
    <t>WL1204</t>
  </si>
  <si>
    <t>patient has bony fragments in L knee as well as arthritis.</t>
  </si>
  <si>
    <t>Shoulder tendon tear.  Knees as current bone fragment inside</t>
  </si>
  <si>
    <t>Shoulder (2010)</t>
  </si>
  <si>
    <t>WL1205</t>
  </si>
  <si>
    <t>BROWN HILL</t>
  </si>
  <si>
    <t>Mri revealed labral tear and early thinning of articular cartilage.</t>
  </si>
  <si>
    <t>Currently have tear's in my right knee, start of arthritis. Have a tear in my left hip and a bursitis</t>
  </si>
  <si>
    <t>Salprez   TAPENTADOL TABLET 100MG  TAPENTADOL TABLET 150MG  MELOXICAM CAPSULE 15MG  SERTRALINE TABLET 100MG x 2 PANTOPRAZOLE TABLET 40MG</t>
  </si>
  <si>
    <t>Gal Bladder and stones removed (2010)  Bersitur in right knee, operated on(1994)</t>
  </si>
  <si>
    <t>WL1207</t>
  </si>
  <si>
    <t>Persian (excluding Dari)</t>
  </si>
  <si>
    <t>AVONDALE HEIGHTS</t>
  </si>
  <si>
    <t>Lt ankle likely full thickness tear at anterior talofibular ligament  Lt knee mild bulging medial meniscus</t>
  </si>
  <si>
    <t xml:space="preserve">Sleeve surgery and gold ladder </t>
  </si>
  <si>
    <t>WL1209</t>
  </si>
  <si>
    <t>PT referred for consideration of R knee TKR, has a history of bilateral OA (2010 bilat. knee OA)</t>
  </si>
  <si>
    <t>Knee injury on right side, waiting for a full knee replacement.</t>
  </si>
  <si>
    <t>Panadol  high blood pressure meds  high cholesterol meds</t>
  </si>
  <si>
    <t>WL1210</t>
  </si>
  <si>
    <t>high grade ACL tear, bone contusion.</t>
  </si>
  <si>
    <t>The injury in my R Knee includes torn ACL and damaged meniscus.</t>
  </si>
  <si>
    <t>WL1211</t>
  </si>
  <si>
    <t>referred for bilateral hallux valgus, R worse than L. Foot/ Feet OA listed as a curent problem in the referral as well.</t>
  </si>
  <si>
    <t>Damaged cervical discs, lower back , middle back. Operation on right wrist due to accident.</t>
  </si>
  <si>
    <t>Atacand plus's, Crestor,  lyrically, plavix, poly-tears, sumac, Serc, magnesium, vitamin d, red chill oil, calcium.</t>
  </si>
  <si>
    <t>Wrist operation due accident in 1988.</t>
  </si>
  <si>
    <t>WL1213</t>
  </si>
  <si>
    <t>LANCEFIELD</t>
  </si>
  <si>
    <t>chronic left foot pain marked by severe degenerative changes.</t>
  </si>
  <si>
    <t>4th and 5th vertebra feel and hit a steel bar.    Hip &amp; knees less stuff between bones  Ankles pain</t>
  </si>
  <si>
    <t>Warfarin, Lasix, digoxin,Tegretol,  Cephalexin,Atorvastatin,Vit D,Gabapentin,Levothyroxine,Magnesium,vitB,Pantoprazole,Oxycodone,Panamax.Folic Acid.</t>
  </si>
  <si>
    <t>Small bowel only 4feet left.   1966  Hernia 1978 ?  Thyroid 2011?</t>
  </si>
  <si>
    <t>WL1214</t>
  </si>
  <si>
    <t>Medial meniscal tear on L knee</t>
  </si>
  <si>
    <t>Wrist - carpal tunnel</t>
  </si>
  <si>
    <t>2 cesareans  2 carpal tunnel</t>
  </si>
  <si>
    <t>WL1217</t>
  </si>
  <si>
    <t>referred for left wrist pain, mild degenerative bony spurring of ulnar styloid.</t>
  </si>
  <si>
    <t>WL1218</t>
  </si>
  <si>
    <t>Right toes severe hallux with 4th toe overriding on 3rd, causing friction and pain.</t>
  </si>
  <si>
    <t>Have had 2 knee replacements, right hip replacement. Have bursitis in both shoulders which is causing trouble in my arms and wrists.</t>
  </si>
  <si>
    <t>Knee replacements in 1990 and 1991. Right hip couple of years later.  gall bladder removed. Hysterectomy. Stomach stapling early 70's.</t>
  </si>
  <si>
    <t>WL1223</t>
  </si>
  <si>
    <t>Patient having issues with left foot, soft tissue swelling.</t>
  </si>
  <si>
    <t>Spurs</t>
  </si>
  <si>
    <t>Epilepsy  High blood pressure medication</t>
  </si>
  <si>
    <t>Gal bladder 2007 ?  Carpal tunnel 2015</t>
  </si>
  <si>
    <t>WL1225</t>
  </si>
  <si>
    <t>Pt has right talar collapse, and OA, progression of collapse.</t>
  </si>
  <si>
    <t>Broken ankle</t>
  </si>
  <si>
    <t>Melbourne Hospital ankle surgery</t>
  </si>
  <si>
    <t>WL1227</t>
  </si>
  <si>
    <t>referred for right hip replacement for management of right hip OA.</t>
  </si>
  <si>
    <t>Neck, Shoulder, Ankle, HIp - Left Hip pain, Left ankle pain.</t>
  </si>
  <si>
    <t>Caltrate Bone, muscle 1 daily  crestor 20mg 1 daily  meloxicam 15mg 1 daily  progynova 1 mg 2 weekly  osteomol paracetamol 2 daily</t>
  </si>
  <si>
    <t>Hysterectomy, appendix (1974)  breast reduction (2011)  gall stones  R hip surgery (2021)</t>
  </si>
  <si>
    <t>WL1228</t>
  </si>
  <si>
    <t>Williamstown North</t>
  </si>
  <si>
    <t>Patient referred for R Hip and Bilateral knee OA for consideration of Joint replacement. I note says referred to warragul hospital for L TKR.</t>
  </si>
  <si>
    <t>Need of new hips and new knees.</t>
  </si>
  <si>
    <t>Potato harvester incident, legs pieced back together 31 years ago (1990)</t>
  </si>
  <si>
    <t>WL1232</t>
  </si>
  <si>
    <t>NORTH SUNSHINE</t>
  </si>
  <si>
    <t>Recurring patella dislocation &amp; left knee pain    Previous history of gout (2019)</t>
  </si>
  <si>
    <t>Sports injury on both knees. Injuries have been over 10 years, continuous problem to date with dislocating knees and pain. Torn acl and and damaged cartlege on both knees</t>
  </si>
  <si>
    <t>WL1235</t>
  </si>
  <si>
    <t>R shoulder supraspinatus full thickness tear.</t>
  </si>
  <si>
    <t>RSI Right Hand</t>
  </si>
  <si>
    <t>RSI Operation.</t>
  </si>
  <si>
    <t>WL1238</t>
  </si>
  <si>
    <t>Pt had r hip surgery completed, however had left hip issues.</t>
  </si>
  <si>
    <t>I have had R Hip done and am now awaiting to have L Hip done. I believe the way that I am limping, I am ruining my knees. I had shoulder op a few years ago, still experiencing pain.</t>
  </si>
  <si>
    <t>MS Contin 30mg 2/3 per day  Osteomol 665mg 6 per day  Sifrol 75 1/2 per day  Paracetamol/codeiro 500mg/30mg  Oxynorm 20mg</t>
  </si>
  <si>
    <t>BReast surgery (4 in last 5 years)  Hip (R) (early 2020)  Shoulder (can't remember)</t>
  </si>
  <si>
    <t>WL1240</t>
  </si>
  <si>
    <t>Right knee issues ongoing - had ACl tear in 2019.</t>
  </si>
  <si>
    <t>Had to take time off work for back ache (on a few occasions), often a light pain other times severe. Elbow was injured with tennis elbow which took several months to heal and at the moment both elbows sore which has been seen by a physio. Both knees injured for several years now.</t>
  </si>
  <si>
    <t>WL1246</t>
  </si>
  <si>
    <t>Referred for recurrent patellar dislocation.</t>
  </si>
  <si>
    <t>Recurrent patellar dislocation</t>
  </si>
  <si>
    <t>Coaphane.</t>
  </si>
  <si>
    <t>WL1254</t>
  </si>
  <si>
    <t>Lateral meniscal tear of right knee.</t>
  </si>
  <si>
    <t>Torn knee meniscus</t>
  </si>
  <si>
    <t>WL1259</t>
  </si>
  <si>
    <t>EYNESBURY</t>
  </si>
  <si>
    <t>Referred for lump visible on right foot, pain and difficulty walking.</t>
  </si>
  <si>
    <t>Levlen  Voltaren</t>
  </si>
  <si>
    <t>Hernia (1990)  Emergency C -Section (2013)  Planned C-Section (2014)</t>
  </si>
  <si>
    <t>WL1260</t>
  </si>
  <si>
    <t>Referred for removal of hip screws.</t>
  </si>
  <si>
    <t>I've got metal pins in my hips.</t>
  </si>
  <si>
    <t>Hip surgery (2011)</t>
  </si>
  <si>
    <t>WL1262</t>
  </si>
  <si>
    <t>Referred for right knee pain, history of ACL reconstructions, stage 4 chondromalcia.</t>
  </si>
  <si>
    <t>Right knee reconstruction 1997</t>
  </si>
  <si>
    <t xml:space="preserve">Thyroxine  Pryalin </t>
  </si>
  <si>
    <t xml:space="preserve">2 x C section 2012 &amp; 2016  R knee reconstruction 1997  Laparoscopy 2014  </t>
  </si>
  <si>
    <t>WL1266</t>
  </si>
  <si>
    <t>ABBOTSFORD</t>
  </si>
  <si>
    <t>Pt referred for L hip arthroscopy, femoral ostectomy and labral repair.</t>
  </si>
  <si>
    <t>subchondral cyst  labral tear  CAM and Pincer lesion  articular cartilage damage  osteophytes</t>
  </si>
  <si>
    <t>left distal radius fracture and pin (2021)</t>
  </si>
  <si>
    <t>WL1284</t>
  </si>
  <si>
    <t>Pt referred for left knee pain, valgus deformity.</t>
  </si>
  <si>
    <t>Kness deteriorating condition  Neck bone from work overuse  Osteo Arthritis in Knees and shoulders over activity  Heart attack during abortion.</t>
  </si>
  <si>
    <t>30 coversyl 5mg  28 zoton 30mg  frusemide 20mg  Eliques Apixaban 5mg  Lenalidomide 10mg</t>
  </si>
  <si>
    <t>Gallbladder stones, Appendix, Rods in both legs.</t>
  </si>
  <si>
    <t>WL1285</t>
  </si>
  <si>
    <t>BALLAN</t>
  </si>
  <si>
    <t>Patient has discoid lateral meniscus with horiontal cleavage tear, large cyst.</t>
  </si>
  <si>
    <t>Recently had arthroscopy privately to tidy up a torn meniscus and cyst on left knee.  Have had limited mobility and consistent pain that was waking me at night and unable to be relieved through physiotherapy and medication.</t>
  </si>
  <si>
    <t>Valdoxan  Thyroxine</t>
  </si>
  <si>
    <t>Removal of adenoids, tonsils 1967  Removal of knee fragment in Left knee from Osgood Schlatters disease 1979  TOP 1984  TOP 1992  Arthroscopy left knee 2021</t>
  </si>
  <si>
    <t>WL1288</t>
  </si>
  <si>
    <t>This is not a followup referral</t>
  </si>
  <si>
    <t>lower back osteo  severe R hip soteo  L hip osteo</t>
  </si>
  <si>
    <t>trangentamet  astrix  minax  frusemide  sevekar  pariet  panadol osteo</t>
  </si>
  <si>
    <t>hysterectomy 1975  Gallbladder 1987  Vaginal mesh implant 2009  appendix 2018</t>
  </si>
  <si>
    <t>WL1289</t>
  </si>
  <si>
    <t>COBURG</t>
  </si>
  <si>
    <t>WL1300</t>
  </si>
  <si>
    <t>I have a tear in my right knee</t>
  </si>
  <si>
    <t>WL1307</t>
  </si>
  <si>
    <t>Frusimide  Monoxidine  Mehtropolol  Caduet  Osteopanadol</t>
  </si>
  <si>
    <t>Toes 1961  Appendix 1963  Hysterectomy 1986  Feet 2013  Thyroidectomie 2015</t>
  </si>
  <si>
    <t>WL1312</t>
  </si>
  <si>
    <t>RHS hip replacement Nov 2018  LHS knee requires treatment Nov 2020 (currently waiting)</t>
  </si>
  <si>
    <t>Blood pressure management medication.</t>
  </si>
  <si>
    <t>As above Hip replacement 2018.</t>
  </si>
  <si>
    <t>WL1313</t>
  </si>
  <si>
    <t>WL1319</t>
  </si>
  <si>
    <t>Acl tear on left knee</t>
  </si>
  <si>
    <t>WL1320</t>
  </si>
  <si>
    <t>WL1331</t>
  </si>
  <si>
    <t>Had falls and accidents in 2011/2012/2013  Spinal and neck issues awaiting surgery</t>
  </si>
  <si>
    <t>Thyroxine 250 daily</t>
  </si>
  <si>
    <t>Tonsils  Finger  c-section x3 1986, 1989, 1991  appendectomy  gallbladder  liposuction  hysterectomy</t>
  </si>
  <si>
    <t>WL1333</t>
  </si>
  <si>
    <t>WL1334</t>
  </si>
  <si>
    <t>zanidip 10 mg  ezetimibe 10mg  meloxicam 7.5 mg  hippurate</t>
  </si>
  <si>
    <t>Right breast lump removed 2004  right breast mastectomy 2011  knee arthroscopy 2012</t>
  </si>
  <si>
    <t>WL1343</t>
  </si>
  <si>
    <t>history of OA  Joints TBC with patient</t>
  </si>
  <si>
    <t>left knee cartilage  right knee cartilage  broken right leg</t>
  </si>
  <si>
    <t>APX 1000  metformin verapamil  gonogo effexor xr  venlafaxine 75 mg  rosuvastatin 10ug</t>
  </si>
  <si>
    <t>appendix, gallstone, vein in the legs, left knee hemorroids, broken right leg</t>
  </si>
  <si>
    <t>WL1348</t>
  </si>
  <si>
    <t>?OA</t>
  </si>
  <si>
    <t>Pravacol, panadol, steo everyday 4 antenex, celebrex</t>
  </si>
  <si>
    <t>Appendix 1990  hysterectomy 2005  varicose vain both legs 1993  both ends carpal tunnel 2008</t>
  </si>
  <si>
    <t>WL1350</t>
  </si>
  <si>
    <t>Heel spur</t>
  </si>
  <si>
    <t>Telmisartan sandoz 80mg  Pristia 50mg  Betahistine sandoz 16mg  Procalm 5mg</t>
  </si>
  <si>
    <t>Hysterectomy (2000)</t>
  </si>
  <si>
    <t>WL1358</t>
  </si>
  <si>
    <t>Diafomin 1000mg x 1  duodart 500 mcg/400 mcg  x1  crestor 20mg x 1  twynsta 80/5mg x 1  dapagliflozin 10 mg or placebo x 1</t>
  </si>
  <si>
    <t>hernia (ingroinal) 1992  hernia (ingroinal) 2019</t>
  </si>
  <si>
    <t>WL1367</t>
  </si>
  <si>
    <t>YARRAVILLE</t>
  </si>
  <si>
    <t>Lt knee OA</t>
  </si>
  <si>
    <t>WL1378</t>
  </si>
  <si>
    <t>Right hip replacement twice  Left knee replacement</t>
  </si>
  <si>
    <t>Telmisartan 80mg  Atorvastatin 40mg</t>
  </si>
  <si>
    <t>Right hip replacement (2012)  Right hip replacement (2014)  Left knee replacement (2018)</t>
  </si>
  <si>
    <t>WL1380</t>
  </si>
  <si>
    <t>history of knee OA</t>
  </si>
  <si>
    <t>Lifting babies and children after being in childcare for over  20 Years. Hurt knee at work getting up and down from floor level and hip sore for overcompensating for knee when walking.</t>
  </si>
  <si>
    <t>Medication for blood pressure Telmisartan + Amlodipine tab 40mg/5mg  Medication for cholesterol Rosuvastatin Tab 10mg</t>
  </si>
  <si>
    <t>Tonsillectomy  and right fractured wrist when younger.  Carpal Tunnel Syndrome 29/7/2010  Vaginal atrophy 4/12/2012</t>
  </si>
  <si>
    <t>WL1382</t>
  </si>
  <si>
    <t>Bilat chronic knee pain - recurrent patella dislocation.   Prev MRI + MT states lt knee.</t>
  </si>
  <si>
    <t>Purple asthma preventer</t>
  </si>
  <si>
    <t>Wedge resection (2019), Appendix (2020), Hysterectomy (2021), Double mastectomy (2022)</t>
  </si>
  <si>
    <t>WL1385</t>
  </si>
  <si>
    <t>Pain in lt hip &amp; knee for last 2.5 yrs.   CT detected advanced avascular necrosis of lt femoral head. US showed mild lt trochanteric bursitis.  X-ray showed there was some sclerotic changes in the knee.</t>
  </si>
  <si>
    <t>L4 L5 herniated disk with sciatic pain  Chronic hip pain possible necrosis of hip</t>
  </si>
  <si>
    <t>WL1390</t>
  </si>
  <si>
    <t>Rt knee pain for several months - CT scan showed minimal degenerative change, small jnt effusion.</t>
  </si>
  <si>
    <t>Had a sore back over Christmas, but is better now.</t>
  </si>
  <si>
    <t>WL1391</t>
  </si>
  <si>
    <t>Bilat knee pain - rt knee gives way + a large region of full thickness cartilage ulceration at the inferior aspect of the lateral trochlear facet. MRI detects bone marrow oedema.  No injury recalled.</t>
  </si>
  <si>
    <t>Lexapro  Celebrex</t>
  </si>
  <si>
    <t>WL1395</t>
  </si>
  <si>
    <t>MOONEE PONDS</t>
  </si>
  <si>
    <t>Lt knee pain - longstanding issues of pain over the medial aspect of her lt knee. Doesn't recall any trauma/prev surgery.  Lt knee OA &amp; Lt hip OA.</t>
  </si>
  <si>
    <t xml:space="preserve">Tremfya  Idaprex 8mg   Zircol </t>
  </si>
  <si>
    <t xml:space="preserve">hysterectomy   &amp;  cesarean  </t>
  </si>
  <si>
    <t>WL1404</t>
  </si>
  <si>
    <t>Left forearm persistent rotation (pronation)  Patient can't hold any objects - left distal radius #</t>
  </si>
  <si>
    <t>cushing disease</t>
  </si>
  <si>
    <t>wrist injury</t>
  </si>
  <si>
    <t>Ramipril, Cortate, Actonelel</t>
  </si>
  <si>
    <t>wrist surgery in 2018</t>
  </si>
  <si>
    <t>WL1407</t>
  </si>
  <si>
    <t>Ankle &amp; Foot</t>
  </si>
  <si>
    <t>Rt ankle &amp; foot pain affecting ability to work.   Hx - previous calcaneal #    Checked w pt just rt side</t>
  </si>
  <si>
    <t>Shattered heel</t>
  </si>
  <si>
    <t>WL1409</t>
  </si>
  <si>
    <t>Dislocated rt little toe.</t>
  </si>
  <si>
    <t>WL1411</t>
  </si>
  <si>
    <t>Severe lt shoulder pain -  full thickness tear of anterior to mid supraspinatus tendon. Mild subdeltoid bursitis.</t>
  </si>
  <si>
    <t>Bursitis in both shoulders and pain in both</t>
  </si>
  <si>
    <t>WL1416</t>
  </si>
  <si>
    <t>Recurrent rt shoulder dislocation - recently 6/2/21 (reduced in ED)</t>
  </si>
  <si>
    <t>It keeps dislocating at random time in my life</t>
  </si>
  <si>
    <t>WL1417</t>
  </si>
  <si>
    <t>Lt hand - severe Dupuytren's contracture.  Pt has mild changes in rt hand (recommended for injection to see if that slows down progression of disease)</t>
  </si>
  <si>
    <t>Lower back pain for the last 60 years</t>
  </si>
  <si>
    <t>Blood thinner - Pradaxa 110 mg  Blood pressure - Macardis 40mg   Cholesterol - Lipitor 10mg   GOUT - Allopurinol apotex 100mg  Diabetes - metex XR 1500 mg</t>
  </si>
  <si>
    <t>Twisted bowel (13-15 years ago)  Rectum operation (20 years ago or so)</t>
  </si>
  <si>
    <t>WL1419</t>
  </si>
  <si>
    <t>Severe OA of bilat knees R&gt;L</t>
  </si>
  <si>
    <t>Ankle sprain a few times.</t>
  </si>
  <si>
    <t>Births (1987, 1992), terminations and curettes (can't remember all the dates), teeth extractions (throughout the 1950s), tonsil and adenoid removal (1956), gall bladder removal (can't remember), 2 arthroscopes on the right knee (2011 and 2014, I think...), lens replacement (2018...?)</t>
  </si>
  <si>
    <t>WL1423</t>
  </si>
  <si>
    <t>WILLIAMSTOWN NTH</t>
  </si>
  <si>
    <t>Toe</t>
  </si>
  <si>
    <t>Complete laceration to rt big toe dorsiflexion tendon. X-ray detects valgus deformity of first MTP &amp; moderate degenerative change w further mild degenerative change of the interphalangeal jnt.  Pt previously dropped a weight onto her toe 4-5 yrs ago (had x-ray done at the time reported unremarkable)</t>
  </si>
  <si>
    <t>Oroxine,methadone</t>
  </si>
  <si>
    <t>Head injuries,broken arm,facial injuries don't remember yrs ago</t>
  </si>
  <si>
    <t>WL1425</t>
  </si>
  <si>
    <t>Chronic lt wrist pain</t>
  </si>
  <si>
    <t>Wrist injury, took steroids for pain relief.</t>
  </si>
  <si>
    <t>WL1426</t>
  </si>
  <si>
    <t>L/Chronic subacromial bursitis, shoulder pain.  Patient had 3x steroid injections which did not help improve current condition.</t>
  </si>
  <si>
    <t>shoulders</t>
  </si>
  <si>
    <t>galvumet,crestor</t>
  </si>
  <si>
    <t>Appendix, stone kidney, Urcer stomach</t>
  </si>
  <si>
    <t>WL1430</t>
  </si>
  <si>
    <t>Rt ankle twisting injury. Ankle gives way - unstable jnt.   Hx - had multiple B/L ankle surgeries in the past. Rt lateral ligament recon 2016.</t>
  </si>
  <si>
    <t>I've had recon on both ankles and protisis put in screw put in and out now having pain again and they told me I require surgery to fix it this time when I had Ultrasound and x-ray struggling to walk .</t>
  </si>
  <si>
    <t>L and r reconstruction  L and r screw in and out of heel   R prostisi in the ligaments and I think tendont to   Ligament taking from under knees for reconstruction     Last surgey in 2015 I got a very bad infection 24 hours after surgery due to cutting through same scar as last time and was hospitalized for 8 days</t>
  </si>
  <si>
    <t>WL1433</t>
  </si>
  <si>
    <t>Severe rt knee pain</t>
  </si>
  <si>
    <t>I tore a ligament or muscle in my knee sorry I can't remember the name of it</t>
  </si>
  <si>
    <t>Panamax, ibuprofen and targin 5/2.5 1 tablet morning and night</t>
  </si>
  <si>
    <t>Abses cleaned out (2018)</t>
  </si>
  <si>
    <t>WL1436</t>
  </si>
  <si>
    <t>Rt knee pain. X-ray showed mild degenerative change in rt knee &amp; patellofemoral jnt.    Hx - Rt little toe pain. X-ray detected no evidence of any dislocation/subluxation of the joints. (2018 W/L)</t>
  </si>
  <si>
    <t>Slip disc arthiritis</t>
  </si>
  <si>
    <t>Mobile somec</t>
  </si>
  <si>
    <t>Lots</t>
  </si>
  <si>
    <t>WL1439</t>
  </si>
  <si>
    <t>Consideration of bilat total knee replacements.  Significant issues w rt knee - knee locks, severe pain &amp; stiffness.   Hx - Pt has MS  Requires lt knee replacement - severe OA (2018 W/L)</t>
  </si>
  <si>
    <t>Olmatec temazapine gylenya Betmiga baclofan.</t>
  </si>
  <si>
    <t>Appendix gallbladder plate in leg</t>
  </si>
  <si>
    <t>WL1440</t>
  </si>
  <si>
    <t>Lt knee OA, requires TKR</t>
  </si>
  <si>
    <t>Osteo-Rheumatoid arthritis  knee  lower back</t>
  </si>
  <si>
    <t>mobic  pain killers  osteopanadol</t>
  </si>
  <si>
    <t>gall bladder  varicose veins</t>
  </si>
  <si>
    <t>WL1443</t>
  </si>
  <si>
    <t>Wrist pain - 7mm scapholunate ganglion bilat wrists</t>
  </si>
  <si>
    <t>Back neck wrists shoulders and arms  Cervical radicculopathy  Wrist ganglions  Posterior osteophytosis  Facet jointarthropathy  Multi level bilateral facet arthropathy  Mild neural exit foraminal narrowing in the tight  c 4/5 and on the left at c 6/7</t>
  </si>
  <si>
    <t>Eutroxsig 0.075mg  Eutroxsig 0.1 mg  Femostin Conti  Lyrica .300 mg  Meloxicam 7.5 mg</t>
  </si>
  <si>
    <t>Removal of gallbladder 1983  Lap band 2003  Lap band removal 2017  Gastric sleeve 2017</t>
  </si>
  <si>
    <t>WL1447</t>
  </si>
  <si>
    <t>Rt meniscal tear - basketball injury.   Persistant pain &amp; tenderness around the knee w restricted ROM.</t>
  </si>
  <si>
    <t>Right knee meniscus tear</t>
  </si>
  <si>
    <t>WL1449</t>
  </si>
  <si>
    <t>Severe lt knee pain - chronic pain w rheumatoid + OA of many jnts.</t>
  </si>
  <si>
    <t>Had hip operation as a child. I currently have bursitis on that same hip. Had knee replacement done on right knee. Had operation on right elbow.</t>
  </si>
  <si>
    <t>Mirtanzapan, Prednisolone 10 mg, Folic Acid (2) W.K, Methoblasting 5mg, Endone (1) Olly oxazapan. (1), Orencia injections, (wk).</t>
  </si>
  <si>
    <t>hip, knee, breast, elbow, varicose veins taken out.</t>
  </si>
  <si>
    <t>WL1451</t>
  </si>
  <si>
    <t>Severe rt hip arthritis + pain. X-ray detects degenerative changes.</t>
  </si>
  <si>
    <t>worn hip joint  carpal tunnel both hands</t>
  </si>
  <si>
    <t>carpal Tunnel left and right.  Tonsills removed</t>
  </si>
  <si>
    <t>WL1453</t>
  </si>
  <si>
    <t>Bilateral bunion deformity.</t>
  </si>
  <si>
    <t>WL1456</t>
  </si>
  <si>
    <t>THORNHILL PARK</t>
  </si>
  <si>
    <t>Borderline acetabular dysplasia and femoral head coverage.</t>
  </si>
  <si>
    <t>Hand fracture surgery (2017)  Finger tendon release (2020)</t>
  </si>
  <si>
    <t>WL1458</t>
  </si>
  <si>
    <t>Left: effusion and synovitis of the 1st to 4th MTP.  Intermetatarsal bursitis and Morton's neuroma.    Right: mild capsular synovitis of the 1st and 3rd MTP joints. Mild adventitial bursitis and Morton's neuroma.</t>
  </si>
  <si>
    <t>bilateral rotator cuff injuries surgery on both</t>
  </si>
  <si>
    <t>celebrex 200mg, duloxetine 90mg,</t>
  </si>
  <si>
    <t>ankle right (1992) bilateral shoulder (2018.r)(2019L) double hernia (2006)?</t>
  </si>
  <si>
    <t>WL1460</t>
  </si>
  <si>
    <t>Recurrent right shoulder dislocation.</t>
  </si>
  <si>
    <t>Shoulder dislocation</t>
  </si>
  <si>
    <t>WL1469</t>
  </si>
  <si>
    <t>WESTMEADOWS</t>
  </si>
  <si>
    <t>1. Severe OA of the right hip  2. Subchondral sclerosis   3. Obliterated joint space</t>
  </si>
  <si>
    <t>i was hit by a vehicle ( Car) vs pedestrian.  i also got golden staph infection at the same time (Septic Arthritus) hin the right hip joints area and the shoulder region left arm. ( sepsis followed blood piosioning ... body shock ect. ive never recovered properly somethings wrong in my hip. Needs to be seen by specialist asap (pain getting worse everyday) for last 3 years after accident spending 7 weeks in hospital ward</t>
  </si>
  <si>
    <t>i think early 2019 it was some kind of procedure preformed on my right hip and left shoulder region. it was from the septic arthritus , infection staph, sepsis, and geting hit by a car accident ..Spent 7 weeeks in hospital( more infomation should be provided by hospital western health  thank you</t>
  </si>
  <si>
    <t>WL1480</t>
  </si>
  <si>
    <t>1. Mild OA degeneration of the menisci with no meniscal tear.   2. Cruciates and collateral are scarred.  3. Tricompartmental chondral fissuring and softening.  4. Grade 4 chondral ulceration and linear possible loose body in posteromedial joint recess.  5. Moderate effusion.</t>
  </si>
  <si>
    <t>Degenerative disc issues  injections annually into both shoulders to reduce pain.</t>
  </si>
  <si>
    <t>Metoprolol   Nexium 40mg</t>
  </si>
  <si>
    <t>Appendix removed  finger tendon surgery</t>
  </si>
  <si>
    <t>WL1485</t>
  </si>
  <si>
    <t>Right ankle:  1. Tibials posterior tenosynovitis  2. Mild peroneus tendon tenosynovitis at the lateral aspect of the ankle  3. Ganglion cyst over the fifth TMT joint at the lateral midfoot  4. Plantar fasciitis</t>
  </si>
  <si>
    <t>4 bulging disk chronic pain</t>
  </si>
  <si>
    <t>Lyrica, Monica .endone</t>
  </si>
  <si>
    <t>Approx 20 yes ago clean out of knee  5 years ago gal bladder</t>
  </si>
  <si>
    <t>WL1493</t>
  </si>
  <si>
    <t>Bicompartmental OA with genu varum.</t>
  </si>
  <si>
    <t>Osteo Arthratis</t>
  </si>
  <si>
    <t>Cartridge cleaned in 2007</t>
  </si>
  <si>
    <t>WL1494</t>
  </si>
  <si>
    <t>VERMONT</t>
  </si>
  <si>
    <t>Left hip joint labral degenerative changes.</t>
  </si>
  <si>
    <t xml:space="preserve">Slipped disc L5S1 causing weakness numbness down leg from indoor soccer     Shoulder had a tumor and took it out and put artificial bone in    Ankle grade 2 tear from indoor soccer </t>
  </si>
  <si>
    <t xml:space="preserve">Palexia </t>
  </si>
  <si>
    <t xml:space="preserve">2008 shoulder surgery to remove Timor and put artificial bone in. </t>
  </si>
  <si>
    <t>WL1497</t>
  </si>
  <si>
    <t>Moderate OA of the 1st metatarsophalangeal joint. Prominent dorsal osteophyte.</t>
  </si>
  <si>
    <t>WL1501</t>
  </si>
  <si>
    <t>Pt referred for R Knee pain - small ganglion cyst on joint line was observed.</t>
  </si>
  <si>
    <t>sciatica pain after cesarean surgery.</t>
  </si>
  <si>
    <t>Ganglion surgery and cesarean surgeries.</t>
  </si>
  <si>
    <t>WL1503</t>
  </si>
  <si>
    <t>BENDIGO</t>
  </si>
  <si>
    <t>Referred for Brachymetatarsia of Rt 1st toe.</t>
  </si>
  <si>
    <t>Evelyn 150/30 ED</t>
  </si>
  <si>
    <t>Limb reconstruction on left foot (2016)</t>
  </si>
  <si>
    <t>WL1504</t>
  </si>
  <si>
    <t>Bilateral Hip CAM deformity and arthritis. Limited improvement from physio.</t>
  </si>
  <si>
    <t>Degenerative diagnosed right hip. Causing discomfort. Wear and tear on the left.</t>
  </si>
  <si>
    <t>Appendix 1976  Nose 1983 and 1995</t>
  </si>
  <si>
    <t>WL1508</t>
  </si>
  <si>
    <t>Referred for Moderate bilateral hip OA.</t>
  </si>
  <si>
    <t>Left hip bone on bone</t>
  </si>
  <si>
    <t>Transdermal patch 10mg, Tramadol 200mg, Metoprolol 50 mg,Ramipril 10mg, Eliquis 5 mg, Minipress Prazosin 1mg, Atorvastatin 30mg,Frusemide 40mg.</t>
  </si>
  <si>
    <t>Angina (2004) stent both legs. Blocked arteries (2007) Double blocked arteries (2019).</t>
  </si>
  <si>
    <t>WL1512</t>
  </si>
  <si>
    <t>UPWEY</t>
  </si>
  <si>
    <t>Pt referred for knocking L knee after a fall.</t>
  </si>
  <si>
    <t>L knee OA, Nearly 2 years - getting worse.</t>
  </si>
  <si>
    <t>Madopar (Parkinsons)  Amlo (Hypertension)  Avapro (Hypertension)  Efexor (Anxiety)  Melobic (Joint inflam.)</t>
  </si>
  <si>
    <t>Radial Prostectomy (2007)</t>
  </si>
  <si>
    <t>WL1514</t>
  </si>
  <si>
    <t>Pt has bilateral hallux valgus deformities.</t>
  </si>
  <si>
    <t>Dental, Phoenix</t>
  </si>
  <si>
    <t>WL1515</t>
  </si>
  <si>
    <t>CORAGULAC</t>
  </si>
  <si>
    <t>lower leg</t>
  </si>
  <si>
    <t>Patient's R leg is considerably longer than L leg and is causing strain.</t>
  </si>
  <si>
    <t>broken leg 2008</t>
  </si>
  <si>
    <t>WL1516</t>
  </si>
  <si>
    <t>Bilateral Hip pain with severe OA in L hip - consideration for hip replacement.</t>
  </si>
  <si>
    <t>prednisolone  plaquinel{hydroxychloroquin}  tryzan  diaformin 500  methotrexate  lorstat 20  esomprazole</t>
  </si>
  <si>
    <t>operation on kneck to straighten head which was tilted to the right,,approx 1965-70</t>
  </si>
  <si>
    <t>WL1517</t>
  </si>
  <si>
    <t>BELL POST HILL</t>
  </si>
  <si>
    <t>Severe OA of Hip for consideration of Lt hip replacement.</t>
  </si>
  <si>
    <t>Panadol osteo  Palexia 100mg twice a day  Oruvail 200mg once a day  Rosuvastatinn 20mg once a day  Pantoprazole 40mg once a day  Atcand plus 32/25 tab once a day  Birtarvy once a day</t>
  </si>
  <si>
    <t>WL1518</t>
  </si>
  <si>
    <t>Pt referred for Bilat. knee OA for consideration of TKR.</t>
  </si>
  <si>
    <t>Oruvail  200mg</t>
  </si>
  <si>
    <t>WL1524</t>
  </si>
  <si>
    <t>Pt referred for R wrist pain - unknown cause - X-ray revealed nothing remarkable.</t>
  </si>
  <si>
    <t>Wrist injury happened last year while moving some furniture, I still struggle if any heavy lifting or bit of physical work done.</t>
  </si>
  <si>
    <t>WL1525</t>
  </si>
  <si>
    <t>Pt referred for r knee pain, symptoms not resolved with injections.</t>
  </si>
  <si>
    <t>Bad knees ( both )</t>
  </si>
  <si>
    <t>WL1526</t>
  </si>
  <si>
    <t>Pt referred for L frozen shoulder.</t>
  </si>
  <si>
    <t>Cant use Ieft arm shoulder stuffed. Back buggered on pain meds norspan etc</t>
  </si>
  <si>
    <t>Pre packed but for pain norspan 25mg patch and panadene forte. Others asprin heart epiliosy etc type meds have memory recall issues due to old meds</t>
  </si>
  <si>
    <t>2020 triple bypass</t>
  </si>
  <si>
    <t>WL1527</t>
  </si>
  <si>
    <t>MYRNIONG</t>
  </si>
  <si>
    <t>Pt referred for R heel pain.</t>
  </si>
  <si>
    <t>Tecfidera</t>
  </si>
  <si>
    <t>(2000) Haemorrhoids operation</t>
  </si>
  <si>
    <t>WL1534</t>
  </si>
  <si>
    <t>Bilateral knee pain, history of OA of knees.</t>
  </si>
  <si>
    <t>bulging discs in back. left knee meniscus pain and baker cyst, right knee same ,cyst leaks</t>
  </si>
  <si>
    <t>celebrix, rosuvastatin, lyrica 25 mg</t>
  </si>
  <si>
    <t>WL1539</t>
  </si>
  <si>
    <t>Bilateral advanced OA of the knee.</t>
  </si>
  <si>
    <t>Knees get hurt</t>
  </si>
  <si>
    <t>WL1540</t>
  </si>
  <si>
    <t>Pt has R wrist ganglion.</t>
  </si>
  <si>
    <t>Ganglion on right wrist</t>
  </si>
  <si>
    <t>Spiriva, Duoresp Spiromax, Ventolin, Nexole.</t>
  </si>
  <si>
    <t>WL1542</t>
  </si>
  <si>
    <t>Patient referred for ongoing L knee pain - has Arthritis listed as a current ongoing issue.</t>
  </si>
  <si>
    <t>Remove polyp from uterus wall</t>
  </si>
  <si>
    <t>WL1545</t>
  </si>
  <si>
    <t>Punjabi</t>
  </si>
  <si>
    <t>R Knee pain, multiple intraarticular bodies and cysts found on U/S.</t>
  </si>
  <si>
    <t>WL1552</t>
  </si>
  <si>
    <t>DANDENONG NORTH</t>
  </si>
  <si>
    <t>I fell at work injuring my left hand which ended up with an infection and I nearly lost it. I also tore my right shoulder although I complained of pain I didn't have a scan till later when the right shoulder froze from the scar tissue that formed. I also hurt my knee. The knee was accepted as I had an MRI before and after which showed the damage. I had knee surgery, they rejected the hand and shoulder. I had surgery on my hand two months ago after being on a waiting list. The shoulder although category one I am still waiting. I have been on pain killers and I have been waiting two years for this surgery. One year on Workcover and another on the public waiting list.</t>
  </si>
  <si>
    <t>Tramadol and endone</t>
  </si>
  <si>
    <t>Knee surgery, carpal tunnel and thumb release, removed my gall bladder</t>
  </si>
  <si>
    <t>WL1559</t>
  </si>
  <si>
    <t>Phisiotens 200,400  Perindopril 10/5 ml.</t>
  </si>
  <si>
    <t>Operation on L knee.</t>
  </si>
  <si>
    <t>WL1565</t>
  </si>
  <si>
    <t>Diabetes  Osteoporosis  High blood pressure  IBS  Colitis  Taking medication for these conditions but has not provided names after being contacted</t>
  </si>
  <si>
    <t>Apendex (date unknown)</t>
  </si>
  <si>
    <t>WL1566</t>
  </si>
  <si>
    <t>Pt referred for L Hip labral tear and tendinopathy.</t>
  </si>
  <si>
    <t>Fractured my collarbone in primary school (est. 1987-1989)  I pulled my back at work in 2001  Currently have hip labral tear, which is what I am on the waiting list for.</t>
  </si>
  <si>
    <t>Septoplasty and turbinate reduction (2010)</t>
  </si>
  <si>
    <t>WL1567</t>
  </si>
  <si>
    <t>Pt referred for severe OA bilateral knees.</t>
  </si>
  <si>
    <t>Pristiq   Panadol Osteo  Vitamin d  Esopreeze</t>
  </si>
  <si>
    <t>2006 Acoustic neuroma removal</t>
  </si>
  <si>
    <t>WL1574</t>
  </si>
  <si>
    <t>BOOLARRA</t>
  </si>
  <si>
    <t>Pt referred for Left hip problems.</t>
  </si>
  <si>
    <t xml:space="preserve">Hip cartilage damage, bursitis tendinitis, arthritis. </t>
  </si>
  <si>
    <t>Endone</t>
  </si>
  <si>
    <t>WL1579</t>
  </si>
  <si>
    <t>pt referred for bilateral hip problems OA mentioned historically for toes in 2013.</t>
  </si>
  <si>
    <t>Right ankle sprain  Right shoulder bursitis    Lower back pain</t>
  </si>
  <si>
    <t>WL1581</t>
  </si>
  <si>
    <t>Pt referred for bilateral chronic foot pain.</t>
  </si>
  <si>
    <t>Liptor</t>
  </si>
  <si>
    <t>Cesarian 1997 &amp; 2002  curette 2018</t>
  </si>
  <si>
    <t>WL1582</t>
  </si>
  <si>
    <t>PT referred for management of R ankle OA</t>
  </si>
  <si>
    <t xml:space="preserve">I have some sort of arthritis in my left ankle making it difficult to walk. </t>
  </si>
  <si>
    <t xml:space="preserve">High Blood Pressure  Cholesterol </t>
  </si>
  <si>
    <t>WL1593</t>
  </si>
  <si>
    <t>side TBC with patient</t>
  </si>
  <si>
    <t>Suspected bursitis in right shoulder.  Left knee issues</t>
  </si>
  <si>
    <t>Catapress, betmiga, desfaxaline, moxicam</t>
  </si>
  <si>
    <t>WL1595</t>
  </si>
  <si>
    <t>Pt referred for shoulder pain lasting over 5 months - affecting work and quality of life.</t>
  </si>
  <si>
    <t>3 bulged discs in lower back  Sprained ankles numorous times  Shoulder injured playing soccer I think</t>
  </si>
  <si>
    <t xml:space="preserve">Hernia   Cant remember the year  </t>
  </si>
  <si>
    <t>WL1599</t>
  </si>
  <si>
    <t>Pt referred for L hip anterior labral tear with some fluid.</t>
  </si>
  <si>
    <t xml:space="preserve">Hip inflammation, pain </t>
  </si>
  <si>
    <t xml:space="preserve">Lexapro   Lamictal  Catapres  </t>
  </si>
  <si>
    <t>WL1606</t>
  </si>
  <si>
    <t>Pt referred for severe bilateral knee OA and joint deformity.</t>
  </si>
  <si>
    <t>fracture in both femur bones and right tibia  both radius and ulna</t>
  </si>
  <si>
    <t>olmesartan 40 mg  atorvastatin 20 mg</t>
  </si>
  <si>
    <t>back in 1989 operated with femur and knee joint surgery  having plates in both arms in 2000</t>
  </si>
  <si>
    <t>WL1608</t>
  </si>
  <si>
    <t>I have fusion of C5 to C7 in my cervical spine due compression on spinal cord.</t>
  </si>
  <si>
    <t>Panadol osteo, tramadol, Nexium, diavon</t>
  </si>
  <si>
    <t>ACDF (2009)  Meniscus (2010)  Appendix (1977)  Hysterectomy (1997)</t>
  </si>
  <si>
    <t>WL1613</t>
  </si>
  <si>
    <t>Pt referred for R knee maltracking, also has osteopenia.</t>
  </si>
  <si>
    <t xml:space="preserve">Left shoulder </t>
  </si>
  <si>
    <t>Thyroxin, crestor, nexium</t>
  </si>
  <si>
    <t>Cesarean x2, hysterectomy, lumps removed both breasts, gaul bladder removed</t>
  </si>
  <si>
    <t>WL1618</t>
  </si>
  <si>
    <t>PT referred for bilateral knee OA.</t>
  </si>
  <si>
    <t xml:space="preserve">Crush fracture wrist   Hard hit injury on Rt knee </t>
  </si>
  <si>
    <t xml:space="preserve">Multiple Prostate surgeries to reduce size of enlarged prostate. (Can't remember dates)   Multiply Hernia repairs (last one in 2020) </t>
  </si>
  <si>
    <t>WL1619</t>
  </si>
  <si>
    <t>Too much pain on the knees (both), had fluid taken out and injections</t>
  </si>
  <si>
    <t>Physioten, prouostatim, amlodidine/valsartan, ezetimide</t>
  </si>
  <si>
    <t>Right leg surgery  Hernia surgery</t>
  </si>
  <si>
    <t>WL1623</t>
  </si>
  <si>
    <t>side TBC both affected</t>
  </si>
  <si>
    <t>Thyroxin - 100mg  Pain Medication</t>
  </si>
  <si>
    <t>Hernia Operation  Gallbladder removal</t>
  </si>
  <si>
    <t>WL1633</t>
  </si>
  <si>
    <t xml:space="preserve">R rotator cuff arthropathy. </t>
  </si>
  <si>
    <t>Neck sore from shoulder, wrsit OA, Knee injury - can't bend</t>
  </si>
  <si>
    <t>Pregadalin -25mg  Lipitor - 40mg  Prexium - 10mg  Letrozole 2.5mg  Purinethol + Allopurinal 100mg  Aspirin + Lasix</t>
  </si>
  <si>
    <t>Lower back surgery - 2014  Gall Bladder - 21 years ago</t>
  </si>
  <si>
    <t>WL1634</t>
  </si>
  <si>
    <t>Pt referred for severe L hip OA.</t>
  </si>
  <si>
    <t xml:space="preserve">Arrhythmia </t>
  </si>
  <si>
    <t>Candesartan  Rosuvastatin  Symbicort  Sertraline  Meloxicam  Metoprolol  Pantoprazole</t>
  </si>
  <si>
    <t xml:space="preserve"> Breast reduction( 2021)</t>
  </si>
  <si>
    <t>WL1641</t>
  </si>
  <si>
    <t>Pt referred for R hip pain due to ITB syndrome.</t>
  </si>
  <si>
    <t>Injury from horse riding to my ankle, bursitis right hip (twice) and ITB syndrome (right leg).</t>
  </si>
  <si>
    <t>Celebrex (celecoxib 100mg)</t>
  </si>
  <si>
    <t>WL1643</t>
  </si>
  <si>
    <t>Pt referred for injured left shoulder whilst recovering from TKR.</t>
  </si>
  <si>
    <t>I have spinal cord stenosis in the lower part of my back I have ruptured muscle tears in shoulder rests are damaged on the right wrist has a plate and screws in it the left wrist with severely broken due to a fall check files for all injuries.</t>
  </si>
  <si>
    <t>All on my file  to many to list</t>
  </si>
  <si>
    <t>On my file to many to list</t>
  </si>
  <si>
    <t>WL1646</t>
  </si>
  <si>
    <t>Pt referred for L knee medial meniscal tear.</t>
  </si>
  <si>
    <t xml:space="preserve"> Meniscal Tear in left knee   Tibia clear break in right leg close to ankle   </t>
  </si>
  <si>
    <t xml:space="preserve">Loxalate 40mg a day   Indometacin 25 mg x 2 ( 3 x a day )   </t>
  </si>
  <si>
    <t xml:space="preserve">Titanium rod in right leg tibia bone 2009  Removal of gall bladder 2014   Removal of left thyroid 2016  Hernia repair 2017  </t>
  </si>
  <si>
    <t>WL1651</t>
  </si>
  <si>
    <t>Pt referred for bilateral foot OA.</t>
  </si>
  <si>
    <t>WL1653</t>
  </si>
  <si>
    <t>Chronic non responsive tennis elbow.</t>
  </si>
  <si>
    <t>Constant back pain. Slight fractures in vertebrae with nucleus seeping through hitting nerves.  On and off knee pain  Shoulder pain from worn/damaged tendons</t>
  </si>
  <si>
    <t>Gastroscopy (2013)  Hernia (2020)</t>
  </si>
  <si>
    <t>WL1657</t>
  </si>
  <si>
    <t>R knee prepatellar bursitis.</t>
  </si>
  <si>
    <t xml:space="preserve">Broken ankle, knee bursitis,  shoulder bursitis </t>
  </si>
  <si>
    <t>Tightrope inserted to ankle (2020)</t>
  </si>
  <si>
    <t>WL1660</t>
  </si>
  <si>
    <t>Pt referred for L foot OA.</t>
  </si>
  <si>
    <t>Both ankles broken, R ankle surgery, R hip replacement - OA</t>
  </si>
  <si>
    <t>Candesartan Cilexetil 16mg  28 Acros 30mg  Metex XR 500mg  Atozet 10mg/40mg</t>
  </si>
  <si>
    <t>Appendix approx 1970  Hip right approx 2016  Ankle approx 2018  Eye 2020  Wrist 2012</t>
  </si>
  <si>
    <t>WL1662</t>
  </si>
  <si>
    <t>SPOTSWOOD</t>
  </si>
  <si>
    <t>Pt referred for L hip OA</t>
  </si>
  <si>
    <t>Large hip joint effusion.</t>
  </si>
  <si>
    <t xml:space="preserve">Ezetrol   Levothyroxine Sodium  Celebrex  </t>
  </si>
  <si>
    <t>Tonsils</t>
  </si>
  <si>
    <t>WL1664</t>
  </si>
  <si>
    <t>Pt referred for R knee OA. medial meniscal tear R knee.</t>
  </si>
  <si>
    <t xml:space="preserve">torn maniscus </t>
  </si>
  <si>
    <t>diabeties type 2</t>
  </si>
  <si>
    <t>left and right knee cartlidge clean 10/12 years ago</t>
  </si>
  <si>
    <t>WL1666</t>
  </si>
  <si>
    <t>R knee injury.</t>
  </si>
  <si>
    <t>Torn meniscus and partially torn mcl</t>
  </si>
  <si>
    <t>WL1670</t>
  </si>
  <si>
    <t>KENSINGTON</t>
  </si>
  <si>
    <t>L hip labral tear.</t>
  </si>
  <si>
    <t>workplace injury with neck, shoulder, elbow, wrist. exercise program with onset of pain in left hip and knee. discovered labral tear</t>
  </si>
  <si>
    <t>Panadol, mobic</t>
  </si>
  <si>
    <t>WL1683</t>
  </si>
  <si>
    <t>Pt referred for R Hip pain, possible as a result of CAM lesion.</t>
  </si>
  <si>
    <t>Neck - Brocken collar bone   Hips - bursitis and early onset of arthritis  Ankle - torn ligaments</t>
  </si>
  <si>
    <t>Effexor 150mg per day</t>
  </si>
  <si>
    <t>Approx 11 surgeries over 20 years of the removal of extra bones     CIN 3    Collar bone set in metal plate, removed after 2 years     4 wisdom teeth over 2 surgeries</t>
  </si>
  <si>
    <t>WL1685</t>
  </si>
  <si>
    <t>Pt referred for consideration of left knee replacement, tricompartmental OA and history of problems.</t>
  </si>
  <si>
    <t>just injuries that have occurred over my life through different stages my Knee continues hurt and cause alot of pain</t>
  </si>
  <si>
    <t>Nexium and Escitalopram</t>
  </si>
  <si>
    <t>2 Knee operations</t>
  </si>
  <si>
    <t>WL1688</t>
  </si>
  <si>
    <t>Pt referred for consideration of L TKR - has a history of OA in referral (2012)</t>
  </si>
  <si>
    <t>Simponi pre-filled pen  methotrexate, sifrol, temisartan 80/5, eliquis Folic acid, Amitriptyline, cefalexin, erthromycin climara 25,panadol osteo.</t>
  </si>
  <si>
    <t>Radical hysterectomy (1987)  Rhinoplasty (2018)  Arthroscope (2021)  Super pubic catheter in place (2019)  3 more surgeries to replace S.P.C  Laser surgery both legs (2016/2017)</t>
  </si>
  <si>
    <t>WL1699</t>
  </si>
  <si>
    <t>Pt referred for R knee pain - OA for treatment and management.</t>
  </si>
  <si>
    <t>Have torn the bicep muscle in R shoulder and had total reconstruction of shoulder. Have had surgery to L knee as a result of a fall and currently have injury to R knee awaiting for doctors orders.</t>
  </si>
  <si>
    <t>Zanidip 20mg  Coveram 10/10</t>
  </si>
  <si>
    <t>L Knee twice  Shoulder reconstruction / repair of bicep  Hysterectomy  Gall Bladder removal  Sphincter repair  L ankle reconstruction  R ankle repair</t>
  </si>
  <si>
    <t>WL1704</t>
  </si>
  <si>
    <t>Pt referred for severe OA L knee.</t>
  </si>
  <si>
    <t>Played sport when younger , 4 knee ops,</t>
  </si>
  <si>
    <t>Blood pressure tablets</t>
  </si>
  <si>
    <t>Knee (1978) knee (1980) knee 1983 knee (1985) colonoscopy (2010, 2012,2014,2016,2018,2020</t>
  </si>
  <si>
    <t>WL1705</t>
  </si>
  <si>
    <t>Pt referred for bilateral flat foot deformity and splayed feet.</t>
  </si>
  <si>
    <t>ankles turn in badly very flat feet</t>
  </si>
  <si>
    <t>nexium panadol osteo iron supplement</t>
  </si>
  <si>
    <t>apendix 50 years ago  nasal clean out prostate turp 7 years ago</t>
  </si>
  <si>
    <t>WL1708</t>
  </si>
  <si>
    <t>Pt referred for R knee ACL rupture.</t>
  </si>
  <si>
    <t>Anterior cruciate ligament rupture</t>
  </si>
  <si>
    <t>WL1712</t>
  </si>
  <si>
    <t>Pt referred for chronic left knee pain.</t>
  </si>
  <si>
    <t>Severe facet joint degeneration L5/6   Moderate spinal stenosis  Trochanteric bursitis right hip confirmed (left as well unconfirmed.  Numbness in left foot  Arthritis? Inflammation and pain in left lower thumb  Joint pain both wrists   Knee injury - twisted 6/7 years ago can't straighten left leg.I can't find the radiology report. Torn  under the kneecap.</t>
  </si>
  <si>
    <t>Inderal 20mg PPI 40mg - hiatus hernia, GERD etc Artige, HRT daily panadol for chronic pain</t>
  </si>
  <si>
    <t>Appendectomy  Ovarian cyst removal  Various  D&amp;C  Cauterised artery due to IUD injury   Numerous colonoscopies and gastroscopies</t>
  </si>
  <si>
    <t>WL1720</t>
  </si>
  <si>
    <t>Left knee injury, high grade medial meniscal tear.</t>
  </si>
  <si>
    <t>WL1722</t>
  </si>
  <si>
    <t>Pt referred for chronic R hip pain.</t>
  </si>
  <si>
    <t>I have broken my collar bone 20 years ago    I currently have an impinchment in my hip</t>
  </si>
  <si>
    <t>Appendix 1990</t>
  </si>
  <si>
    <t>WL1723</t>
  </si>
  <si>
    <t>Pt referred for re appearance for L foot ganglion.</t>
  </si>
  <si>
    <t>left foot had cyst removed(2019)</t>
  </si>
  <si>
    <t>WL1724</t>
  </si>
  <si>
    <t>Lt knee medical meniscal tear</t>
  </si>
  <si>
    <t xml:space="preserve">Knee reconstruction </t>
  </si>
  <si>
    <t xml:space="preserve">ACL </t>
  </si>
  <si>
    <t>WL1729</t>
  </si>
  <si>
    <t>Pt referred for bilateral knee OA.</t>
  </si>
  <si>
    <t>Fell in the river in Cairns, QLD hitting my knee on a boulder.   Bought a good support from the Orthotics Clinic Malvern.  The day I put the support on the right knee and commenced walking properly  the left knee became swollen, the size of a basketball, extremely painful and I could barely walk.</t>
  </si>
  <si>
    <t>ASPRIN 100 MG EC.  TABLET.    One daily.   BISOPROLOL 2.5. MG TABLET.  One daily.  ATOZET 10 mg/10 mg  TABLET. One daily.</t>
  </si>
  <si>
    <t>1. Muscle Biopsy taken for research for Malignant Hyperthermia (2013)   Dr Brad Hockey.                                                             2. Right Adrenalectomy performed by Dr . J. Miller. (2016)  3. Cataract Extractions &amp; IOL Implant both eyes. Dr A. Atkins.  (2018)                                                 4. Heart Attack 2 stents inserted.   Dr. Jeremy Pereira. (2019)</t>
  </si>
  <si>
    <t>WL1732</t>
  </si>
  <si>
    <t>Pt referred for L elbow injury</t>
  </si>
  <si>
    <t>I was involved in a car accident that injured my arm</t>
  </si>
  <si>
    <t>WL1735</t>
  </si>
  <si>
    <t>R Knee cruciate ligament full thickness tear.</t>
  </si>
  <si>
    <t>Osteoarthritis in lower back  Subscapularis and supraspinatus tears  Mild degeneration of knee joints.  ankle broken</t>
  </si>
  <si>
    <t>seretide, ventolin, {predisnalone in severe case of Asthma}</t>
  </si>
  <si>
    <t>Laparoscopic appendix 2016,  hiatus hernia 2019, colonoscopy findings 2021 polyps, diverticular disease,</t>
  </si>
  <si>
    <t>WL1737</t>
  </si>
  <si>
    <t>Pt referred for L knee meniscal tear.</t>
  </si>
  <si>
    <t>I strained my back on the right side of body at work about 7 weeks ago and I am currently seeing a osteopath for treatment.   My right shoulder had torn ligaments from a snow boarding accident about 30 years ago and took over 6 months of treatment to fix.   I am waiting to see a specialist about my left as I have had scans done and apparently I have 2 tears in my meniscus tendon and either a tear in my cartilage, damage to it or it is deteriorating.</t>
  </si>
  <si>
    <t>WL1739</t>
  </si>
  <si>
    <t>Rotator cuff lesion in R shoulder - Initial referral in 2018 for issue with followup received in 2021</t>
  </si>
  <si>
    <t>left shoulder was operated on key hole</t>
  </si>
  <si>
    <t>WL1745</t>
  </si>
  <si>
    <t>Subacromial bursitis with subacromial outlet narrowing. Bursal surface fraying of the supraspinatus. Mild glenohumeral capsulitis.</t>
  </si>
  <si>
    <t>Olmesartan 20mg, Azathioprine 150mg</t>
  </si>
  <si>
    <t>lymph node biopsy 2020</t>
  </si>
  <si>
    <t>WL1747</t>
  </si>
  <si>
    <t>1. Right knee fat pad impingement or patella tendinopathy.   2. Need to rule out right hip labral tear or hamstring/abductor tendinopathy with or without bursitis.</t>
  </si>
  <si>
    <t>Labral tear in R/hip</t>
  </si>
  <si>
    <t>Venlafaxine 225mg   Lamotrigine 200mg  Nexium</t>
  </si>
  <si>
    <t>Appendix - approx 2013 - they didn't remove it for some reason I don't know     Gallbladder - approx 2018</t>
  </si>
  <si>
    <t>WL1749</t>
  </si>
  <si>
    <t>RINGWOOD NORTH</t>
  </si>
  <si>
    <t>1. Large knee joint effusion with synovial thickening  2. Severe OA changes in the medial compartment  3. Mild OA change lateral compartment  4. Moderately severe degenerative change patellofemoral compartment</t>
  </si>
  <si>
    <t>Cartridge loss  arthritis  had open wedge osteotamy surgery on both knees  had cartridge harvest and replacement  Meniscus and ACL damage</t>
  </si>
  <si>
    <t>open wedge osteotamy on both knees  cartridge harvest on both knees  sinus drilled  left ear canal drilled  wired left thumb from a break</t>
  </si>
  <si>
    <t>WL1752</t>
  </si>
  <si>
    <t>ORRVALE</t>
  </si>
  <si>
    <t>Medial meniscal tear in left knee.</t>
  </si>
  <si>
    <t>Meniscal ACL tear of the L knee.</t>
  </si>
  <si>
    <t>Protein pump inhibitor  Paracetamol  Ibuprofen</t>
  </si>
  <si>
    <t>2017 L knee meniscus repair</t>
  </si>
  <si>
    <t>WL1753</t>
  </si>
  <si>
    <t>Bilateral Femoroacetabular Impingement. Left worse than right.</t>
  </si>
  <si>
    <t>Both L &amp; R FAI</t>
  </si>
  <si>
    <t>Finasteride</t>
  </si>
  <si>
    <t>WL1756</t>
  </si>
  <si>
    <t>Shoulder, wrist &amp; knee</t>
  </si>
  <si>
    <t>Left shoulder: subacromial bursitis.    Left wrist: De Quervain's tenosynovitis.    Left knee: left knee replacement requested. No other information.</t>
  </si>
  <si>
    <t>Shoulder work cover</t>
  </si>
  <si>
    <t>Duloxetine  Pantoprazole  Nizac  Telmisartan  Seretide  Zempreon CFC-free  Inhaler</t>
  </si>
  <si>
    <t>Shoulder 2019 or 2020</t>
  </si>
  <si>
    <t>WL1758</t>
  </si>
  <si>
    <t>Shoulder dislocation without force or impact</t>
  </si>
  <si>
    <t>laceration to right leg (2009)</t>
  </si>
  <si>
    <t>WL1762</t>
  </si>
  <si>
    <t>Horizontal oblique tear extending through the inferior articular surface of the posterior horn, body, and anterior horn of the medial meniscus.</t>
  </si>
  <si>
    <t>Constant back and neck pain as a result of walking differently due to my meniscus tear</t>
  </si>
  <si>
    <t>WL1766</t>
  </si>
  <si>
    <t>HAWTHORN</t>
  </si>
  <si>
    <t>Chronic three ligament syndesmosis tear with ATFL involvement.</t>
  </si>
  <si>
    <t>Bone graft in the wrist, Syndesmosis ankle injury</t>
  </si>
  <si>
    <t>Bone graft - right wrist (2020)  Broken finger/screw put in the finger - left index (2017)</t>
  </si>
  <si>
    <t>WL1769</t>
  </si>
  <si>
    <t>Changes of lateral epicondylitis with partial-thickness tear.     Early OA changes in shoulder, but not elbow.</t>
  </si>
  <si>
    <t>neck, shoulder and wrist injury due to repetitive work</t>
  </si>
  <si>
    <t>Exforge, Janumet, Voltaren, Valium</t>
  </si>
  <si>
    <t>Hysterectomy  Elbowx2  Wristx2  Shoulder</t>
  </si>
  <si>
    <t>WL1770</t>
  </si>
  <si>
    <t>1. Degenerative loss of articular cartilage in the medial femorotibial compartment.   2. Minimal fraying of articular cartilage over the patella.   3. Small joint effusion.</t>
  </si>
  <si>
    <t>Tramadol, Zoloft, Quetiapine</t>
  </si>
  <si>
    <t>Knee replacement (09/08/2019)</t>
  </si>
  <si>
    <t>WL1772</t>
  </si>
  <si>
    <t>Mild hallux valugs. Prominent osteophytic lipping along the anterior aspect of the talar neck.</t>
  </si>
  <si>
    <t>C4/C5 - Herniated Disc (Major Issue) 2yrs since injury.  L4/L5 - Herniated Disc (Mild/Severe) 4yrs since injury.  Right Ankle Osteoporosis Pain/Gout (Severe) 10yrs since injury.  Left Knee - Clicking/Unstable. 6yrs since injury. (Mild)</t>
  </si>
  <si>
    <t xml:space="preserve">Indocin  Panadeine Forte  </t>
  </si>
  <si>
    <t>Left Elbow - Full Dislocation  Left Ulna Bone Fracture  Right ankle - Ankle arthroscopy to remove cartilage between causing compartment syndrome in right calf.</t>
  </si>
  <si>
    <t>WL1773</t>
  </si>
  <si>
    <t>L knee bursitis.</t>
  </si>
  <si>
    <t xml:space="preserve">olanzapine </t>
  </si>
  <si>
    <t>broken jaw repair at Royal Melbourne Hospital</t>
  </si>
  <si>
    <t>WL1775</t>
  </si>
  <si>
    <t>Pt referred for R hip labral tear.</t>
  </si>
  <si>
    <t>Suspected labral tear.</t>
  </si>
  <si>
    <t>WL1776</t>
  </si>
  <si>
    <t>Pt referred for R knee pain - near complete ACL tear.</t>
  </si>
  <si>
    <t>Complete ACL tear on Right knee</t>
  </si>
  <si>
    <t>WL1779</t>
  </si>
  <si>
    <t>DONVALE</t>
  </si>
  <si>
    <t>Pt referred for bilateral Hallux Valgus.</t>
  </si>
  <si>
    <t>L4-L5 facet joint sprain</t>
  </si>
  <si>
    <t>WL1780</t>
  </si>
  <si>
    <t>Pt referred for bilateral foot pain - ganglion cysts in each foot.</t>
  </si>
  <si>
    <t>Metoclopramide</t>
  </si>
  <si>
    <t>C-section (2018)</t>
  </si>
  <si>
    <t>WL1788</t>
  </si>
  <si>
    <t>WOODEND</t>
  </si>
  <si>
    <t>L shoulder rotator cuff tear and AC joint OA.</t>
  </si>
  <si>
    <t>torn tendons in shoulder</t>
  </si>
  <si>
    <t>Tendon transplant 1980  Gall bladder 1981  Carpel tunnel RH 2014</t>
  </si>
  <si>
    <t>WL1789</t>
  </si>
  <si>
    <t>Pt referred for R shoulder instability.</t>
  </si>
  <si>
    <t>Both shoulder dislocations</t>
  </si>
  <si>
    <t>WL1790</t>
  </si>
  <si>
    <t>Avasc necrosis R femoral head, pt referred for R THR. Mr Duy Thai states in his referral that the patient requires a Vietnamese interpreter, so this file will need to be re-assigned.</t>
  </si>
  <si>
    <t>WL1794</t>
  </si>
  <si>
    <t>Rt foot bunion with arthritis  OA in lt knee (not part of refereal)</t>
  </si>
  <si>
    <t>Jardiamet 12.5mg  Telisartan 40mg  Lipitor 20mg  Zopiclone 7.5mg</t>
  </si>
  <si>
    <t>Knee clean 2020</t>
  </si>
  <si>
    <t>WL1795</t>
  </si>
  <si>
    <t>Prior ORIF of distal lt radius</t>
  </si>
  <si>
    <t>Surgery to break wrist and help hand injury</t>
  </si>
  <si>
    <t xml:space="preserve">Asthma inhaler and a preventer   Rovustatin  Valsartan    </t>
  </si>
  <si>
    <t>Wrist surgery approx.2016  Gall bladder removal 2019</t>
  </si>
  <si>
    <t>WL1805</t>
  </si>
  <si>
    <t xml:space="preserve">Lt shoulder bursal and tendon impingement  subacromial bursitis  Complete rupture of supraspinatus  OA  </t>
  </si>
  <si>
    <t>Have Scoliosis in neck and upper spine, metal fusion L3,4,5,  detached rotator cuff left shoulder. Chronic Osteoarthritis of sacroiliac, spine, neck and hands</t>
  </si>
  <si>
    <t xml:space="preserve">Lyrica,Ramapril, fentanyl, oxycodone, Aspirin, Crestor, Spiolto, Zempreon,Pavtide </t>
  </si>
  <si>
    <t xml:space="preserve">Appendix (1979)  Cervical cancer (1980)  Hysterectomy (1980)  Spinal laminectomy (1987)  Spinal fusion (1987) failed  Spinal fusion (1988) successful   Ankle (1993)  Shoulder right (1995)  Toe (1998)  Shoulder reconstruction left (2012)  Vagina prolapse &amp; Vault suspension (2017)    </t>
  </si>
  <si>
    <t>WL1806</t>
  </si>
  <si>
    <t>MOOROOPNA NORTH</t>
  </si>
  <si>
    <t>Pain in rt shoulder, seen for previously at WH  Full thickness tear in supraspinatus tendon</t>
  </si>
  <si>
    <t>Carpal tunnel release done in July 2021 complications with right arm and shoulder on Targin for pain have limitted movement right arm due to tendon injury cannot straighten arm or lift above chest or touch shoulder and hand swells</t>
  </si>
  <si>
    <t>Lexapro 20mg  Telimisafton  Targin 2.5mg  Spirivea 2.5mg</t>
  </si>
  <si>
    <t>Carpal tunnel July 2021</t>
  </si>
  <si>
    <t>WL1819</t>
  </si>
  <si>
    <t>Pt referred or right knee pain medial aspect, development of OA of  R knee.</t>
  </si>
  <si>
    <t>Arthritis in knee and torn ligament</t>
  </si>
  <si>
    <t>Ventolin and seritide</t>
  </si>
  <si>
    <t>WL1822</t>
  </si>
  <si>
    <t>SEAHOLME</t>
  </si>
  <si>
    <t>Pt has L foot hallux valgus and confirmed OA from Xray.</t>
  </si>
  <si>
    <t>Breast reduction 2016</t>
  </si>
  <si>
    <t>WL1825</t>
  </si>
  <si>
    <t>Referred for removal of metal from L wrist.</t>
  </si>
  <si>
    <t>left wrist was broken at 2010 had a surgery at 2016.</t>
  </si>
  <si>
    <t>2016 wrist surgery   2021 C-section</t>
  </si>
  <si>
    <t>WL1829</t>
  </si>
  <si>
    <t>Pt referred for R scaphoulnate collapse of R wrist and OA.</t>
  </si>
  <si>
    <t>History of Hip injury</t>
  </si>
  <si>
    <t>moxoltens 200 micrograms  Betmiga 50mg  Asmol and Tiotropium - Olodaterol  Reaptan 10-10  Abruachol</t>
  </si>
  <si>
    <t>Hips</t>
  </si>
  <si>
    <t>WL1832</t>
  </si>
  <si>
    <t>Pt referred for Subscapularis calcific tendinosis of R shoulder - has a history of OA (2015)</t>
  </si>
  <si>
    <t>Ligament damage, shoulder (right)  Both knees, inflammation, pain, trouble walking.</t>
  </si>
  <si>
    <t>Avapro</t>
  </si>
  <si>
    <t>WL1833</t>
  </si>
  <si>
    <t>Pt referred for L knee instability.</t>
  </si>
  <si>
    <t>Misaligned Patella on the left knee</t>
  </si>
  <si>
    <t>Ingrown toenails on both big toes removed, and nerve tissue reduced on inside of both toes to narrow nail as a solution to reoccurring condition. Under anaesthesia.</t>
  </si>
  <si>
    <t>WL1835</t>
  </si>
  <si>
    <t>Pt referred for meniscal tear and loose bodies/ osteophyte formation in R knee.</t>
  </si>
  <si>
    <t>WL1838</t>
  </si>
  <si>
    <t>Pt has ongoing L shoulder pain after injury in 2019.</t>
  </si>
  <si>
    <t>Bursitis on left shoulder, trigger finger on right-hand middle finger, back left-side when I fell down on my neighbour's front yard slipper and right ankle injury when my dog pulled me while walking</t>
  </si>
  <si>
    <t>Mozart for BP, nexium for heartburn, and maxigesic for inflamed bursitis and sinus</t>
  </si>
  <si>
    <t>WL1841</t>
  </si>
  <si>
    <t>Pt referred for low range of motion and pain in R shoulder.</t>
  </si>
  <si>
    <t>Pain in shoulder that can continue into the elbow, wrist and hand</t>
  </si>
  <si>
    <t>Tramadol; Olmesartan; Desfax; Atorvastatin; Nexium; Symbicort</t>
  </si>
  <si>
    <t>Fibroid removal (1999); Gall Bladder (2004); Shoulder (2015 &amp; 2017); C-Sections (2001 &amp; 2006)</t>
  </si>
  <si>
    <t>WL1847</t>
  </si>
  <si>
    <t>PT referred for L knee injury - intermittent swelling.</t>
  </si>
  <si>
    <t>Knee injury,, shoulder pain</t>
  </si>
  <si>
    <t>WL1852</t>
  </si>
  <si>
    <t>Pt referred for L shoulder instability.</t>
  </si>
  <si>
    <t>Dislocated shoulder &amp; broken ankle</t>
  </si>
  <si>
    <t>Concerta &amp; venlafaxine</t>
  </si>
  <si>
    <t>WL1856</t>
  </si>
  <si>
    <t>Pt has a history of OA and OA in hands, BIlateral OA of foot in 2018. Referred for Bilateral Shoulder bursitis.</t>
  </si>
  <si>
    <t>Bursitis in shoulder and hip, fluid in knee</t>
  </si>
  <si>
    <t xml:space="preserve">escatalopram </t>
  </si>
  <si>
    <t>Csection (1995 + 1998)  Gall blader removed (1998)  Eye op (2011 + 2015)  Hysterectomy (2017)</t>
  </si>
  <si>
    <t>WL1857</t>
  </si>
  <si>
    <t>Pt referred for R knee pan after fall, OA found bialterally.</t>
  </si>
  <si>
    <t>Currently waiting for knee replacement.</t>
  </si>
  <si>
    <t>Micadis plus  digoxin  eliquis  allopurinol</t>
  </si>
  <si>
    <t>Cyst on ovary over 20 years ago.</t>
  </si>
  <si>
    <t>WL1869</t>
  </si>
  <si>
    <t>Ongoing lt ankle pain and instability developed post TKR in May 2020</t>
  </si>
  <si>
    <t>ankle was damaged during knee replacement surgery 13/may/2020</t>
  </si>
  <si>
    <t>knee arthroscope x3 prolapse surgery front and back wall , hysterectomy , knee replacement</t>
  </si>
  <si>
    <t>WL1876</t>
  </si>
  <si>
    <t>Lt knee pain for many years  Mild OA</t>
  </si>
  <si>
    <t>Multiple surgeries</t>
  </si>
  <si>
    <t>WL1877</t>
  </si>
  <si>
    <t>Hakka</t>
  </si>
  <si>
    <t>Rt knee OA</t>
  </si>
  <si>
    <t xml:space="preserve">Knee injury - work related injury </t>
  </si>
  <si>
    <t xml:space="preserve">Panadol - osteo </t>
  </si>
  <si>
    <t>WL1880</t>
  </si>
  <si>
    <t>Had 3rd toe amputation on rt foot  Since then she walks on the balls of her foot</t>
  </si>
  <si>
    <t>spina bifida so constantly got problems, arthrist, multiple falls</t>
  </si>
  <si>
    <t>tamoxifen, panadol oesteo, statin, celbrex, nexruim, vit D, magnesium, vit B12, motilium</t>
  </si>
  <si>
    <t>spinal 1957, appendix 1970, breast cancer 2017, knee 2015, toe amputation 2021, catarac eye 2014</t>
  </si>
  <si>
    <t>WL1886</t>
  </si>
  <si>
    <t>Rt knee ruptured ACL  ***Recent history of verbal abuse/threats to parents</t>
  </si>
  <si>
    <t xml:space="preserve">Shoulder - Reconstruction  Back - Compression L4-5  </t>
  </si>
  <si>
    <t>Shoulder Reco - 2010</t>
  </si>
  <si>
    <t>WL1887</t>
  </si>
  <si>
    <t>Mild degeneration of lt foot 1st MTP and interphalangeal joints  Cortical irregularity and osteophyte /bone fragment at the dorsal talar head and nech junction</t>
  </si>
  <si>
    <t>Feet (2010)</t>
  </si>
  <si>
    <t>WL1890</t>
  </si>
  <si>
    <t>Post polio syndrome  Lt knee  Severe OA  Rt ankle inversion pain and limited mobility</t>
  </si>
  <si>
    <t xml:space="preserve">  DAMAGED LEFT SOCKET PLUS TENDONS REATTACHED  I HAVE POLIO WITH MY LEFT LEG  IN WHICH I AM SUFFERING WITH PROBLEMS IN MY RIGHT ANKLE AS WELL AS MY LEFT AND RIGHT KNEES AS WELL AS MY GROINS AS THEY AS VERY SORE AT TIMES  AS I DO TEND TO FALL DUE TO MY CONDITION        age left socket and tendons</t>
  </si>
  <si>
    <t>2017 my left socket on my shoulder was repaired</t>
  </si>
  <si>
    <t>WL1891</t>
  </si>
  <si>
    <t>Hand, wrist and feet pain secondary to OA  Feet not mentioned on triage page  Has had previous hip replacement</t>
  </si>
  <si>
    <t xml:space="preserve">ruptured disk in my neck, broken left foot, chipped bone in my right wrist, hip replacement right hip, torn meniscus right knee </t>
  </si>
  <si>
    <t>1973 Tonsillectomy  2003 Fibroids  2004 Hysterectomy  2006 Sinus nasal  2019 Hip replacement</t>
  </si>
  <si>
    <t>WL1892</t>
  </si>
  <si>
    <t>Lt foot dermal thickening  Emotional disorder, recent events increasing anxiety and feelings of distress</t>
  </si>
  <si>
    <t>Gtalopram 20mg  Sevikar 40/5</t>
  </si>
  <si>
    <t>Dental implant (2019)  War removal from foot (2021)</t>
  </si>
  <si>
    <t>WL1893</t>
  </si>
  <si>
    <t>OAK PARK</t>
  </si>
  <si>
    <t>Lt femoral head insufficiency collapse and secondary OA  Compensatory Lt hip trochanteric bursitis and gluteal tendinopathy</t>
  </si>
  <si>
    <t xml:space="preserve">have a fractured hip now </t>
  </si>
  <si>
    <t>Perindopril/amlodipine  10/5 also for pain relive  prodein -ext caplet 500mg -15mg and also Tramadol slow release but not taking these yet .</t>
  </si>
  <si>
    <t>Hysterectomy [ 2005 ] about  also Gall bladder [ 2008]</t>
  </si>
  <si>
    <t>WL1903</t>
  </si>
  <si>
    <t>Symptomatic lt hip OA for several years - recently become worse. X-ray detects bilat hip OA moderate on lt hip &amp; mild-moderate on rt hip.</t>
  </si>
  <si>
    <t>Not injured but with old age should hurt these places</t>
  </si>
  <si>
    <t>WL1904</t>
  </si>
  <si>
    <t>Severe rt knee pain - cortisone inj only gave temporary relief of symptoms.  X-ray shown tricompartmental OA (severe in medial compartment)</t>
  </si>
  <si>
    <t>Oestoarthritis in both knees</t>
  </si>
  <si>
    <t>Oxy codeine  Melaxcam  Apo fenofibrate  Panadol  Stilnox</t>
  </si>
  <si>
    <t>Gall bladder taken out 2012</t>
  </si>
  <si>
    <t>WL1907</t>
  </si>
  <si>
    <t>PAKENHAM</t>
  </si>
  <si>
    <t>Lt hip pain + aching (hardly able to walk). Labral tear. Had cortisone injection which did not improve condition.   Hx - Experienced twinge in lt hip back in 2018.    Might be ineligible for study as ref stated he needs to see jackson in 10 weeks (2020 ref)</t>
  </si>
  <si>
    <t>Left hip pain. Sacroiliac joint disfunction. Bursitis of the hip and left hip impingement</t>
  </si>
  <si>
    <t>Thyroxine 150.  Endep 10mg</t>
  </si>
  <si>
    <t>Total thyroidectomy 2020  Hip arthroscopy 2020</t>
  </si>
  <si>
    <t>WL1908</t>
  </si>
  <si>
    <t>Bilat severe OA of hips. Pt has severe rt hip pain (getting worse) which affects sleep.  Hx - Lt THR williamstown 2014.</t>
  </si>
  <si>
    <t>Back - L4/L5 bulging discs  Hip - L replacement &amp; R awaiting replacement   R Knee reconstruction</t>
  </si>
  <si>
    <t xml:space="preserve">thyroxine  </t>
  </si>
  <si>
    <t>R knee reconstruction  L hip replacement  tonsils removed  various finger surgeries</t>
  </si>
  <si>
    <t>WL1910</t>
  </si>
  <si>
    <t>Pt has foot orthoses &amp; footwear post amputation. Clawing of remaining toes on rt foot.</t>
  </si>
  <si>
    <t>4th and 5th disc on the spine  Rt foot two toes amputated  Rt foot ankle reconstruction  Both knees operated  Arthritis on both feet</t>
  </si>
  <si>
    <t>Metformin, asprin, jardianc, spiretin, amlodipine, nexum, insulin, trulicity</t>
  </si>
  <si>
    <t>Rt foot two toes amputated 2019  Ankle reconstruction 2009</t>
  </si>
  <si>
    <t>WL1913</t>
  </si>
  <si>
    <t>Rt elbow persistent pain - requires regular analgesia. Pt unable to put weight on elbow.   Hx - plates &amp; screws in situ following # in 2016 (St Vs)</t>
  </si>
  <si>
    <t>Wrist (L) Broken  Leg &amp; Ankle (L) Broken  Elbow (R) Broken  All three have surgical metal implants not yet removed.</t>
  </si>
  <si>
    <t>Exforge HCT 10/160/12.5  Atorvastatin 10mg</t>
  </si>
  <si>
    <t>Wrist (L) Broken 2008 metal implant  Leg &amp; Ankle Broken 2017 metal implant  Elbow (R) Broken 2016 metal implant</t>
  </si>
  <si>
    <t>WL1917</t>
  </si>
  <si>
    <t>ASCOT VALE</t>
  </si>
  <si>
    <t>2019 ref: Lt knee injury which didn't settle - acute meniscal injury.     2021 x-ray detected mild to moderate OA of medial compartment. No acute #</t>
  </si>
  <si>
    <t>Sprained ankle 2008, broken wrist(scaphoid bone)1996 dislocated left knee 2002</t>
  </si>
  <si>
    <t>Optisulin, Novorapid, Metformin, Forxiga, Atorvastatin</t>
  </si>
  <si>
    <t>Left knee arthroscopy 2021</t>
  </si>
  <si>
    <t>WL1918</t>
  </si>
  <si>
    <t>Persistent pain - lt wrist ganglion has not settled w aspiration/cortisone injection.</t>
  </si>
  <si>
    <t xml:space="preserve">I have two ganglands in my left wrist, I have weak ankles, tendons are damaged </t>
  </si>
  <si>
    <t xml:space="preserve"> I had a C-Section in June 2020</t>
  </si>
  <si>
    <t>WL1921</t>
  </si>
  <si>
    <t>Complete rupture of rt ACL (playing soccer)</t>
  </si>
  <si>
    <t xml:space="preserve">Insulin   </t>
  </si>
  <si>
    <t xml:space="preserve">Wisdom teeth taken out in July of 2021  </t>
  </si>
  <si>
    <t>WL1924</t>
  </si>
  <si>
    <t>Lt shoulder pain - rotator cuff.   US showed full thickness tear supraspinatus anteriorly + partial tear mid tendon + subacromial/subdeltoid bursitis. Cortisone injection  - no improvement.</t>
  </si>
  <si>
    <t>In my medical history at the hospital</t>
  </si>
  <si>
    <t>Endone panadol fort celebrex osteomol 665 Betahistine pantoprazole apotex panadol</t>
  </si>
  <si>
    <t>I can't remember all but in my hospital records you can see all my surgeries</t>
  </si>
  <si>
    <t>WL1927</t>
  </si>
  <si>
    <t>Rt hip replacement - possible acetabular rim impingement on iliopsoas muscle causing bursitis &amp; tendinopathy. (Revision of hip)  Hx - Rt hip THR 2011 (complicated by periprosthetic #)  Lt hip THR 2018 (functioning well).</t>
  </si>
  <si>
    <t>Caesarian (1990)  Caesarian (1993)  Tubular Ligation (1995)  Total Hip Replacement Right (2010)  Total Hip Replacement Left (2018)</t>
  </si>
  <si>
    <t>WL1931</t>
  </si>
  <si>
    <t>ADELAIDE</t>
  </si>
  <si>
    <t>Lt hip pain - labral tear of hip jnt (MRI 2019). Pt has been doing physio w no improvement.  MRI also detected minor trochanteric bursitis.</t>
  </si>
  <si>
    <t>Fractured left arm at age 3. I've 'twisted' my left ankle many times. I've a Labral tear in my left hip &amp; a completely torn left Rectus Femoris tendon. I have an unstable left SIJ &amp; mal tracking left knee</t>
  </si>
  <si>
    <t xml:space="preserve">Daily:  - 200mg Pristique   - 6mg Paxam2  - 375mg Lithium  - 50mg Saphris (Type 1 Bipolar medication).  - 15mg Dexampetamine  - 8mg Candestartan  - 20mg Rosuvastin  - 100mg Tramadol (upon exercise due to left hip pain).  </t>
  </si>
  <si>
    <t>Tonsils removed 1982  Sinus operation 2001  Wisdom teeth removed 1998</t>
  </si>
  <si>
    <t>WL1935</t>
  </si>
  <si>
    <t>CARRUM DOWNS</t>
  </si>
  <si>
    <t>Advanced tricompartmental Lft knee OA  Unable to stand or work in any appreciable way  ACL rupture and medial meniscal tear 20 yrs ago</t>
  </si>
  <si>
    <t>currently waiting for a knee replacement</t>
  </si>
  <si>
    <t xml:space="preserve">bicor,lipitor,perindopil,spironolact  </t>
  </si>
  <si>
    <t>knee (1991) shoulder (2014)</t>
  </si>
  <si>
    <t>WL1936</t>
  </si>
  <si>
    <t>Lft foot ganglion cyst on dorsal aspect on first webspace  Sattered at least mild degenerative changes to foot</t>
  </si>
  <si>
    <t>L4-5 decompression surgery   Carpal tunnel surgery   Pinched nerve C4-5</t>
  </si>
  <si>
    <t xml:space="preserve">Neurotin </t>
  </si>
  <si>
    <t>L4-5 decompression (2021)  Carpal tunnel  (2016)  Hysterectomy  (2015)</t>
  </si>
  <si>
    <t>WL1940</t>
  </si>
  <si>
    <t>OA in lt first MTP joint  Ankle pain but rt ankle MRI returned normal</t>
  </si>
  <si>
    <t>Ongoing coccydynia since 2015. Minor thoracic spinal spur</t>
  </si>
  <si>
    <t>Sertraline 50mg</t>
  </si>
  <si>
    <t>Appendix (2014)  bilateral fasciotomy for compartment syndrome (pre 2000)</t>
  </si>
  <si>
    <t>WL1941</t>
  </si>
  <si>
    <t>Rt foot 18mm plantar fascia fibroma</t>
  </si>
  <si>
    <t>WL1942</t>
  </si>
  <si>
    <t>Lt knee medial meniscal tear and adjoining parameniscal cyst and Baker's cyst  Screw in lt heel from 2014 recon  Seronegative arthritis  Charcot Marie Tooth Syndrome</t>
  </si>
  <si>
    <t xml:space="preserve">Fractured lower back resulted from car accident </t>
  </si>
  <si>
    <t>Lyrica, panadol osteo,  ended, methotraxate, nexium, sulfasalazine  , prolia</t>
  </si>
  <si>
    <t xml:space="preserve">Tonsils out in (1966)  Facial reconstruction (1978)  Complete hysterectomy (2008)  Left foot reconstruction (2014 - 2016)  </t>
  </si>
  <si>
    <t>WL1947</t>
  </si>
  <si>
    <t>Small exotosis relation to dorsal, posterior and medial aspect of navicular bone</t>
  </si>
  <si>
    <t>Asma</t>
  </si>
  <si>
    <t xml:space="preserve">When I see you l will show it to you thanks I have a lot of injuries </t>
  </si>
  <si>
    <t>Pavtide and venlafaxine 75</t>
  </si>
  <si>
    <t>WL1950</t>
  </si>
  <si>
    <t>FAWKNER</t>
  </si>
  <si>
    <t>Lt knee medical meniscal tear primary cause of pain  Underlying chronic full thickness cartilage wear over posterior aspect of lateral femoral condyle  Moderate knee joint effusion</t>
  </si>
  <si>
    <t>Torn meniscus in 2015. Fractured lateral tibial plateu.  Had an arthroscopy. Meniscus was removee</t>
  </si>
  <si>
    <t>Arthroscopy</t>
  </si>
  <si>
    <t>WL1953</t>
  </si>
  <si>
    <t>Rt foot main issue  Evidence of calcaneocuboid and talonavicular OA in foot  Lt knee swollen and painful on medial side  Moderate medical compartment OA</t>
  </si>
  <si>
    <t xml:space="preserve">Sumac tamsulosin telmisartan ditropan jardiance Janumet </t>
  </si>
  <si>
    <t>WL1957</t>
  </si>
  <si>
    <t>Rt ankle ganglion cyst medial malleolus  Has had since childhood</t>
  </si>
  <si>
    <t>Cyst on right ankle</t>
  </si>
  <si>
    <t>Appendix (2016)</t>
  </si>
  <si>
    <t>WL1964</t>
  </si>
  <si>
    <t>OA bilateral knees</t>
  </si>
  <si>
    <t xml:space="preserve">left collar bone broken on two separate occassions when I was a child.  Arthroscopy carried out on my right hand knee when I was in mid fifties.  </t>
  </si>
  <si>
    <t>As above, Arthroscopy op. (approx  2008)</t>
  </si>
  <si>
    <t>WL1965</t>
  </si>
  <si>
    <t>Lt ankle OA  Lt anterior talofibular ligament rupture</t>
  </si>
  <si>
    <t>I fell and hurt my back, also a car accident a long time ago.  I twisted my left ankle many times and now it's paying me back.</t>
  </si>
  <si>
    <t>Twynsta, Diaformin,Glyxambi,Lipostat,Aspirin, Nexium, Voltaren (Diclofenac Sodium)</t>
  </si>
  <si>
    <t>Cesarean Delivery 2 times. 1988 and 1993</t>
  </si>
  <si>
    <t>WL1969</t>
  </si>
  <si>
    <t>Rt foot 2nd toe deformity  Previous surgery on toe  hyperextension at metatarsophalangeal joint of toe  Degenerative change at metatarsophalangeal joint of great toe</t>
  </si>
  <si>
    <t>Half Knee replacement (left kmee)  slice of bone removed from second toe (right foot) to remove hooked toe. Should have had the tendon stretched instead, as that's what I'm now waiting for!</t>
  </si>
  <si>
    <t>WL1970</t>
  </si>
  <si>
    <t>Rt foot pain getting worse  Previous injury 9 yrs ago  Significant degenerative changes in 1st metatarsophalangeal joint</t>
  </si>
  <si>
    <t>Ischaemic heart didease</t>
  </si>
  <si>
    <t>Lipitor. Coversyl. Asprin</t>
  </si>
  <si>
    <t>WL1971</t>
  </si>
  <si>
    <t>Moderately large lt knee effusion in suprapatellar pouch  Mild medial joint narrowing may represent cartilage and/or meniscal damage</t>
  </si>
  <si>
    <t>Requires blood thinners</t>
  </si>
  <si>
    <t>Is unsure</t>
  </si>
  <si>
    <t>Rosuvastatin sandoz 10mg  Daptabs 2.5mg  Xarelto rivaroxaban 20mg  Neurontin gabapentin 300mg  Apo-cephalexin 250mg</t>
  </si>
  <si>
    <t>Partial hysterectomy (1995)</t>
  </si>
  <si>
    <t>WL1994</t>
  </si>
  <si>
    <t>R-Hip OA  Hx of L-THJR in 2017  Hx. diabetes</t>
  </si>
  <si>
    <t xml:space="preserve">Back- dockyards, buldging towards spine  Hip- Left replaced, needs right  Elbow- tennis elbow  Knee- patellar growth  </t>
  </si>
  <si>
    <t>Pandene ford  Anti-depressants (needs to find correct)  Diabetic medication</t>
  </si>
  <si>
    <t>Left hip replacement (2017)  Right wrist (1997)  Knee (Over 25 years ago)</t>
  </si>
  <si>
    <t>WL2000</t>
  </si>
  <si>
    <t>L-ankle ruptured posterior tibialis tendon</t>
  </si>
  <si>
    <t>My left foot on the inside has a tendon which is broken in 2, the other side has two torn tendons</t>
  </si>
  <si>
    <t>Melobic 7.5  Crosuva 5  Durtrex 60  Doublets  Paxam 2   Osteo Relief  Indosyl Mono 8</t>
  </si>
  <si>
    <t>WL2008</t>
  </si>
  <si>
    <t>R-ankle joint  Rupture of ant. TF ligament and displacement of Talus within ankle mortise</t>
  </si>
  <si>
    <t xml:space="preserve">Ruptured ligaments on right ankle. </t>
  </si>
  <si>
    <t>Progout</t>
  </si>
  <si>
    <t>WL2017</t>
  </si>
  <si>
    <t>Grade 4 chondromalacia on R-knee</t>
  </si>
  <si>
    <t>Knee replacement required on my right knee</t>
  </si>
  <si>
    <t>Mirena insertion (2022)  Gall Bladder (2020)  Gastric Sleeve (2019)  Endemetrios (2007)</t>
  </si>
  <si>
    <t>WL2022</t>
  </si>
  <si>
    <t>MOORABBIN</t>
  </si>
  <si>
    <t>R-shoulder - Fracture of R-proximal humerus, pain and restriction in mobility</t>
  </si>
  <si>
    <t xml:space="preserve">2020 Discombobulated Upper Right Arm  'numerous breaks from and including Right elbow,  Right humerous, Right collarbone.    2009 (?) 2 breaks in right ankle (?)    1994  (?) Broken Left elbow      1984 - 1987  over 3 years broke Left elbow numerous times resulting in surgery removing numerous bones chips    1974  Broken right wrist     Note I did a Bone Density scan in 2010 . it showed I had very strong bones .    Most of the breaks were the result of landing very heavily  ie 1984 - 87 the original breaks never healed properly from playing sport     My brokjen ankle -- result of a drain in the nature strip not sitting in the ground properly and twisting my ankle </t>
  </si>
  <si>
    <t>1987  Epworth Left Elbow Mr John Harris     2007 I think or 2008   Rhinoscpy /Turboclosity   -- it was a nose operation I think in Cheltenham/Moorabbin    I lost around 1 and half litres of blood after the operation . I sat up and blood gushed from my nose and mouth and people rushed in to stop bleeding   Then 4 hours later I went to sit up again in the hospital bed and blood gushed from my nose and mouth again .  I had to stay in overnight and have very little recollection of what occurred. Probable internal bleeding  Since then I can breathe much easier though.      2000 -2009 most years I had a coloscopy  Both my parents dies of bowel cancer   1995 and 1999.  Note I am not the lest bit interested in getting another Colonscopy again.      I have not smoked for over 18 years since 2003 .  I stayed sober for nearly 22 years --  no alcoholic drinks at all  - stopped drinking in 2000</t>
  </si>
  <si>
    <t>WL2023</t>
  </si>
  <si>
    <t>R-knee pain from walking  post-op removal of 5 loose bodies in R-knee in JUN2021 (athroscopy)</t>
  </si>
  <si>
    <t xml:space="preserve">I'm getting pain coming from my knee. </t>
  </si>
  <si>
    <t xml:space="preserve">On my sore knee. </t>
  </si>
  <si>
    <t>WL2024</t>
  </si>
  <si>
    <t>L-knee OA</t>
  </si>
  <si>
    <t>Metal pin through left knee for 5 months in traction, for multiple fractures of left femur    (1961)  Both bones, right wrist broken (1963)  Left knee arthroscope (1980)  Steel bar inserted, and then removed from broken right shoulder (2011)  Currently cannot run, and walk with a limp  due to an arthritic knee.</t>
  </si>
  <si>
    <t>Brivaracetam  Clobazam  Phenytoin  Topiramate  Esomeprazole</t>
  </si>
  <si>
    <t xml:space="preserve">Left femur in 3 pieces (1961)  A steel pin was inserted, then removed from a broken right shoulder. (2011)  Prostate removal, followed up by 8 weeks of daily radiation 6 months later. (2012)    </t>
  </si>
  <si>
    <t>WL2025</t>
  </si>
  <si>
    <t>R-shoulder - persistent pain and dysfunction  R-shoulder glenohumeral joint (GHJ) OA</t>
  </si>
  <si>
    <t>Broke my arm major operation and have screws in my marm</t>
  </si>
  <si>
    <t>Arm operation (2019)</t>
  </si>
  <si>
    <t>WL2026</t>
  </si>
  <si>
    <t>Not stated/ Please confirm</t>
  </si>
  <si>
    <t>Removal of plates in screws in L-ulna  Has HX of Hip OA  Hx. diabetes Type II, GORD, PCOS</t>
  </si>
  <si>
    <t xml:space="preserve">Arthritis </t>
  </si>
  <si>
    <t xml:space="preserve">Jardiamet,  lorstat,  lurasidone, osteomol Sr, paxtine,  quetiapine, salpraz,  Ferrogen c, coq 10, centrum women's,colloxyll, </t>
  </si>
  <si>
    <t xml:space="preserve">Broken arm  Tendon repair  </t>
  </si>
  <si>
    <t>WL2030</t>
  </si>
  <si>
    <t>L-ankle and L-foot pain, sweling  Metatarsals 2-4 fracture in JAN2021</t>
  </si>
  <si>
    <t xml:space="preserve">Bursitis on shoulder/ on and off   Recent injury with foot and ankle fracture </t>
  </si>
  <si>
    <t>WL2031</t>
  </si>
  <si>
    <t>L-ankle pain post op, re-referred for review.</t>
  </si>
  <si>
    <t>Unknown broken right elbow, identified at a later date due to x-ray for tennis elbow pain.    Road traffic accident, impact with car damage to right knee and two surgeries.</t>
  </si>
  <si>
    <t xml:space="preserve">Contraceptive pill.  high blood pressure medication.  </t>
  </si>
  <si>
    <t>Glue ear treatment sometime in (1980s)  Wisdom teeth removal (sometime 1990s)  (1993) x 2 arthroscopy on right knee  Laparotomy (1997)  Tonsils removed (1999)  Lesion removal from bottom lip (around 2008)  Breast lump removal (around 2012)  Surgery to repair broken ankle (2020)</t>
  </si>
  <si>
    <t>WL2034</t>
  </si>
  <si>
    <t>L- ankle injury  sprain ATFL and CFL</t>
  </si>
  <si>
    <t>WL2037</t>
  </si>
  <si>
    <t>L-knee pain - recommended for arthroscopy and debris removal</t>
  </si>
  <si>
    <t>Knee Joint effusion and complex Baker's cyst with associated trace of fluid suggestive of leakage</t>
  </si>
  <si>
    <t>Amlodipine Sandoz 5mg,   Panadol (OSTEO)</t>
  </si>
  <si>
    <t>WL2038</t>
  </si>
  <si>
    <t>R-knee pain  hx. of Right TKR</t>
  </si>
  <si>
    <t>midiocardoinfaction</t>
  </si>
  <si>
    <t>osteo arthritist</t>
  </si>
  <si>
    <t xml:space="preserve">MICARDS - TELMISARTAN  LIPITOR  SPREN 100  OSTEVIT-D - VITAMIN D  SAREPAX  ESCITALOPRAM  CELEBREX - CEIECOXIO  PALEXIA SR TAPENTADOL  LYRICA PREGABALIN  OSTEOMOL PARACETAMOL  VENTOLIN INHALER  ANTROQUORIL CREAM 0.02%  COCLONEA ANTIFUNGAL SKIN CREAM  </t>
  </si>
  <si>
    <t>too many to remmber</t>
  </si>
  <si>
    <t>WL2041</t>
  </si>
  <si>
    <t>German</t>
  </si>
  <si>
    <t>Bilateral hip pain due to hip dysplasia.</t>
  </si>
  <si>
    <t>Hip Dysplasia causing knee issues and lower back problems</t>
  </si>
  <si>
    <t>WL2046</t>
  </si>
  <si>
    <t>L-knee  recommended for L-knee TKR</t>
  </si>
  <si>
    <t>Feet surgury</t>
  </si>
  <si>
    <t>WL2047</t>
  </si>
  <si>
    <t>R-wrist  Radioscaphoid degenerative joint disease and background of dissociation  Hx of OA (2015)</t>
  </si>
  <si>
    <t xml:space="preserve">Thickening of the mitral valve </t>
  </si>
  <si>
    <t>Back neck and shoulders , car accident                  Wrist displaced bone ,                                            Ankles left broken foot and flesh torn from the bone                                                                   Right broken ankle.                                                 Knees from playing basketball</t>
  </si>
  <si>
    <t xml:space="preserve">Ventolin  Symbicort , , Hi,Lo eye drops, cephalexn,mitazapineperndAraAmio,EsomeprzlApotex, vitamin D, pravastatin, nasonex ,perindArqAmion,   </t>
  </si>
  <si>
    <t>Overran cyst , hysterectomy ,interstitial cystitis with complications Botox into bladder</t>
  </si>
  <si>
    <t>WL2048</t>
  </si>
  <si>
    <t>chronic R-hip pain  hx. of bilateral hip replacement</t>
  </si>
  <si>
    <t>Hip injury</t>
  </si>
  <si>
    <t>Hip replacement bilateral (2008)</t>
  </si>
  <si>
    <t>WL2051</t>
  </si>
  <si>
    <t>L-knee medial meniscal tear  hx. diabetes type I</t>
  </si>
  <si>
    <t>Currently have a torn meniscus awaiting surgery on left knee</t>
  </si>
  <si>
    <t xml:space="preserve">  Cartia - 1 per day blood thinner  Exforge tablets 1 per day blood pressure  Lantus solostar nighttime insulin  Novorapid daytime insulin  Lorstat 40 1 tablet per day cholesterol   </t>
  </si>
  <si>
    <t>Appendix 1972</t>
  </si>
  <si>
    <t>WL2057</t>
  </si>
  <si>
    <t>HAMILTON</t>
  </si>
  <si>
    <t>Left foot painful plantar lump. Peripheral nerve sheet tumor abuts adjoining muscle.</t>
  </si>
  <si>
    <t>Not sure if Blood disorders are included but plasminogen activator deficiency, lupus anticoagulant for me. My dad had an aneurism on his aorta</t>
  </si>
  <si>
    <t>Whiplash,strained muscles in shoulders, tennis elbows, broken wrist, bursitis in hips, painful knees</t>
  </si>
  <si>
    <t>Warfarin, Panadol</t>
  </si>
  <si>
    <t>Appendicitis (1969) approx years  Lumpectomy (1980)  D&amp;C (1982, 1985, 1987)  Hysterectomy (2012)  Gall bladder removed , stent inserted then removed(2016)  Lap band surgery (2008)  Numerous lumps removed over the years  Cancer removed from thigh (2021)  This list is all I can remember at this time.</t>
  </si>
  <si>
    <t>WL2059</t>
  </si>
  <si>
    <t>Pt referred for severe bilateral OA of knees.</t>
  </si>
  <si>
    <t>Broken disc - knee</t>
  </si>
  <si>
    <t>Amlodipine/ Valsartan</t>
  </si>
  <si>
    <t>Knee operation  Benign brain tumor</t>
  </si>
  <si>
    <t>WL2061</t>
  </si>
  <si>
    <t>Pt referred for bilateral hallux valgus.</t>
  </si>
  <si>
    <t>Torn meniscus - no further issues after operation</t>
  </si>
  <si>
    <t>Tendon taken from one wrist and placed in other due To minor accident resulting in lack of movement in thumb</t>
  </si>
  <si>
    <t>WL2065</t>
  </si>
  <si>
    <t>Left knee severe OA</t>
  </si>
  <si>
    <t>Heart bypass done</t>
  </si>
  <si>
    <t>Amlodipine 10 mg  Gliclazide 60mg  Asprin 100mg  Atorvastatin 10mg  Bisoprolol Fumarate 5mg  Levothyroxine Sodium 50mcg  Furosemide 50mg  Gh Pharmacy Action Vitamin D  Letrozole 2.5mg  Magnesium Aspartate Dihy  Moxonidine 200mcg</t>
  </si>
  <si>
    <t>Heart bypass surgery</t>
  </si>
  <si>
    <t>WL2071</t>
  </si>
  <si>
    <t>Pt referred for R hip pain, degenerative changes and OA for consideration of THR.</t>
  </si>
  <si>
    <t>Need an urgent right hip replacement.  Ligament and tendon problems in both arms, shoulders and knees.</t>
  </si>
  <si>
    <t>Prednisolone, Folic Acid, Equinol, Methotrexate, Targin and Endone,  Vitamin D.</t>
  </si>
  <si>
    <t>Radical Left mastoidectomy (1984) and radical left nephrectomy (1995).</t>
  </si>
  <si>
    <t>WL2073</t>
  </si>
  <si>
    <t>Pt has severe L hip OA - referred for management and possible L THR.</t>
  </si>
  <si>
    <t>hip replacement</t>
  </si>
  <si>
    <t xml:space="preserve">hip  arthritus   left ankle fusion,  left knee 4 scrapes </t>
  </si>
  <si>
    <t xml:space="preserve">xarelto  digoxin  rosuvastatin  amlo  metformin  nebivolol  </t>
  </si>
  <si>
    <t xml:space="preserve">right hip replacement (approx2018)  </t>
  </si>
  <si>
    <t>WL2077</t>
  </si>
  <si>
    <t>Pt referred for Bilateral shoulder pain, calcification.</t>
  </si>
  <si>
    <t>calcific tendinitis</t>
  </si>
  <si>
    <t>WL2081</t>
  </si>
  <si>
    <t>Pt referred for 2 ganglions in L ankle.</t>
  </si>
  <si>
    <t>Valdoxine</t>
  </si>
  <si>
    <t>1980 - Arterial Paten-ductus (whole in the heart) repair  1983 - Grommets inserted (both ears)  1997 - Tonsillectomy  1999 - Laparoscopy (removal of endometriosis)   2013 - Emergency C-Section  2016 - Scheduled C-Section  2021 - Laparoscopy (ovary removed from bowel)</t>
  </si>
  <si>
    <t>WL2083</t>
  </si>
  <si>
    <t xml:space="preserve">Pt referred for bilateral knee OA.  Requires interpreter so I will unassign this one - Jakub  </t>
  </si>
  <si>
    <t xml:space="preserve">back operation in 2021   </t>
  </si>
  <si>
    <t>lipitor, hydroxychloroquine,endep,lyrica,panadol osteo,prazosin</t>
  </si>
  <si>
    <t>back operation  prostate gallblader</t>
  </si>
  <si>
    <t>WL2084</t>
  </si>
  <si>
    <t>Pt has pain and swelling on L 2nd toe suggestive of ganglion cyst.</t>
  </si>
  <si>
    <t xml:space="preserve">workout injury on my left shoulder and ankles/heel </t>
  </si>
  <si>
    <t xml:space="preserve">Iron supplements </t>
  </si>
  <si>
    <t>WL2087</t>
  </si>
  <si>
    <t>Pt referred for worsening L knee pain - degenerative changes and OA.</t>
  </si>
  <si>
    <t>I have had a couple of falls on my knees in the past few years, resulting in bruising and swelling.</t>
  </si>
  <si>
    <t>Atenoiol 50mg (ectopic heart rate)  Nexium 30mg (GERD)  Pandeine Forte  Tramadol</t>
  </si>
  <si>
    <t>WL2091</t>
  </si>
  <si>
    <t>Pt referred for bilateral OA of knees, known to hospital.</t>
  </si>
  <si>
    <t>Full knee replacement on left knee now in April 2022 I'm having bad pain in the right knee ,which ii's affecting my lower back apart from that no injuries</t>
  </si>
  <si>
    <t>Only the full knee left knee one year ago on the 13 th of April in 2021</t>
  </si>
  <si>
    <t>WL2092</t>
  </si>
  <si>
    <t>Pt referred for ongoing R hip OA.</t>
  </si>
  <si>
    <t xml:space="preserve">Fractured left ankle March 2021  </t>
  </si>
  <si>
    <t>Hormone patches</t>
  </si>
  <si>
    <t>Appendix (1979)  Knee reconstruction (2005)  Knee arthroscopies (2005-2006)  Lletz procedure (2020)</t>
  </si>
  <si>
    <t>WL2093</t>
  </si>
  <si>
    <t>Pt referred for R hip OA.</t>
  </si>
  <si>
    <t>Heart disease - Arrhythmia</t>
  </si>
  <si>
    <t>Knee meniscus tear 2001  Lhip replacement 2016</t>
  </si>
  <si>
    <t>Xeralto  Crestor  Amioderone  Nexium  Metoprolol</t>
  </si>
  <si>
    <t>Knee(2001)  12 Stents (2006-2012)  L Hip rplacement 2016  AblationX2 (2017-18)</t>
  </si>
  <si>
    <t>WL2094</t>
  </si>
  <si>
    <t>HAWTHORN EAST</t>
  </si>
  <si>
    <t>Pt referred for R foot correction of hammer toe deformity. Pt has psioratic arthritis, however this is not the same as osteoarthritis.</t>
  </si>
  <si>
    <t>leflunomide 20 mg  Skyrizi Solution 75mg injection  Eleuphrat ointment .05%</t>
  </si>
  <si>
    <t>Injection vacuous veins  Alfred Hospital</t>
  </si>
  <si>
    <t>WL2095</t>
  </si>
  <si>
    <t>Pt referred for hip pain, labral tear on mri.</t>
  </si>
  <si>
    <t>Mild hips dysplasia and a tear with bursitis</t>
  </si>
  <si>
    <t>Shoulder p-2008  Knee- 2015</t>
  </si>
  <si>
    <t>WL2098</t>
  </si>
  <si>
    <t>Pt referred for L hip pain with advanced OA</t>
  </si>
  <si>
    <t>Arthritis in all the above kneck and shoulder most relevant  Have had poliomyalgia for approx 30 years used Predeselone 5 plus over these years have stopped since August 2021.still have pain.Targin 10/5mg helps a lot but does not stop pain completely.</t>
  </si>
  <si>
    <t>Targin 10/5mg daily Panodol when needed for pain.eliquis 5mg/Nexium20mg/Notes 25mg/Progout 10mg/folic acid 0'5mg/Doxycline50mg/Vytorin10/20/     Axit 30mg/ Twynsta 80/5mg/</t>
  </si>
  <si>
    <t>Hysterectomy (1978)/Hernia Stomach &amp;Assophicus(1980s)/Right hip Replacement approx(2012/)  1stents (1998)-2nd(2008/)</t>
  </si>
  <si>
    <t>WL2099</t>
  </si>
  <si>
    <t>Pt has history of arthritis (L knee (2018),R shoulder (current)) - referred for full thickness tear in L shoulder and capsulitis.</t>
  </si>
  <si>
    <t>Arrhythmia</t>
  </si>
  <si>
    <t>Replacement 2 knees 1 shoulder oesteo in neck and back ,arrhythmia 2004</t>
  </si>
  <si>
    <t>Sotolol   amlodipine rosuvastatin</t>
  </si>
  <si>
    <t>Knee replacement left (2019), shoulder replacement right (2018) knee replacement right( 2020 )patella realignment( 2021) cataracts both eyes (2009)</t>
  </si>
  <si>
    <t>WL2103</t>
  </si>
  <si>
    <t>Pt referred for R shoulder pain and bursitis - also referred later on 12/10/2021 for R ankle swelling and pain.</t>
  </si>
  <si>
    <t>Angle fractured   Shoulder - tear on rotator cuff</t>
  </si>
  <si>
    <t>Pain killler</t>
  </si>
  <si>
    <t>WL2106</t>
  </si>
  <si>
    <t>Severe OA both knees.</t>
  </si>
  <si>
    <t>WL2108</t>
  </si>
  <si>
    <t>No OA listed in referral, however Pt referred for degenerative changes bilaterally in the knees.</t>
  </si>
  <si>
    <t>Injured back during work, soft tissue injury.  Severe arthritis in left knee</t>
  </si>
  <si>
    <t>Nexium, Palexia, Amlodipine, Olmersartan</t>
  </si>
  <si>
    <t>Appendectomy (1951)  Tonsils removed (1953)  Prostate Cancer (2010)  Skin cancers, melanomas (1988 - 2019)</t>
  </si>
  <si>
    <t>WL2110</t>
  </si>
  <si>
    <t>WERRIBEE SOUTH</t>
  </si>
  <si>
    <t>Pt referred for bilateral hip pain with degenerative changes. Is on the public waitlist until private health cover starts up part way through 2022 - also redirected to t3 physio.</t>
  </si>
  <si>
    <t>Left Ovarian removed (1980)</t>
  </si>
  <si>
    <t>WL2113</t>
  </si>
  <si>
    <t>Pt referred or severe bilateral hip arthritis.</t>
  </si>
  <si>
    <t>Celebrex and panadol</t>
  </si>
  <si>
    <t>WL2114</t>
  </si>
  <si>
    <t>I've a pacemaker</t>
  </si>
  <si>
    <t>From playing sports especially rugby.  Pain especially in walking and during sleeping.  Had an operation on my back but knee pain is most consistent at night sleeping</t>
  </si>
  <si>
    <t>Aspirin, osteomol paracetamol rosuvastatin 5mg,tramadol Sanday 5mg, atenolol 50mg, exforge hct 10/320/25</t>
  </si>
  <si>
    <t>Appendix 1965  Back (2018) not sure Royal Melbourne Hospital</t>
  </si>
  <si>
    <t>WL2127</t>
  </si>
  <si>
    <t>ELTHAM</t>
  </si>
  <si>
    <t>Severe rt and moderate lt hip OA  Possibly needs hip resurfacing</t>
  </si>
  <si>
    <t>Cervical spinal stenosis   Arthritis in the right hip</t>
  </si>
  <si>
    <t>Ramipril 5mg  Pantoprazole 40 mg  Escitalpram 10 mg</t>
  </si>
  <si>
    <t>Cervical spinal c</t>
  </si>
  <si>
    <t>WL2129</t>
  </si>
  <si>
    <t>Degenerative Lt knee OA  Had op on rt knee in past</t>
  </si>
  <si>
    <t>Left knee needs to be replaced</t>
  </si>
  <si>
    <t>Asprin, Prednisolone 5mg, Ezetimibe 10mg, Flecainide acetate 100mg, Levothyroxine sodium, Metoprolol tartrate 50mg, Paracetamol 500mg, Rivaroxaban 15mg, Methotrexate sodium 10mg, Folic acid 5mg, Febuxostat 80mg, Olmesartan 40mg, Amlodidine, Buprenorphine patches, Cholecalciferol, Flucloxacillin 500mg</t>
  </si>
  <si>
    <t>Left Hip (2008)  Right Hip (2010)  Right knee (2018?)</t>
  </si>
  <si>
    <t>WL2132</t>
  </si>
  <si>
    <t>Lt ankle  Subfibular impingement suspected  Peroneal retinacular scarring but the peroneal tendon appear intactwith no tendinosis or tear indentified</t>
  </si>
  <si>
    <t>Knee reconstruction  Plate in broken arm  OA in ankle</t>
  </si>
  <si>
    <t>Tegretol 400mg  Olmesartan 40mg  Metformin  Rosurastatin 10mg</t>
  </si>
  <si>
    <t>Knee reconstruction (1994)  Broken arm (2010)</t>
  </si>
  <si>
    <t>WL2138</t>
  </si>
  <si>
    <t>Lt hip labral tear  Had hip anthroscapy March 2021, some improvement but getting worse mow</t>
  </si>
  <si>
    <t>Hip arthroscope April 2021</t>
  </si>
  <si>
    <t>WL2141</t>
  </si>
  <si>
    <t>Addactor longus origin tendinopathy  Small cyst/erosion over anterior aspect of femoral head</t>
  </si>
  <si>
    <t xml:space="preserve">Neck - Muscle stiffness/severe cramping and inability to move - have had osteo, physio, myo and chiro therapies when this occurs.  Back - Mid to Lower back, sore and unable to move - see therapists above to relieve this when it occurs.   Hip - adductor tear on the right in 2017 or 2018, tight hip flexors, glutes and hamstrings. This is an ongoing daily pain and part of my daily life making adjustments when I sit, stand or lay when pain flares up.   Left hip/leg - suspected pinched nerve causing pins and needles/numbness down the leg and at timse pain.  </t>
  </si>
  <si>
    <t>c-section - 2008 &amp; 2011  lap band - 2009  Abdominal tuck and Breast Augmentation - 2016  2018 - Removal of lap band and Gastric Sleeve</t>
  </si>
  <si>
    <t>WL2149</t>
  </si>
  <si>
    <t>Long standing rt hip acetabular labrum tear  Recent slip exacerbated pain</t>
  </si>
  <si>
    <t>Left elbow nerve compression, right knee torn meniscus, neck nerve compression, left hip meniscus tear, right hip meniscus separation and partial ligament tear, sprained right wrist, sprained left ankle.</t>
  </si>
  <si>
    <t>Trulicity, metformin, metroprolol, estelle, cadivast, lyrica, adesan</t>
  </si>
  <si>
    <t>Ulnar nerve release 2008, 4 x arthroscope 2004, 2006, 2015, 2018 on right knee, 2 x arthroscope left hip 2018/19</t>
  </si>
  <si>
    <t>WL2154</t>
  </si>
  <si>
    <t>Advanced degenerative changes of rt hip  Partial flattening of femoral head and loss of joint space  Multiple subchondral cysts  Other MRI findings  Juvenile RA</t>
  </si>
  <si>
    <t>Levelen ED   Spiractin 100 mg  Folicacid 5 mg  Methoblastin 10 mg</t>
  </si>
  <si>
    <t>WL2158</t>
  </si>
  <si>
    <t>Multiple patella dislocations in both knees  Will need reconstructive surgery  On long term pain killers</t>
  </si>
  <si>
    <t xml:space="preserve">Knee reconstructions and dislocations </t>
  </si>
  <si>
    <t>Serequel</t>
  </si>
  <si>
    <t>Knee reconstructions</t>
  </si>
  <si>
    <t>WL2160</t>
  </si>
  <si>
    <t>RINGWOOD</t>
  </si>
  <si>
    <t>Chronic lt ankle instability requiring ankle arthroscopy, lateral ligament reconstruction, plus/minus medial/deltoid ligament reconstruction</t>
  </si>
  <si>
    <t>Torn tendons in left ankle</t>
  </si>
  <si>
    <t>WL2161</t>
  </si>
  <si>
    <t>ST KILDA WEST</t>
  </si>
  <si>
    <t>Consideration for arthroscopically assisted rotator cuff repair of supraspinatus tendon</t>
  </si>
  <si>
    <t>WL2166</t>
  </si>
  <si>
    <t>Polish</t>
  </si>
  <si>
    <t>Lt knee pain after fall years ago  Posterior horn tear of medical meniscus</t>
  </si>
  <si>
    <t>2019 I had a fall on the footpath with a big hole in the ground</t>
  </si>
  <si>
    <t>Panadeine Forte 3 times daily  Sertaline 100mg 3 tablets daily  Baclofen 10mg 1 tablet 3 times daily  Alprazolam 2mg 1/2 tablet 3 times daily  Ezetrol 10mg 1 tablet daily  Quetiapine 25mg 3 tablets day/night</t>
  </si>
  <si>
    <t>WL2172</t>
  </si>
  <si>
    <t>R-shoulder supraspinatus tendon- recommended arthroscopically assisted rotator cuff repair</t>
  </si>
  <si>
    <t xml:space="preserve">Awaiting operation right shoulder.  </t>
  </si>
  <si>
    <t>Plate in left arm 1999 and hernia 2022.</t>
  </si>
  <si>
    <t>WL2180</t>
  </si>
  <si>
    <t>recurrent R-ankle injury - patient has noted that they have popped it back into place on several occasions  hx. of stress fractures in metatarsals of both L- and R-feet</t>
  </si>
  <si>
    <t>I've had two surgeries on my right ankle, and currently have two ruptured ligaments. I've also had various stress fractures from limping due to the damage in my ankle</t>
  </si>
  <si>
    <t xml:space="preserve">Zoloft, asprin, ondensatron, </t>
  </si>
  <si>
    <t xml:space="preserve">Ankle (2012) ankle (2012) tonsils (2013) </t>
  </si>
  <si>
    <t>WL2183</t>
  </si>
  <si>
    <t xml:space="preserve">R-knee TKA  Bilat shoulder pain  hx. of carpal tunnel syndrome. diabetes type II, OA, hypertension  </t>
  </si>
  <si>
    <t>I had elbow injury last year, I am suffering from shoulder pain and it's really bad and I am not able to take bath properly even can't dress- up myself.   I am also struggling with my knee pain. At the moment almost att joint are painful.</t>
  </si>
  <si>
    <t xml:space="preserve">Jardiamet  Lipitor  Adesam  Osteomol  Meloxicon  Targin  Comfarol forte    </t>
  </si>
  <si>
    <t xml:space="preserve">Total knee replacement, February 2021  Waiting for Second surgery </t>
  </si>
  <si>
    <t>WL2190</t>
  </si>
  <si>
    <t>OA of R-knee and R-ankle</t>
  </si>
  <si>
    <t xml:space="preserve">lower back injury ... r knee recoed twice </t>
  </si>
  <si>
    <t>entresto 24/26,jardimet12.5/1000mg,amiodarone200mg, digoxin62.5x2,furosemide40mg,spiractin25mg,rosuvastin10mg</t>
  </si>
  <si>
    <t>WL2194</t>
  </si>
  <si>
    <t>L-shoulder, reduced ROM - bursal thickening, subscapularis full thickness tear. tenosynovitis, AC degeneration  hx. osteopenia 2016</t>
  </si>
  <si>
    <t>Waiting for shoulder surgery for torn tendon</t>
  </si>
  <si>
    <t>Cortale Florinef  Cimpramil Thyroxine 100mg  Zircol</t>
  </si>
  <si>
    <t>Back surgery 2010</t>
  </si>
  <si>
    <t>WL2197</t>
  </si>
  <si>
    <t>COBBLEBANK</t>
  </si>
  <si>
    <t xml:space="preserve">bilat hip pain - femoral acetabular impingement </t>
  </si>
  <si>
    <t>WL2198</t>
  </si>
  <si>
    <t>progressive R-knee pain with known OA  hx. L-knee arthroscopy for meniscal tear 2018</t>
  </si>
  <si>
    <t>Compression fractures in lower back about 2013. Broke radius in right arm 1991. Osteoarthritis in both knees</t>
  </si>
  <si>
    <t>Effexor 75mg, Panadol osteo, Targin, nexium</t>
  </si>
  <si>
    <t>2 arthroscopy on left knee, 2011 and 2018</t>
  </si>
  <si>
    <t>WL2204</t>
  </si>
  <si>
    <t>PASCOE VALE SOUTH</t>
  </si>
  <si>
    <t>R-knee patella osteochondral defect  - has already had pre-op appointment in 2018 but has another scheduled in - unsure of surgery has gone ahead</t>
  </si>
  <si>
    <t xml:space="preserve">On the waitlist for this injury. I believe I have an injured medial femoral-patella ligament.    </t>
  </si>
  <si>
    <t>Irregular use of Celecoxib (200mg)</t>
  </si>
  <si>
    <t>Ingrown toe nail removal (2020)  Right knee surgery (2018)  Right knee surgery (2015)  Left knee surgery (2009)  Tonsils removal (2004)</t>
  </si>
  <si>
    <t>WL2230</t>
  </si>
  <si>
    <t>Bilat knee pain - L&gt;R</t>
  </si>
  <si>
    <t>Meniscus tears in both knees.  History of back pain due to work.</t>
  </si>
  <si>
    <t>WL2233</t>
  </si>
  <si>
    <t>Severe degenerative disease of R-knee</t>
  </si>
  <si>
    <t>Knee dislocated and pelvis fracture   Industrial accident 1977  Neck injury to c4 c5 c6 (if I remember  correctly)  Motorcycle accident 1990?</t>
  </si>
  <si>
    <t>Pregabalin 2x75mg twice a day  Panadeine forte-500mg paracetamol &amp; 30mg codeine phosphate   These are painkillers but I take them sparingly.  Furosemide 40mg, bisoprolol fumarate 2.5mg perindopril arginine 2.5mg,terbinafine-DRLA 250mg   1 tablet, once a day for these four</t>
  </si>
  <si>
    <t xml:space="preserve">Infection removed from back (2018-2020?)  It was at sunshine hospital </t>
  </si>
  <si>
    <t>WL2258</t>
  </si>
  <si>
    <t>Not Stated/inadequately described</t>
  </si>
  <si>
    <t>L-knee horizontal flat tear of medial meniscus</t>
  </si>
  <si>
    <t>N/A</t>
  </si>
  <si>
    <t>Meniscal Tear</t>
  </si>
  <si>
    <t>Panadol</t>
  </si>
  <si>
    <t xml:space="preserve">Left ear Tympanoplasty </t>
  </si>
  <si>
    <t>WL2280</t>
  </si>
  <si>
    <t>Bilat bunions</t>
  </si>
  <si>
    <t>WL2302</t>
  </si>
  <si>
    <t>R-carpal tunnel syndrome  R-knee loose bodies  L-shoulder open AC joint</t>
  </si>
  <si>
    <t>I have back. neck shoulder injuries as a result from car accident. I do not remember date due to loss of memory</t>
  </si>
  <si>
    <t>celebrex  Temprion  seretide  Axit</t>
  </si>
  <si>
    <t>WL2315</t>
  </si>
  <si>
    <t>R-knee  maceration and tearing of lateral meniscus</t>
  </si>
  <si>
    <t xml:space="preserve">Need knee replacements </t>
  </si>
  <si>
    <t>Appendix (1971) gallstone (1993)</t>
  </si>
  <si>
    <t>WL2316</t>
  </si>
  <si>
    <t>R-foot hallux valgus</t>
  </si>
  <si>
    <t>WL2319</t>
  </si>
  <si>
    <t>SOUTHBANK</t>
  </si>
  <si>
    <t>L-heel cyst</t>
  </si>
  <si>
    <t>remove a ganglion from my left heel (April 2014)</t>
  </si>
  <si>
    <t>WL2334</t>
  </si>
  <si>
    <t>L-shoulder full thickness tear and tendinitis</t>
  </si>
  <si>
    <t>Back surgery shoulder surgery and knee surgery</t>
  </si>
  <si>
    <t>Avenza endone</t>
  </si>
  <si>
    <t>Back surgery knee surgery and shoulder surgery</t>
  </si>
  <si>
    <t>WL2345</t>
  </si>
  <si>
    <t>R-foot  Morton's neuroma and synovitis  mild 2nd, 3rd, 4th MTP joints with synovial effusion  mild 3rd joint intermetatarsal burstitis</t>
  </si>
  <si>
    <t>Needle for Shoulder surgery</t>
  </si>
  <si>
    <t>for cholesterol</t>
  </si>
  <si>
    <t>WL2352</t>
  </si>
  <si>
    <t xml:space="preserve">bilat hips - acebtabular dysplasia  hx. of rheumatoid arthritis </t>
  </si>
  <si>
    <t>Rheumatoid arthritis, ehlers danlos syndrome, hip dysplasia, all injuries caused by these - sprains, strains, dislocations, illness flare</t>
  </si>
  <si>
    <t>Duloxetine  Hydroxychloroquine  Esomeprazole  Melatonin  Diclofenac  Oxycodone  Metroclopromide   Carbamazepine   Leflunomide   Nortriptyline  Prazosin  Quetiapine</t>
  </si>
  <si>
    <t>Grommets in ears (1996, 1998, 2000)  Tonsillectomy/adenoids (2001)  Muscle biopsy to try find genetic disorder (2002)  Wisdom teeth removal (2014)  RNY Gastric bypass (2017)</t>
  </si>
  <si>
    <t>WL2362</t>
  </si>
  <si>
    <t>Underwent surgery for bilateral hallux Valgus correction 10 years ago. She is happy with her right foot but continues to have issues with her left foot. Patient has degenerative joint disease for right shoulder.</t>
  </si>
  <si>
    <t>Compressed disc</t>
  </si>
  <si>
    <t>Cymbalta   Zinidip  Valium</t>
  </si>
  <si>
    <t xml:space="preserve">Spinal  Bunyions  Breast cancer </t>
  </si>
  <si>
    <t>WL2369</t>
  </si>
  <si>
    <t>Suffers from right knee pain due to severe OA.</t>
  </si>
  <si>
    <t>Need knee replacement due to 'wear and tear'.</t>
  </si>
  <si>
    <t>Tramadol  Melexicom  Valium  Stemital</t>
  </si>
  <si>
    <t>Knee surgery...1967</t>
  </si>
  <si>
    <t>WL2372</t>
  </si>
  <si>
    <t>Talar degenerative joint disease. OA changes present.</t>
  </si>
  <si>
    <t>Back - car accident  Knee - replacement, still clicks  Ankle - won't bend and painful</t>
  </si>
  <si>
    <t>Sandomigran  lipitor  stemitol</t>
  </si>
  <si>
    <t>Car accident, splenectomy (1975)  hysterectomy (1998)  knee replacement (2013)</t>
  </si>
  <si>
    <t>WL2373</t>
  </si>
  <si>
    <t>Right knee pain caused by OA.</t>
  </si>
  <si>
    <t>Thyroid surgery</t>
  </si>
  <si>
    <t>WL2375</t>
  </si>
  <si>
    <t>Dysmorphic appearance of right femoral head. There is some central and superior joint space narowing consistent with degenerative change in the joint.</t>
  </si>
  <si>
    <t xml:space="preserve">Tonsillectomy (ca 1995) </t>
  </si>
  <si>
    <t>WL2377</t>
  </si>
  <si>
    <t>GLENROY</t>
  </si>
  <si>
    <t>Increased pain in right shoulder that radiates in upper arm.</t>
  </si>
  <si>
    <t>Bursitis both shoulders both hips, artheritis left shoulder, left hip left angle. Disc problems neck and cervical spine . 15mm full thickness tear left shoulder.</t>
  </si>
  <si>
    <t xml:space="preserve">Cymbalta Sifrol tertroxine thyroxine and voltarin  </t>
  </si>
  <si>
    <t>Total thyroid ectomy  approx  2005 lumbar fusion approx 2008 total reconstruction of left angle approx 1976</t>
  </si>
  <si>
    <t>WL2379</t>
  </si>
  <si>
    <t>Worsening intense pain in left foot/ hammer toe. Difficulty walking and wearing shoes.</t>
  </si>
  <si>
    <t>thyroid  right foot toe</t>
  </si>
  <si>
    <t>WL2385</t>
  </si>
  <si>
    <t>Twisting injury playing football - Acute ACL rupture, lateral meniscus with a complex flap tear.</t>
  </si>
  <si>
    <t xml:space="preserve">Previous shoulder injury, needed a bursectomy and Arthroplasty.     Currently waiting to repair my ACL </t>
  </si>
  <si>
    <t xml:space="preserve">bursectomy and Arthroplasty. Right shoulder. </t>
  </si>
  <si>
    <t>WL2388</t>
  </si>
  <si>
    <t>STAGHORN FLAT</t>
  </si>
  <si>
    <t>left ankle chronic medial and lateral instability + lateral talar dome osteochondral injury.</t>
  </si>
  <si>
    <t>3 torn ligaments and now OCL of the talus</t>
  </si>
  <si>
    <t>Fluoxetine   Sumatriptan   Iron felate</t>
  </si>
  <si>
    <t>Caesarean 2015</t>
  </si>
  <si>
    <t>WL2393</t>
  </si>
  <si>
    <t>Severe congenital flat feet causing severe bilateral foot pain. Peroneal tenosynovitis causing lateral ankle/hindfoot pain on right side.</t>
  </si>
  <si>
    <t>Rear end collision resulting in neck damage.  Constant battle with tennis and golf elbow in both arms.  Bursitis in both shoulders.  Sever nerve damage in both ankles resulting from undiagnosed birth defect.</t>
  </si>
  <si>
    <t>Exploratory brain surgery.</t>
  </si>
  <si>
    <t>WL2395</t>
  </si>
  <si>
    <t>Calf</t>
  </si>
  <si>
    <t>Chronic intermittent bilateral calf pain.</t>
  </si>
  <si>
    <t>Mild scoliosis.</t>
  </si>
  <si>
    <t>Pristiq 100ml, propranalol 10ml</t>
  </si>
  <si>
    <t>Check for endometriosis</t>
  </si>
  <si>
    <t>WL2396</t>
  </si>
  <si>
    <t>Clinically palpable lump in the lateral aspect of the ankle corresponds to an approximately 3.7cm diameter cystic ganglion. Mild retrocalcaneal bursitis suggested.</t>
  </si>
  <si>
    <t>Allopurinol</t>
  </si>
  <si>
    <t>Tumor removal left big toe (1997)</t>
  </si>
  <si>
    <t>WL2397</t>
  </si>
  <si>
    <t>Advanced degenerative change of the medial compartment with full thickness chondral loss and subcortical marrow stress response involving the femoral condyle. Complex multifocal multidirectional tear of the medial meniscus with intrasubstance mucoid degeneration and bulding out of the body into the medial gutter. Focal bone marrow oedema involving the inner lateral femoral condyle.</t>
  </si>
  <si>
    <t>Whiplash from car accident. Fall and damaged my knee</t>
  </si>
  <si>
    <t>Actacan plus, Valdoxin, Crestor</t>
  </si>
  <si>
    <t>Appendix 1986  Hysterectomy 1992  Miniscus knee 2018</t>
  </si>
  <si>
    <t>WL2404</t>
  </si>
  <si>
    <t>Chronic right shoulder pain that is impacting sleep. Ultrasound shows chronic ligament tear and ganglyon cyst inside the joint. xray shows mild osteoarthritis.</t>
  </si>
  <si>
    <t xml:space="preserve">Issues with LH wrist and thumb joint, being treated with Hand Therapy.  RH shoulder has detached ligaments/or tendons (not sure which) </t>
  </si>
  <si>
    <t xml:space="preserve">Meloxicam 15mg  Omeprazole 20mg  Panadol Osteo </t>
  </si>
  <si>
    <t>Broken nose straighten and clear out.  early 80s</t>
  </si>
  <si>
    <t>WL2406</t>
  </si>
  <si>
    <t>Moderate suprapattelar effusion with lateral meniscus pathology. Lateral meniscus tear. Buldging anterior horn lateral meniscus and Baker's cyst on ultrasound. The ACL is swollen superiorly due to mucoid degeneration, which could have happened because of a previous small interstitial tear.</t>
  </si>
  <si>
    <t>WL2416</t>
  </si>
  <si>
    <t>Left knee pain has worsened and can't sleep at night. Although referral is for left knee, the xray shows that there are mild degenerative changes in bilateral knee joints.</t>
  </si>
  <si>
    <t>Diaformin X R 1000, Perindoprilerbumine 2mg, crosuva 10mg, celebrex 200 mg</t>
  </si>
  <si>
    <t>Hernia</t>
  </si>
  <si>
    <t>WL2423</t>
  </si>
  <si>
    <t>Complex degenerative tear through the anterior horn medial meniscus. The findings suggest degenerative chondromalacia and also underlying degenerative marrow signal changes. Large knee joint effusion. Moderate medial knee joint space osteoarthritis.</t>
  </si>
  <si>
    <t xml:space="preserve">Torn meniscus in left knee </t>
  </si>
  <si>
    <t>Exforge 5/80</t>
  </si>
  <si>
    <t>Hernia (2014)  Sinus (2004)</t>
  </si>
  <si>
    <t>WL2424</t>
  </si>
  <si>
    <t>Patient has severe bilateral shoulder pain for over 6 months. She suffers from Multiple sclerosis as well. Findings suggest capsulitis, moderate degenerative arthritis, AC joint, small partial thickness supraspinatus, infraspinatus and subscapularis tendon tear and low level sub acromion bursitis (Right). On the left shoulder, there are moderate degenerative arthritis of the AC joint. No MRI evidence of capsulitis or synovitis on the left side.</t>
  </si>
  <si>
    <t>Shoulder pain is like something is pinching and my arms and shoulder stiffen up...It's really painful.</t>
  </si>
  <si>
    <t>Nexium 40mg  Lorstat 40mg  Topiramate 100mg  Duloxetine 60mg  Gilenya 500mcu  diazepam 6mg   Vitamin D3 every 2nd day</t>
  </si>
  <si>
    <t>Hysterectomy (2015)</t>
  </si>
  <si>
    <t>WL2427</t>
  </si>
  <si>
    <t>Bony lump on the lateral aspect of the calcaneocuboid joint. Possible cause include exostosis, bridging osteophytes or other pathology. -CAT2.</t>
  </si>
  <si>
    <t>WL2428</t>
  </si>
  <si>
    <t>Left knee pain as a result of medial meniscus tear associated with extensive irregular chondral thinning at the central aspect of trochlear surface and moderately deep chondral fissuring at the medial femoral condyl. Patient has degenerative arthritis in past history especially in hands and wrists.</t>
  </si>
  <si>
    <t xml:space="preserve">All related to arthritis </t>
  </si>
  <si>
    <t>Progout 300, Melodic 7.5, Amlo 10, Atorvachol 20mg</t>
  </si>
  <si>
    <t>Repair hernia (5th June 2014)</t>
  </si>
  <si>
    <t>WL2430</t>
  </si>
  <si>
    <t>Rolled right ankle. Swollen and tender. Ultrasound shows intact ATFL and CFL components of the lateral collateral ligament complex. Small amount of fluid present within the common peroneus tendon sheath indicating tenosynovitis. No tendon tear of significant tendinosis.</t>
  </si>
  <si>
    <t>Patello Femral</t>
  </si>
  <si>
    <t xml:space="preserve">Endometriosis laparoscopic procedure (2004), upper gastrointestinal endoscopy (2006) Appendix (2007), Mirena Insertion (2010), Mirena retrieval and Insertion (2010),  Merina Replacement (2015).  </t>
  </si>
  <si>
    <t>WL2434</t>
  </si>
  <si>
    <t>Removal of protruding metal screws. Degenerative changes in deltoiod ligament complex and spring ligament.</t>
  </si>
  <si>
    <t>Ankle reconstruction  Hip bursitis  Bulging disks</t>
  </si>
  <si>
    <t>Endone   Panadeine forte  Valium</t>
  </si>
  <si>
    <t>Appendix,tosils cysts bunion ceaders</t>
  </si>
  <si>
    <t>WL2437</t>
  </si>
  <si>
    <t>CHELTENHAM</t>
  </si>
  <si>
    <t xml:space="preserve">Recent knee injury with hyper mobility syndrome. There is mild right knee tricompartmental articular cartilage degeneration. </t>
  </si>
  <si>
    <t>Mild systolic Dysfunction</t>
  </si>
  <si>
    <t>Joint hypermobility syndrome that affects all my joints  - torn cartilage in right knee, pain in ankle and foot  -frozen shoulder</t>
  </si>
  <si>
    <t>lyrica  panadeine forte</t>
  </si>
  <si>
    <t>Prostatic massage operation (2003)  Nose surgery (1988)</t>
  </si>
  <si>
    <t>WL2442</t>
  </si>
  <si>
    <t>Persistant and recurrent knee pain affecting her work. MRI shows intrasubstance tear and degeneration of lateral meniscus of right knee. Severe OA.</t>
  </si>
  <si>
    <t>Cyst in the right knee  shaved bone on the left shoulder</t>
  </si>
  <si>
    <t>Mobic meloxicam 15mg  Somac pantoprazole 20mg</t>
  </si>
  <si>
    <t>Knee (1983)  Shoulder (2002)  Hysterectomy (1991)</t>
  </si>
  <si>
    <t>WL2443</t>
  </si>
  <si>
    <t>Gradually left midfoot pain. It is now quite severe and affecting her work and sleep. Mild degenerative changes of the left 1st MTPJ.</t>
  </si>
  <si>
    <t>Tonsils  Appendix</t>
  </si>
  <si>
    <t>WL2444</t>
  </si>
  <si>
    <t>Right foot osteoarthritis that is causing her significant troubles. She is unable to walk far or exercise due to the pain in her right foot.</t>
  </si>
  <si>
    <t xml:space="preserve">3 meniscus repair </t>
  </si>
  <si>
    <t>Metformin 500,olmestartan,dithiazide,moxondine,ezetimibe</t>
  </si>
  <si>
    <t xml:space="preserve">1999 hysterectomy   2000 right ring finger tendon repair  2005 right knee meniscus   2010 left knee meniscus   2012 left knee meniscus   </t>
  </si>
  <si>
    <t>WL2448</t>
  </si>
  <si>
    <t>WARRNAMBOOL</t>
  </si>
  <si>
    <t>Deep groin pain and positive FADIR test. MRI scan confirms a simple labral tear as expected.</t>
  </si>
  <si>
    <t>Previous slipped hip and current tear of lining of my left hip joint.</t>
  </si>
  <si>
    <t>NovoRapid and Optisulin</t>
  </si>
  <si>
    <t>Appendix (2008)  Pinned Hip (2011)</t>
  </si>
  <si>
    <t>WL2461</t>
  </si>
  <si>
    <t>Chronic ongoing lateral knee pain from OA. Patient cannot afford for outpatient MRI to further assess severity of OA.</t>
  </si>
  <si>
    <t>Need bilateral total knee replacements</t>
  </si>
  <si>
    <t>Endone  Dothep  panadeine forte  Lipitor  Serepax  targin</t>
  </si>
  <si>
    <t>lap band surgery twice and removal   3 c-sections</t>
  </si>
  <si>
    <t>WL2465</t>
  </si>
  <si>
    <t>She has pin and screw from surgery in the hospital 13 years ago. It creates pressure on her skin that has been present for a few weeks before referral.  Ultrasound shows a mild hypoechoic thickening of ATFL.</t>
  </si>
  <si>
    <t>Bursitis in both shoulders  Carpal tunnel surgery on both wrists  Broken ankle - repaired with plate and screws</t>
  </si>
  <si>
    <t>Lamictal  Diamox  Tamoxifen  Nexium</t>
  </si>
  <si>
    <t xml:space="preserve">Caesarean section (1992)  Gall bladder removed  (1993)  Broken ankle (2007)  Breast cancer (2011)  Carpal tunnel RH (2019)  Carpal tunnel LH (2020)  </t>
  </si>
  <si>
    <t>WL2467</t>
  </si>
  <si>
    <t>Ongoing severe knee pain on the basis of OA. Previous referral made in 2020. Got upgraded to CAT 2 with referral from 14/12/2020.</t>
  </si>
  <si>
    <t>Bloackage</t>
  </si>
  <si>
    <t>Shoulder poly myalgia  severe hip pain  severe knee pain</t>
  </si>
  <si>
    <t>Noten  lyrica  ezetrol  osteoparacetamol  Oxazepam  duotrav  pradaxa</t>
  </si>
  <si>
    <t>Bypass - 1997  Bunions - 1995  Carpel Tunnel 1995</t>
  </si>
  <si>
    <t>WL2482</t>
  </si>
  <si>
    <t>Right ankle pain and instability in setting of recurrent sprains. Ankle sprains present with lateral ankle symptoms with episode of locking.</t>
  </si>
  <si>
    <t>Multiple high right ankle sprains. Some damage to ligaments and bone scarring. Unable to do any high impact exercise like running or walking for long periods without pain. Knee aches and feels loose when walking for long periods or attempting other sport.</t>
  </si>
  <si>
    <t>WL2495</t>
  </si>
  <si>
    <t>Severe left hip OA with marked joint space reduction, subchondral sclerosis and marginal osteophytic lipping. Chronic bone remodeling involving the weight of the femoral head with localized flattening. Moderately severe right hip joint OA noted on the frontal image. There are minor degenerative changes in both sacroiliac joints.</t>
  </si>
  <si>
    <t>Osteoarthritis in the left hip most likely caused from a lifetime if playing sport and years of heavy lifting at work.</t>
  </si>
  <si>
    <t>Perindopril arginine 10 mg  Lercanidipine 20mg</t>
  </si>
  <si>
    <t>Appendix (2006), Broken arm (2004)</t>
  </si>
  <si>
    <t>WL2501</t>
  </si>
  <si>
    <t>Romsey</t>
  </si>
  <si>
    <t>Patient has left elbow pain with a clinical indication of a tennis elbow. Findings of the U/S suggest features that are consistent with lateral epicondylitis.</t>
  </si>
  <si>
    <t>Torn tendons R-hip  Have had cortisone injections but not working  Have chronic pain in R-hip and inflamed burser in L-hip</t>
  </si>
  <si>
    <t>Celebrex  Ubiquinol  statin  Claratyne  nexium</t>
  </si>
  <si>
    <t>Tonsils age 7  Sinus operation twice in 1986, 1996</t>
  </si>
  <si>
    <t>WL2502</t>
  </si>
  <si>
    <t>Patient has severe degeneration of both knees and is getting a lot of pain. Xray shows degenerative changes particularly involving the medial compartment. Thes changes are more pronounced in the right knee joint. Intra-articular loose bodies are present within the left knee joint measuring up to 8mm in size. Degenerative changes shown at patellofemoral articulation particularly at the right knee joint.</t>
  </si>
  <si>
    <t>Open heart 2011</t>
  </si>
  <si>
    <t>WL2510</t>
  </si>
  <si>
    <t>Left knee pain with deteriorating symptoms because of meniscal and ACL tear. Patient in pain and cannot work because of his recent injury 22/07/2020. Starting to affect ADL. New referral 15/11/2020 Cat 3. (no upgrade).</t>
  </si>
  <si>
    <t>WL2513</t>
  </si>
  <si>
    <t>Chronic pain in right knee with swelling. MRI right knee shows grade 2 chondromalacia of the patellofemoral and medial tibiofemoral joint.</t>
  </si>
  <si>
    <t xml:space="preserve">Injury from car running over my leg and in pain ever since. A lot of pain in the knee specifically </t>
  </si>
  <si>
    <t>knee (2018) in Shellharbour NSW</t>
  </si>
  <si>
    <t>WL2540</t>
  </si>
  <si>
    <t>Sever pain in the popliteal region of her right leg. She has been limping and unable to extend the knee. The MRI shows medial meniscal tear with meniscal extrusion.</t>
  </si>
  <si>
    <t>Fractured wrist 1985   meniscus tear left knee and right knee</t>
  </si>
  <si>
    <t xml:space="preserve"> - Olmersartan medoxom/amlodopine 20mg /5mg  - meloxicam 15mg  - esvadiol patch  - estinol cream</t>
  </si>
  <si>
    <t>Mirena insertion 2019  gallbladder 2018  arthroscopy l-knee 2018  sinus - 2016  miscarriage - 2004  bilateral fasciotomies - 1994</t>
  </si>
  <si>
    <t>WL2548</t>
  </si>
  <si>
    <t>Patient fractured/sprained his left ankle 2 years before his referral. He was told due to the nature of his injury he would need surgery at some stage. Has flares up of left ankle pain, which is worse with activity and towards the end of the day. Multiple loose bodies on CT.</t>
  </si>
  <si>
    <t>My left ankle which is one that I had previously broken still hurts alot when I bend my foot in certain ways</t>
  </si>
  <si>
    <t>WL2553</t>
  </si>
  <si>
    <t>Severe OA of left knee and worsening left knee pain, tried injection but only worked for 1 month. Xray also raise the issue of potential of medial meniscal tear and chondromalacia patellae</t>
  </si>
  <si>
    <t>knee injury</t>
  </si>
  <si>
    <t>paracetamol osteo  prexum 05  sandoz  metex xr</t>
  </si>
  <si>
    <t>Nostrils</t>
  </si>
  <si>
    <t>WL2554</t>
  </si>
  <si>
    <t>Tibialis anterior (leg/tibia)</t>
  </si>
  <si>
    <t>Patient has intense pain in her right midfoot localised in the dorsal aspect of her right midfoot. US revealed a complete tear of her right tibialis anterior.</t>
  </si>
  <si>
    <t>Prestic, Provastin, Pentoparazol, Eldement, Trycin,moxondidine and xijduo.</t>
  </si>
  <si>
    <t>Gallbladder 1988, Half knee left in 2015 and Full knee right side (Unsure date).</t>
  </si>
  <si>
    <t>WL2569</t>
  </si>
  <si>
    <t>GREENVALE</t>
  </si>
  <si>
    <t>Rt knee pain worsening following injury in 2018  Grade 3 chondral fissuring, degenerative medial meniscus  Causing Rt hip compensatory pain</t>
  </si>
  <si>
    <t>WL2573</t>
  </si>
  <si>
    <t>MELBOURNE</t>
  </si>
  <si>
    <t>Lt hip chronic AVN with partial collapse and secondary advanced OA</t>
  </si>
  <si>
    <t>Tonsillectomy</t>
  </si>
  <si>
    <t>WL2574</t>
  </si>
  <si>
    <t>2nd and 3rd lt foot hallux valgus and hammertoe deformities</t>
  </si>
  <si>
    <t>Endep. Crestor. Atacand. Valium. Actonel.</t>
  </si>
  <si>
    <t>Appendix 1970  Open heart surgery for Wolfe Parkinson White Syndrome - I had an ablasion but it didn't work so I had open heart surgery 1985</t>
  </si>
  <si>
    <t>WL2578</t>
  </si>
  <si>
    <t>TRAVANCORE</t>
  </si>
  <si>
    <t>Rt knee initially injured 2014 posterior horn meniscal tear- conservative treatment  Severe pain now showing spontaneous osteonecrosis of knee involving medial femoral condyle</t>
  </si>
  <si>
    <t xml:space="preserve">Broke my left wrist caused by a fall   Knee osteoarthritis </t>
  </si>
  <si>
    <t>Telmisartin 80mg/hydrochlorothiazide 25mg  Atorvastatin</t>
  </si>
  <si>
    <t>Melanoma removal 2017  Rhinoplasty and turbinectomy 1997  Tonsillectomy 1965</t>
  </si>
  <si>
    <t>WL2583</t>
  </si>
  <si>
    <t>Lt knee OA  Moderate sized joint effusion</t>
  </si>
  <si>
    <t>Wear and tear on left knee</t>
  </si>
  <si>
    <t>Blood pressure  Cholesterol</t>
  </si>
  <si>
    <t>Gaul bladder stones  Varicus veins  Right elbow</t>
  </si>
  <si>
    <t>WL2587</t>
  </si>
  <si>
    <t>Rt shoulder small partial tear of the supraspinatus tendon</t>
  </si>
  <si>
    <t>Shoulder and right hand arthritis</t>
  </si>
  <si>
    <t>ventolin inhaler   evocain  osteommol  paracetamol 65mg  pregabalin capsules 75mg</t>
  </si>
  <si>
    <t>WL2593</t>
  </si>
  <si>
    <t>Rt knee medial femoral condyle subchondral fracture with a medial meniscal tear and a medial collateral ligament sprain and Heredity exostasis without any sinister features</t>
  </si>
  <si>
    <t>meniscal tear</t>
  </si>
  <si>
    <t>antibiotics for MAC lung disease</t>
  </si>
  <si>
    <t>WL2595</t>
  </si>
  <si>
    <t>Lt shoulder multiple rotator cuff tears involving the supraspinatus and subscapularis tendons  Impinging subacromial bursitis</t>
  </si>
  <si>
    <t>Fall</t>
  </si>
  <si>
    <t>Many to print</t>
  </si>
  <si>
    <t xml:space="preserve">Hip and shoulder </t>
  </si>
  <si>
    <t>WL2596</t>
  </si>
  <si>
    <t>Bilat bunions  Hallux valgus deformities noted with lateral subluxation of the sesamoid bones</t>
  </si>
  <si>
    <t>Prolapse hysterectomy approx. 10 years ago</t>
  </si>
  <si>
    <t>WL2598</t>
  </si>
  <si>
    <t>Rt shoulder mild degenerative changes in AC joint, subchondral cyst in lateral on clavicle</t>
  </si>
  <si>
    <t>I've hurt my back a few times and my shoulder gets irritated after use</t>
  </si>
  <si>
    <t xml:space="preserve">Insulin </t>
  </si>
  <si>
    <t>Appendix , sinus twice  Can't remember dates</t>
  </si>
  <si>
    <t>WL2600</t>
  </si>
  <si>
    <t>Lt ankle mild OA, osteochondral lesion in the medial part of dome of talus calcaneal spurs</t>
  </si>
  <si>
    <t>Mainly osteoarthritis. Left ankle also has a lesion and cysts. Lower back has Partially sacralised L5 vertebra suggestion of 6 non rib bearing vertibrae  Some bulging discs and pinched nerves</t>
  </si>
  <si>
    <t>Cavstat 5  Reaptan 10  Metformin 5</t>
  </si>
  <si>
    <t xml:space="preserve">Gastric band (1987)  Caesarian (1990)  Gall bladder (2005)  Lap band (2006)  </t>
  </si>
  <si>
    <t>WL2603</t>
  </si>
  <si>
    <t>Rt foot 3rd and 4th hammer toes</t>
  </si>
  <si>
    <t>WL2604</t>
  </si>
  <si>
    <t>Rt shoulder posteriofrontal labral tear  History of colitis and osteoporosis</t>
  </si>
  <si>
    <t xml:space="preserve">Damaged ligaments, RH shoulder </t>
  </si>
  <si>
    <t>Shoulder reconstruction (LH)</t>
  </si>
  <si>
    <t>WL2605</t>
  </si>
  <si>
    <t>Rt knee pain- TKR 2 yrs ago, no evidence of lossening prosthesis  Moderate degenerative changes to lt knee</t>
  </si>
  <si>
    <t xml:space="preserve">In January 2018, I have Right knee replacement </t>
  </si>
  <si>
    <t>Diowan 80mg  Diaformin xr 1000mg, 2 per day  valsartant HCT 10/160, 2.5 per day  Rosuvastatin 20mg, 1 per day  Moxondine GH 400mg+200mg, 1 per day  Minax 50mg, 1 per day</t>
  </si>
  <si>
    <t>Gallbladder removal - february 2019</t>
  </si>
  <si>
    <t>WL2612</t>
  </si>
  <si>
    <t>Rt knee persistent and worsening rt knee pain for years</t>
  </si>
  <si>
    <t xml:space="preserve">Have hurt my knee during Zumba Class and has never recovered from that. </t>
  </si>
  <si>
    <t xml:space="preserve">Birth Contraceptive </t>
  </si>
  <si>
    <t>Dental Surgery (2016)  Laser Eye Surgery (2018)</t>
  </si>
  <si>
    <t>WL2615</t>
  </si>
  <si>
    <t>Previously fixed osteochondral fragment of the medial femoral condyle, now stable in appearance and fused.  Underlying focal chondral defect with subtle subchondral cystic changes</t>
  </si>
  <si>
    <t>Have had a pin inserted into left knee</t>
  </si>
  <si>
    <t xml:space="preserve">Pristine  Amlodipine  </t>
  </si>
  <si>
    <t>C-sections 2005, 2006  Left knee - 1989</t>
  </si>
  <si>
    <t>WL2618</t>
  </si>
  <si>
    <t>Lt shoulder subacromial bursitis and bursal impingement</t>
  </si>
  <si>
    <t>WL2633</t>
  </si>
  <si>
    <t>Focal cortical indentation and cartilage thinning over lateral femoral condyle  Horizontal cleavage tear of anterior horn of lateral meniscus with parameniscal cyst formation. Free edge radial tear of it's posterior horn  Deep infrpatellar bursitis</t>
  </si>
  <si>
    <t xml:space="preserve">C section </t>
  </si>
  <si>
    <t>WL2639</t>
  </si>
  <si>
    <t>Lt shoulder adhesive capsulitis that has not responded to other treatments. Restricted abduction and flexion</t>
  </si>
  <si>
    <t>Spinal stenosis , adhesive capsulitis , cervical spondylosis .</t>
  </si>
  <si>
    <t xml:space="preserve">Neurontin 100mg  Oxyndone 5mg   Triage 5mg  Fenofibrate 145mg  Propranolol 10mg   Pantoprazole 20mg  Mirtazapine 30mg  Look for 8mg </t>
  </si>
  <si>
    <t>Appendix removal  (1983)</t>
  </si>
  <si>
    <t>WL2646</t>
  </si>
  <si>
    <t>RIDDELLS CREEK</t>
  </si>
  <si>
    <t>Rt hip anterior and posterior labral tear due to FAI with iliopsoas tendinosis and ischiofemoral impingement</t>
  </si>
  <si>
    <t>Compression injury to spine.  Torn labrum (MRI confirmed) front and back.</t>
  </si>
  <si>
    <t>Melobic (anti inflammatory)  Panadine forte</t>
  </si>
  <si>
    <t>Hysterectomy and one ovary removed</t>
  </si>
  <si>
    <t>WL2647</t>
  </si>
  <si>
    <t>Shoulder &amp; Wrist</t>
  </si>
  <si>
    <t>Increasing rt shoulder and rt wrist pain  Has had 3 operations on rt shoulder and DE Quervain's release in 2010 under WC, which has now ceased  Rt shoulder reduced movement and cannot hold anything in rt hand  Also bilat carpal tunnel symdrome symptoms</t>
  </si>
  <si>
    <t>L shoulder adhesive capsulitis and bursitis  De quevuain's tenosynouitis  R arm carpal tunnel syndrome  Bilateral ganglion cyst</t>
  </si>
  <si>
    <t>Tramadol  Lexapro  Muvelax  Steroid injections  Tried many anti-inflammatories</t>
  </si>
  <si>
    <t>3 Right shoulder surgeries, right de quervain release  2000, 2004, 2007, 2010</t>
  </si>
  <si>
    <t>WL2651</t>
  </si>
  <si>
    <t xml:space="preserve">Rt shoulder degenerative changes at glenohumeral joint  Inferior humeral head osteophyte and some glenoid subchondral sclerosis </t>
  </si>
  <si>
    <t>Arthritis  Both hips and the left shoulder have artificial implants the right shoulder is waiting for one  Back and ankle have arthritis</t>
  </si>
  <si>
    <t>(2013 )prolapsed disc  (2015)artificial shoulder  + artificial hip  (2016)artificial hip   (2012)Hysteectomy</t>
  </si>
  <si>
    <t>WL2659</t>
  </si>
  <si>
    <t>Rt knee varus deformity with some pseudolaxity on the medial side  Significant joint space reduction</t>
  </si>
  <si>
    <t>Have had arthroscope on both knees in the past.  Also arthritis on both knees. And also have had 2 falls in March and both times landing on my knees.</t>
  </si>
  <si>
    <t xml:space="preserve">Avapro   Lipitor  Diaformin  Calindamin </t>
  </si>
  <si>
    <t>Caesarean (1982) Caesarean (1987)  Fibrous Displasia on 8th left rib (1996)  Bilateral Lumpectomy (2003)  Bilateral Mastectomy and reconstruction (2003)  Full Hysterectomy (2004)  Knee arthroscope (2011 2013)  Carpel Tunnel on left hand (1999)</t>
  </si>
  <si>
    <t>WL2662</t>
  </si>
  <si>
    <t>CUDGEE</t>
  </si>
  <si>
    <t>Rt hip labral tear and cyst, FAI, degeneration/early OA</t>
  </si>
  <si>
    <t>2 x knee reconstructions. 1998 &amp; 2005</t>
  </si>
  <si>
    <t xml:space="preserve">Contraception </t>
  </si>
  <si>
    <t>Knee reco (1998 &amp; 2005</t>
  </si>
  <si>
    <t>WL2666</t>
  </si>
  <si>
    <t>Lt femoral avascular necrosis  Affected by perthes disease at age 10</t>
  </si>
  <si>
    <t>WL2669</t>
  </si>
  <si>
    <t>Rt knee OA with moderate complex suprapatellar joint effusion  Possible lateral meniscus tear  small complex popliteal Baker's cyst</t>
  </si>
  <si>
    <t>Chronic lower back pain</t>
  </si>
  <si>
    <t xml:space="preserve">Temazepan 10mg / Sleeping  -Spionolactone 12.5mg /Fluid  -Rosuvastatin 5mg/ Cholesterol x2    Ryzodeg m/14 units -n/14units.  -Metfortmin 500mg / Sugar x2  -Gliclazide 80mg / Sugar x2  -Trajenta 5mg/ Sugar     -Physiotens 400mg / Blood pressure    -Irbesartan/HCT sandoz 75mg/.   6.25mg / Blood pressure   -Furosemide 10mg / Blood pressure   -Prazosin 10mg /Blood pressure x2  Amlodipine 5mg / Blood pressure </t>
  </si>
  <si>
    <t>Finger surgery 2015  Knee surgery 2016</t>
  </si>
  <si>
    <t>WL2676</t>
  </si>
  <si>
    <t>Lt knee, chronic, large horizontal tear of posterior horn of medial meniscus, with cystic type changes</t>
  </si>
  <si>
    <t xml:space="preserve">C section (2015) </t>
  </si>
  <si>
    <t>WL2680</t>
  </si>
  <si>
    <t>Bilat shoulder pain- history of recurrent dislocations  Severe advanced OA of GHJ with synovitis  Bankhart and Hill Sachs deformity</t>
  </si>
  <si>
    <t xml:space="preserve">Lower back injury ( bulging disc ).  Multiple dislocations of left shoulder    </t>
  </si>
  <si>
    <t>Cialis ( Tadalafil prescribed for ED )</t>
  </si>
  <si>
    <t xml:space="preserve">left shoulder operation 1987.  </t>
  </si>
  <si>
    <t>WL2682</t>
  </si>
  <si>
    <t>Bilat knee OA</t>
  </si>
  <si>
    <t>Triple by-pass</t>
  </si>
  <si>
    <t>Lipitor  Amlo  Cardiak</t>
  </si>
  <si>
    <t>Triple by-pass 2016-17</t>
  </si>
  <si>
    <t>WL2683</t>
  </si>
  <si>
    <t>Lt knee chronic deformity that occurred in childhood  Advanced degenerative changes</t>
  </si>
  <si>
    <t>Painkiller Movic Panadol</t>
  </si>
  <si>
    <t>WL2684</t>
  </si>
  <si>
    <t>Lt knee mild medial femorotibial junction OA</t>
  </si>
  <si>
    <t xml:space="preserve">I been doing aged care for 18 years I was helping people knee down up and down all the time  Wrist was broken 2015 ankles standing up for a long time </t>
  </si>
  <si>
    <t xml:space="preserve">Osteo Panadol voltaren celebrex </t>
  </si>
  <si>
    <t xml:space="preserve">Histaroctamy (2001)  Tonsillitis (1979)  Tender (1994)  </t>
  </si>
  <si>
    <t>WL2686</t>
  </si>
  <si>
    <t>Lt knee recurrent lateral patella instability with maltracking  Patellofemoral lateral full thickness tear cartilage loss  Medial meniscal tear  Likely underlying MPFL rupture with lengthened patellar ligament and possible trochlea dysplasia  Need to rule out TT-TG distance</t>
  </si>
  <si>
    <t>Wrist - non-union fracture L scaphoid  Knee - multiple L patella subluxations</t>
  </si>
  <si>
    <t>Wrist - bone fusion (2018)  Knee - lateral release and arthroscopy (2004)</t>
  </si>
  <si>
    <t>WL2688</t>
  </si>
  <si>
    <t>Bilat knee advanced OA</t>
  </si>
  <si>
    <t>Back pains  Osteoporosis</t>
  </si>
  <si>
    <t>Janumet tablet  Crestor  Duodart  Anopo  Vitamin D</t>
  </si>
  <si>
    <t>Eye surgery 1978, 2013, 2014</t>
  </si>
  <si>
    <t>WL2694</t>
  </si>
  <si>
    <t>Pt referred for degenerative changes b/l ankles, early OA, loose body fragments.</t>
  </si>
  <si>
    <t xml:space="preserve">endone pain killers </t>
  </si>
  <si>
    <t xml:space="preserve">Bycept tendon repair </t>
  </si>
  <si>
    <t>WL2696</t>
  </si>
  <si>
    <t>Pt referred for OA R hip.</t>
  </si>
  <si>
    <t>Currently waiting for hip replacement surgery</t>
  </si>
  <si>
    <t>Ostelin  Methoblastin  Tramadol  Reaptam  Atorvastatin s2  Diaformin xR 1000  Megafol 5  Panadol Osteo  Contrum for women  Vitamin C</t>
  </si>
  <si>
    <t>Large bowel obstruction  Incisional hernia repair  Dexa-2-8 hip WGH  Osteoporosis  Left THR</t>
  </si>
  <si>
    <t>WL2701</t>
  </si>
  <si>
    <t>Hysterectomy (2019)  Tonsillectomy (1980)</t>
  </si>
  <si>
    <t>WL2716</t>
  </si>
  <si>
    <t>Pt referred for R ankle OA. Pt also states he is on the list for Left Knee OA - there is hx of it in referral.</t>
  </si>
  <si>
    <t>Had spinal fusion  getting pain with hips  both L-knee and R-ankle pain</t>
  </si>
  <si>
    <t xml:space="preserve">lasik 40mg daily  ketoprofen 200ml every 3rd day, sometimes every second week but try not to use  panadol osteo suboxone 8mc every 2nd day  </t>
  </si>
  <si>
    <t>neck fusion C3/C4 (1994)  nose turbinate (2018/2019)</t>
  </si>
  <si>
    <t>WL2727</t>
  </si>
  <si>
    <t>referred for L foot pain.</t>
  </si>
  <si>
    <t xml:space="preserve">Heart murmur at birth </t>
  </si>
  <si>
    <t>Wisdom tooth removal</t>
  </si>
  <si>
    <t>WL2740</t>
  </si>
  <si>
    <t>both knees need replacing</t>
  </si>
  <si>
    <t>sevikar hct 40/10/25 tab 1 daily.allopurinol 300 mg tablet 1 tablet twice a day</t>
  </si>
  <si>
    <t>WL2741</t>
  </si>
  <si>
    <t>Pt has complex tear posterior horn lateral meniscus of R knee.</t>
  </si>
  <si>
    <t xml:space="preserve">Asthma preventer- Symbicort </t>
  </si>
  <si>
    <t>WL2755</t>
  </si>
  <si>
    <t>FITZROY NORTH</t>
  </si>
  <si>
    <t>Pt referred for L Ankle arthroscopy for impingement.</t>
  </si>
  <si>
    <t>Left Ankle Syndesmosis Injury</t>
  </si>
  <si>
    <t>WL2757</t>
  </si>
  <si>
    <t>Pt referred for R Hip arthroscopy - underlying labral tear.</t>
  </si>
  <si>
    <t>Labral tear right hip</t>
  </si>
  <si>
    <t>Hip arthroscopy Jan 2022 (private)</t>
  </si>
  <si>
    <t>WL2764</t>
  </si>
  <si>
    <t>Pt referred for R foot pain, fibroma.</t>
  </si>
  <si>
    <t>Gastric banding 2006  Tummy tuk 2015  Gallbladder 200</t>
  </si>
  <si>
    <t>WL2771</t>
  </si>
  <si>
    <t>Extensive meniscus injury both knees, OA.</t>
  </si>
  <si>
    <t>Left frozen shoulder, left tennis elbow, left knee cartridge tear</t>
  </si>
  <si>
    <t xml:space="preserve">Carpal tunnel both wrists (2005)  Caesarean (2006, 2010)  Gall bladder (2020)  </t>
  </si>
  <si>
    <t>WL2779</t>
  </si>
  <si>
    <t>Pt referred for R Knee OA</t>
  </si>
  <si>
    <t>For over 12 years i have very strong pain in my knee</t>
  </si>
  <si>
    <t>Crestor 5mg</t>
  </si>
  <si>
    <t>Cold pluder removed (20 years ago).  Paratheroede (2019)  Lung tumour (2021)</t>
  </si>
  <si>
    <t>WL2781</t>
  </si>
  <si>
    <t>Pt referred for L TKR - has hx of OA (2007)</t>
  </si>
  <si>
    <t>Ambulation (embolism?) 2019</t>
  </si>
  <si>
    <t>osteoarthritis  back, neck, knee, wrist, hands</t>
  </si>
  <si>
    <t>APO indapamide  amlodipine tablet  Ventolin  breo</t>
  </si>
  <si>
    <t>Hernia hiatus 2013  ambulation (embolism?) 2019  bunion OPT 2016  twisted bowel 2010  veins 1990  stomach staple 1978</t>
  </si>
  <si>
    <t>WL2784</t>
  </si>
  <si>
    <t>Pt referred for R Knee ACL tear.</t>
  </si>
  <si>
    <t>Broken wrist 3 years ago plate inserted.  Currently have a ruptured acl and have been on the wait list since covid started to have surgery</t>
  </si>
  <si>
    <t>Wrist 2019</t>
  </si>
  <si>
    <t>WL2794</t>
  </si>
  <si>
    <t>Pt referred for later R shoulder pain.</t>
  </si>
  <si>
    <t>WL2811</t>
  </si>
  <si>
    <t>Pt referred for chronic L shoulder pain</t>
  </si>
  <si>
    <t>Calcification in shoulder/ tendinitis   Bursitis in hip  Badly sprained ankle</t>
  </si>
  <si>
    <t>Atacand  Cross a  Nexium as needed</t>
  </si>
  <si>
    <t>Tonsillectomy (1976)  Ectopic pregnancy (tube removed) (1993)  Miscarriage surgery (1992)</t>
  </si>
  <si>
    <t>WL2817</t>
  </si>
  <si>
    <t xml:space="preserve">R-knee  macerated lateral meniscal with locking and swelling </t>
  </si>
  <si>
    <t>macerated right meniscus</t>
  </si>
  <si>
    <t xml:space="preserve">aspirin 100mg x 1 a day  atenolol 50 mg 1 x day   rosuvastatin 10mg 1 x day  telmisartin 80 mg 1 x day   tadafil 1 when required  </t>
  </si>
  <si>
    <t>hernia 2009</t>
  </si>
  <si>
    <t>WL2820</t>
  </si>
  <si>
    <t>R-knee pain  seconds grade ACL tear</t>
  </si>
  <si>
    <t>Panadeine forte  Mobic   Panadel</t>
  </si>
  <si>
    <t xml:space="preserve">Caesarean Section </t>
  </si>
  <si>
    <t>WL2826</t>
  </si>
  <si>
    <t>L-hip severe OA</t>
  </si>
  <si>
    <t>left hip is bone on bone</t>
  </si>
  <si>
    <t xml:space="preserve">mobic meloxicam 15 mg </t>
  </si>
  <si>
    <t>WL2827</t>
  </si>
  <si>
    <t>WL2829</t>
  </si>
  <si>
    <t>Severe OA in bilat knees  Mild OA in bilat hips</t>
  </si>
  <si>
    <t>Severe osto in both knees and hips</t>
  </si>
  <si>
    <t>For thyoid  High blood pressure  Vitamin D</t>
  </si>
  <si>
    <t>Cancer  Had lymph nodes in both legs removed</t>
  </si>
  <si>
    <t>WL2834</t>
  </si>
  <si>
    <t>L-hip labral tear</t>
  </si>
  <si>
    <t>Nerve impingement bulging disc L3-L4, L4-L5, L5 -S1, hip as per referral Arthritis.</t>
  </si>
  <si>
    <t>Lelecoxid 200mg, Indacterol 150mg, Lyrica 75mg</t>
  </si>
  <si>
    <t>Shoulder (around 1995-96)</t>
  </si>
  <si>
    <t>WL2841</t>
  </si>
  <si>
    <t>L-shoulder rotator cuff tear</t>
  </si>
  <si>
    <t>Janemen  metabolism trajentacre</t>
  </si>
  <si>
    <t>Kuret sayness opp</t>
  </si>
  <si>
    <t>WL2846</t>
  </si>
  <si>
    <t xml:space="preserve">R-shoulder subacromial impingement   </t>
  </si>
  <si>
    <t>Right shoulder (spur)  Necka nd shoulders - mild cervial spondylosis and moderate cervical facet joint OA  Wrist and L-knee arthritis</t>
  </si>
  <si>
    <t>Panadeine forte - when required  celebrex - when required  ostelin - daily  caltrate - daily</t>
  </si>
  <si>
    <t>numerous operations over the years on R-foot to remove Schwannomas, most recent in 2013</t>
  </si>
  <si>
    <t>WL2850</t>
  </si>
  <si>
    <t>bilat OA hips  hx. bilat hip ischiofemoral impingement</t>
  </si>
  <si>
    <t xml:space="preserve">Frozen shoulder  Arrhritic hip </t>
  </si>
  <si>
    <t>Apixiban</t>
  </si>
  <si>
    <t xml:space="preserve">Mastectomy and reconstruction </t>
  </si>
  <si>
    <t>WL2856</t>
  </si>
  <si>
    <t>L-knee patellar tendinopathy</t>
  </si>
  <si>
    <t>Patella fracture</t>
  </si>
  <si>
    <t xml:space="preserve">Knee arthroscope </t>
  </si>
  <si>
    <t>WL2874</t>
  </si>
  <si>
    <t xml:space="preserve">L- knee OA  L-shoulder tendinitis </t>
  </si>
  <si>
    <t>Word accident</t>
  </si>
  <si>
    <t>MOBIT  PANADOL FORTE.</t>
  </si>
  <si>
    <t>WL2899</t>
  </si>
  <si>
    <t>severe R-hip OA</t>
  </si>
  <si>
    <t>Heart disease (2 stents)</t>
  </si>
  <si>
    <t>Arthritis in right Hip</t>
  </si>
  <si>
    <t>Sevikar 40/10 (Olemesartan Medoxom/Amlodipine)    Atimibe Sandoz 10mg</t>
  </si>
  <si>
    <t>WL2911</t>
  </si>
  <si>
    <t>L-knee  moderate degree of meniscal tear with background of knee OA</t>
  </si>
  <si>
    <t xml:space="preserve">Arthritis L </t>
  </si>
  <si>
    <t xml:space="preserve">Venlafaxine 300mg, mane  Melatonin 2mg, nocte  Esomeprazole 20mg, mane  Simvastatin 10mg, mane  Indometacin 50mg, mane  Telmisartin 40mg, mane  Panadol osteo 665mg, 2 bd  Diazepam 2mg prn, nocte  Temazepam 10mg, 1/2 prn, nocte  Sumatriptan 50mg prn    </t>
  </si>
  <si>
    <t xml:space="preserve">Eye surgery for squint (1967)  Appendectomy (1982)      </t>
  </si>
  <si>
    <t>WL2913</t>
  </si>
  <si>
    <t>Severe R-hip pain  caused by history of polio which resulted in L-leg wasting, shortening and weaknesses</t>
  </si>
  <si>
    <t>WL2921</t>
  </si>
  <si>
    <t>bilat knee OA</t>
  </si>
  <si>
    <t>My both knees and ankles very sore</t>
  </si>
  <si>
    <t>Lyrica 75 mg   Panadol Osteo</t>
  </si>
  <si>
    <t xml:space="preserve"> Breast surgery for smaller (2008)  Back surgery (2021)</t>
  </si>
  <si>
    <t>WL2932</t>
  </si>
  <si>
    <t>I have knee injuries for more than 10 years. Waiting for operation and now on medication</t>
  </si>
  <si>
    <t>Diclofenac Sandoz 50mg  Caduet 10/10  Trajentamet 25mg/1000mg</t>
  </si>
  <si>
    <t>intestines operation  gallstone removed</t>
  </si>
  <si>
    <t>WL2935</t>
  </si>
  <si>
    <t>R-ankle OA pain</t>
  </si>
  <si>
    <t>Septoplasty 2001</t>
  </si>
  <si>
    <t>WL2939</t>
  </si>
  <si>
    <t>severe R-knee pain   thickness articular cartilage loss</t>
  </si>
  <si>
    <t>spondylitis in lower spine and neck, arthritis in both shoulders due to untreated double dislocation injury as a child Arthritis in both knees and left hip due childhood injuries</t>
  </si>
  <si>
    <t xml:space="preserve">escitalopram 30mg   bupropion hydrochloride 300mg  quetiapine 250mg  Naproxin  1100mg  Pandeine Forte     </t>
  </si>
  <si>
    <t xml:space="preserve">arthroscopy knee (2017) Aproximately  Mirena insertion (2018)  abdominal tumour benign ( 2001)  Tubal liagation (2000)  </t>
  </si>
  <si>
    <t>WL2941</t>
  </si>
  <si>
    <t>chronic R-wrist pain with OA changes present  scapholunate dissociation with scapholunate advanced collapse</t>
  </si>
  <si>
    <t>Broken Ribs, Collapsed discs</t>
  </si>
  <si>
    <t>Partial right Knee replacement</t>
  </si>
  <si>
    <t>WL2947</t>
  </si>
  <si>
    <t>Wrist &amp; Hip</t>
  </si>
  <si>
    <t>L-hip OA  L-wrist OA of first CMC joint</t>
  </si>
  <si>
    <t xml:space="preserve">Zocor 40mg   NEXIUM 40mg  Mobic 20mg  </t>
  </si>
  <si>
    <t xml:space="preserve">Appendix 1980  Hysterectomy 1998  Bunions  Hip knee 1986   Shoulder   Wrist   </t>
  </si>
  <si>
    <t>WL2962</t>
  </si>
  <si>
    <t xml:space="preserve">R-ankle with avulsion fracture and corticated oesicles    </t>
  </si>
  <si>
    <t>operation on back also on ankle and sore neck.</t>
  </si>
  <si>
    <t>WL2972</t>
  </si>
  <si>
    <t>bilateral ankle OA</t>
  </si>
  <si>
    <t xml:space="preserve">Ankle surgery </t>
  </si>
  <si>
    <t>Covers your 5mg</t>
  </si>
  <si>
    <t xml:space="preserve">Anckel surgery (1990)  </t>
  </si>
  <si>
    <t>WL2976</t>
  </si>
  <si>
    <t>NORTH MELBOURNE</t>
  </si>
  <si>
    <t>bilat midfoot OA</t>
  </si>
  <si>
    <t>WL2980</t>
  </si>
  <si>
    <t>WOMBOOTA</t>
  </si>
  <si>
    <t>bilateral groin pain due to crush injuiry</t>
  </si>
  <si>
    <t>Fractured vertebrae's and pelvis from MVA</t>
  </si>
  <si>
    <t>WL2983</t>
  </si>
  <si>
    <t>R-hip labral tear</t>
  </si>
  <si>
    <t xml:space="preserve">I believe i have a tear on my cartilage in my hip  </t>
  </si>
  <si>
    <t>WL2989</t>
  </si>
  <si>
    <t>R-foot hallux valgus  hx. of treated L-foot hallux valgus</t>
  </si>
  <si>
    <t>Right Hips replaced 2012  Left knee replaced 2015  Right shoulder replaced 2020  left shoulder replaced 2021</t>
  </si>
  <si>
    <t>Caduet 10/40mg  Celebrex 100mg  Celestone M 0.02% cream  Eleva 100mg  Hydrozole 1% cream  Kenecome ointment  Melatonin 2mg  Mersyndol Forte 450mg  Panadeine Forte 500mg  Panadol Osteo 665mg  Pantoprazole 20mg  Sifrol 125mcg  Symbicort Rapihaler 200/6mcg  Tryzan Tabs 2.5mg  Ventolin CFC-Free 100mcg</t>
  </si>
  <si>
    <t>Hysterectomy (1983)  skin graft on hand (unknown)  skin graft on leg (20210  hip (2012)  shoulder (2020, 2021)  knee (2015)</t>
  </si>
  <si>
    <t>WL3048</t>
  </si>
  <si>
    <t>R-hip OA</t>
  </si>
  <si>
    <t>Hip worn and needs replacing also have a protruding disc in lower back along with artheritus in both knees.  recentlty two falls the last when unconconcoius woke up cold on the floor.  Hip costantley clicking and bad shooting pains down front leg, only been able to work 2 and 3 day a week.</t>
  </si>
  <si>
    <t>Exforge 5/160/25 , allopurinal , lyrica 150mg,2 per day  Panadol 8 per day</t>
  </si>
  <si>
    <t>left hernia (2018) and right hernia (2021)</t>
  </si>
  <si>
    <t>WL3058</t>
  </si>
  <si>
    <t>R-shoulder rotator cuff tear with OA</t>
  </si>
  <si>
    <t>Blocked Arteries</t>
  </si>
  <si>
    <t>Cartilage wear and tear on both knees, left shoulder rotator cuff , right shoulder rotator cuff</t>
  </si>
  <si>
    <t>Crestor 40mg, Esomeprazole 20mg, Lercan 10mg, Perindopril 10mg</t>
  </si>
  <si>
    <t>CAGS x 4 (2000), Left shoulder rotator cuff (2019) , Arthroscopy procedures on both knees (2009)</t>
  </si>
  <si>
    <t>WL3070</t>
  </si>
  <si>
    <t>Bilat hips and Bilat shoulders - severe avascular necrosis  R-shoulder - burstitis and supraspinatus tendinosis   L-shoulder - supraspinatus tear  hx. R-hip THR in FEB2020</t>
  </si>
  <si>
    <t>Meloxican cap 15mg, Celebrex 200 mg, panadol ostel 665mg</t>
  </si>
  <si>
    <t>2 year</t>
  </si>
  <si>
    <t>WL3122</t>
  </si>
  <si>
    <t>Arthritis left knee painful and swollen. Moderate OA and large bakers cyst.</t>
  </si>
  <si>
    <t>Pain and swelling of R-knee, has degenerative changes</t>
  </si>
  <si>
    <t>Lorstat 20 - one tablet daily  Actonel 35mg - once a week  codapane forte 500/30 - 4 times a day</t>
  </si>
  <si>
    <t>Tonsillectomy 1963  hysterotomy and appendectomy 1992  masectomy left side 1994</t>
  </si>
  <si>
    <t>WL3125</t>
  </si>
  <si>
    <t>bilat knee OA, worsen over time</t>
  </si>
  <si>
    <t>Crestor 5mg once daily  aspirin 100mg once daily  oxybutynin 3.9mg/24hr</t>
  </si>
  <si>
    <t>WL3140</t>
  </si>
  <si>
    <t>Increasing first pain in the first big toe due to OA. He has not responded to different foot wear and NSAIDs.</t>
  </si>
  <si>
    <t>Shoulder surgery for torn rotator cuff  knee - arthroscopic surgery to clean torn tissue</t>
  </si>
  <si>
    <t xml:space="preserve">crestor rosuvastatin 10mg  </t>
  </si>
  <si>
    <t>Shoulder surgery (2010)  Knee (?)</t>
  </si>
  <si>
    <t>WL3143</t>
  </si>
  <si>
    <t xml:space="preserve">Severe right wrist CTS symptoms not improving with splint or physio. Bilateral tendinitis of the supraspnatous with left tendon full thickness tear. </t>
  </si>
  <si>
    <t>Wrist - right, carpal tunnel  Shoulder - right muscle tear</t>
  </si>
  <si>
    <t>Topiramate 25mg once a day  Kombiglyze XR 5/1000 once a day  Forxiga 10mg once a day</t>
  </si>
  <si>
    <t>Prostate - 2019</t>
  </si>
  <si>
    <t>WL3146</t>
  </si>
  <si>
    <t xml:space="preserve">Severe bilateral knee pain over the past 12 years. Right knee xray shows moderate lateral tibiofemoral and mild patellofemoral/ medial tibiofemoral compartment OA. </t>
  </si>
  <si>
    <t>Chronic pain in knee joint</t>
  </si>
  <si>
    <t>No answer</t>
  </si>
  <si>
    <t>WL3147</t>
  </si>
  <si>
    <t xml:space="preserve">Bony lesion - L) Iliac bone. Patient has degenerative changes in both shoulder joints, AC joints, wrist joints and left elbow join region. </t>
  </si>
  <si>
    <t>My back and elbow, shoulder very pain.  Injury for work meat factory JBS Brooklyn street west Footscray Vic 3012.  Date injury 22/5/2017.  My boss labour solutions Australian pt Ltd   I was my name is Syed Ghulam shah Haider Ali  And my date of birth 31/12/1963  Because change my name is Syed Ghulam shah ✅  And my date of birth 01/01/1963 ✅  My address home 3/33 Waiora pde west Footscray Vic 3012 ✅  My mobile number 0469976017 ✅  My email address: ghulamshah48@yahoo.com ✅    And my date of birth 01/01/1963 ✅</t>
  </si>
  <si>
    <t>Celebrex 100 mg  App-perindopril Arginine 10 mg  Apx-Amitriptyline 10 mg  Eutroxsig 100 mg  Prexum 10 mg  Palexla sr 100 mg  tapentadol  App-escitalopram 20 mg  Celecoxib Apotex 100 mg  Tramadol 200 mg  Tramadol 150 mg   Tramadol 100 mg  Norflex 100 mg  Eltroxin 200 mg  Mirtazapine axit 15 mg  Sandaz odt 30 mg</t>
  </si>
  <si>
    <t xml:space="preserve">Pakistan my left leg surgered very long times ago  </t>
  </si>
  <si>
    <t>WL3152</t>
  </si>
  <si>
    <t>Knee pains that has become worse and mobility limited. Struggles with walking, self care, looking after grandkids. Known with active RA and OA.</t>
  </si>
  <si>
    <t>I have pain on all of them every time which diagnoses as seronegative inflammation polyathropopathy/MRI spondylolisthesis 1.551 with bilateral 1.5 nerve root impingement</t>
  </si>
  <si>
    <t>Melhotrxate 1.5 mg weekly  Hydroxychoroquine 300mg  Simponi injection monthly  Mizart 80/25  Saipraz pantoprazole 40 mg  Tacidine nizatidine 150 mg  Prednisolone 5mg</t>
  </si>
  <si>
    <t>Appendix in Africa  Tanp on my upper stomach and arm in 2006</t>
  </si>
  <si>
    <t>WL3153</t>
  </si>
  <si>
    <t>Neck and spine</t>
  </si>
  <si>
    <t>Shoulder &amp; Knee</t>
  </si>
  <si>
    <t>Multiple chronic pain and Orthopaedic conditions: neck, shoulder, knees and lower back pain. Bilateral knee OA (severe left OA + meniscal tear, distal left femoral bone infarct, knee joint effussion. Degenerative disease at C5-6, multilevel facet joint arthropathy from C3/4 to C7/T1. Most prominetn at C3/4 with bony neural foramina stenosis. L4-S1 lumbar interbody fusion.</t>
  </si>
  <si>
    <t>Have had 2 back surgeries. Surgery on right shoulder. Broken metacarpals in right hand. Knee surgery. Arthritis in all joints</t>
  </si>
  <si>
    <t>Targin 20/10 2 daily. Naproxen 1000mg 1 daily. Rabeprazole 20mg 1 daily. Desvenlafaxine MR 50mg 1 daily. Desvenlafaxine ER 100mg 1 daily. Trelegy Ellipta 200/62.5/25 1 puff daily. Asmol inhaler as needed. Prednisolone 25mg 2 daily for 5 days repeated as needed</t>
  </si>
  <si>
    <t xml:space="preserve">Tonsils removed (1970) Degeneration right shoulder(1993) back fusion (2011) Back surgery with cage(2012) broken metacarpals in right hand with screws (2015) ripped tendon repair left knee (2016) </t>
  </si>
  <si>
    <t>WL3179</t>
  </si>
  <si>
    <t>R shoulder pain. Had previous surgery that wasn't hepful. Complete absence of supraspinatus tendon. AC joint degenerative changes is present</t>
  </si>
  <si>
    <t>Triple Bypass, still have chest pains</t>
  </si>
  <si>
    <t>Need shoulder surgery</t>
  </si>
  <si>
    <t>Diaformin 500  Vytorin 10mg  Nexium 40mg  Lipidil 48mg  Cartia 100mg  APO-Candesartan  Humalog mix 50</t>
  </si>
  <si>
    <t>Triple bypass (2021)  Shoulder x2 (long time ago)  Colonoscopy (Every year)</t>
  </si>
  <si>
    <t>WL3188</t>
  </si>
  <si>
    <t>Horizontal tear of the medial meniscus body, likely extending in the posterior horn. xray shows moderate joint effusion with slight loss of medial compartment joint space.</t>
  </si>
  <si>
    <t>N.A</t>
  </si>
  <si>
    <t>Medications for blood pressure 5mg, Diabetes 60mg</t>
  </si>
  <si>
    <t>Gallbladder removal hyst.</t>
  </si>
  <si>
    <t>WL3212</t>
  </si>
  <si>
    <t>Bengali</t>
  </si>
  <si>
    <t>Supraspinatus rotator cuff tendonopathy associated with a concealed intrasubstance linear partial thickness tear. Asscoiated subdeltoid bursitis.</t>
  </si>
  <si>
    <t>2013 my lead was broken</t>
  </si>
  <si>
    <t>WL3213</t>
  </si>
  <si>
    <t>Complex right medial meniscal tear. Full thickness tear of ACL. Right medial and lateral collateral ligament grade 2 sprain.</t>
  </si>
  <si>
    <t>Torn ACL and meniscus.</t>
  </si>
  <si>
    <t>WL3217</t>
  </si>
  <si>
    <t>Severe bilateral OA of knees impacting on ADL's and walking.</t>
  </si>
  <si>
    <t>WL3232</t>
  </si>
  <si>
    <t>Pelvic MRI shows Ganz lesion in femoral head. Unable to work due to pain in hip and back.</t>
  </si>
  <si>
    <t>Compression Fracture T11? Hip Left and right result of radiation treatment Shoulder Left Neck And Back from work Lower spine and pelvis from radiation treatment</t>
  </si>
  <si>
    <t xml:space="preserve">Palexia SR 150mg  Palexia IR 50mg PRN  Paracetamol x 2 QID  Trulicity 1.5mg/0.5ml Subcut weekly  Catapress 25mcg BD  Lyrica 150mg BD  Lyrica 75mg BD  Metoprolol 25mg BD  Diaformin XR 1000mg BD  Somac 40mg Mane  Asprin 100mg Mane  Lorstat 80mg Nocte  Cetalapram 40mg Nocte  Circadin 2mg Nocte  </t>
  </si>
  <si>
    <t xml:space="preserve"> Cone Biopsy 1988  Lap Chole (1993)  Radical Diathermy (?year)  Angiogram with stent insertion 2013  Merina insertion 2018  Colorectal CA surgery 2019     </t>
  </si>
  <si>
    <t>WL3242</t>
  </si>
  <si>
    <t>3 (including Lebanese)</t>
  </si>
  <si>
    <t>Painful left knee. Feels weak and gives way while walking. Finding suggest tricompartment OA most pronounced lateral compartment and patellofemoral joint.</t>
  </si>
  <si>
    <t>Olmetec , Zanidip</t>
  </si>
  <si>
    <t>Knee 2010</t>
  </si>
  <si>
    <t>WL3246</t>
  </si>
  <si>
    <t>Left 2nd toe chronic dislocation.</t>
  </si>
  <si>
    <t>Hip replacement right  both knees replacement</t>
  </si>
  <si>
    <t>Diaformin  iron tablet  Sevikar  Vitamin B12  Ventolin (inhaler)  Panadol  Vitamin D</t>
  </si>
  <si>
    <t>Hip replacement right 1989  both knees replacement 2017 and 2018</t>
  </si>
  <si>
    <t>WL3248</t>
  </si>
  <si>
    <t>BAYSWATER</t>
  </si>
  <si>
    <t>Persistent right knee pain, with instability and clicking folowing ACL reconstruction in 2018.</t>
  </si>
  <si>
    <t>Bulging disc - L4/5  Early disc degeneration of L5/S1    Torn ACL- Reconstructed  Torn Meniscus</t>
  </si>
  <si>
    <t xml:space="preserve">Vyvanse </t>
  </si>
  <si>
    <t>Right Knee Reconstruction - ACL (2018)  Left second toe (2002 Approx.)</t>
  </si>
  <si>
    <t>WL3259</t>
  </si>
  <si>
    <t>Severe right shoulder pain as a result of severe tendinosis and bursitis. Xray of right shoulder shows widening of the right AC joint. Mild degeneration is present with osteophytic lipping.</t>
  </si>
  <si>
    <t>Prolapsed disc  Ruptured supraspinatus tendon</t>
  </si>
  <si>
    <t xml:space="preserve">Gall bladder removal   Hysterectomy </t>
  </si>
  <si>
    <t>WL3267</t>
  </si>
  <si>
    <t>Bilateral knee and right hip pain due to moderate to severe OA.</t>
  </si>
  <si>
    <t>Medication for diabetes.</t>
  </si>
  <si>
    <t>WL3291</t>
  </si>
  <si>
    <t>Right shoulder/anterior supraspinatus tendon and carpal tunnel syndorome in her right hand.</t>
  </si>
  <si>
    <t xml:space="preserve">pain in my shoulders ,knee and ankle   numb from top of shoulder to fingers.  </t>
  </si>
  <si>
    <t>deep heat cream, Celebrex, Panadol</t>
  </si>
  <si>
    <t>WL3294</t>
  </si>
  <si>
    <t>Bilateral knee pain for several years. US and xray shows moderate degenerative changes typical for patient's age on left knee and degenerative changes with moderate joint effusion and unruptured popliteal fossa baker's cyst in right knee.</t>
  </si>
  <si>
    <t>Hernia Repair  Gall Bladder removal  Tube Ligation</t>
  </si>
  <si>
    <t>WL3297</t>
  </si>
  <si>
    <t>Tibetan</t>
  </si>
  <si>
    <t>Bilateral knee pain due to hallux valgus. Xray shows moderate talometatarsal joint degeneration and degeneration in the calcaneocuboid joints</t>
  </si>
  <si>
    <t xml:space="preserve">Osteoarthritis  </t>
  </si>
  <si>
    <t>Cataract (2021)</t>
  </si>
  <si>
    <t>WL3299</t>
  </si>
  <si>
    <t>Chronic Lisfrane injury in left foot. OA in bilateral naviculocuneiform and 2nd and 3rd MTP joints.</t>
  </si>
  <si>
    <t>Micardis/ Thyriod/ pain patch/Tremadol/colesterol</t>
  </si>
  <si>
    <t>Veins legs /1989  Ewing Sarcoma /1991</t>
  </si>
  <si>
    <t>WL3333</t>
  </si>
  <si>
    <t>No information provided apart from needed consideration for TKR. Cat 3</t>
  </si>
  <si>
    <t>Appendix</t>
  </si>
  <si>
    <t>WL3341</t>
  </si>
  <si>
    <t>lumbar spine</t>
  </si>
  <si>
    <t>Widespread pain in spine, bilateral knees and hips. US shows degeneration in left hip.</t>
  </si>
  <si>
    <t>Crestor  mobic  panamax  nexium</t>
  </si>
  <si>
    <t>appendix (1950)</t>
  </si>
  <si>
    <t>WL3343</t>
  </si>
  <si>
    <t>Left knee OA.</t>
  </si>
  <si>
    <t>Left knee is injured from domestic violence thrown on concrete</t>
  </si>
  <si>
    <t>Alprim</t>
  </si>
  <si>
    <t>Knee scrape on left knee over 20 years ago</t>
  </si>
  <si>
    <t>WL3347</t>
  </si>
  <si>
    <t>Advanced medial compartment OA</t>
  </si>
  <si>
    <t>Knee pain when walking more than say 100 meters continuously. cannot kneel down.</t>
  </si>
  <si>
    <t>Simvastatin Sandoz 20 mg daily</t>
  </si>
  <si>
    <t>removal of  womb due to fibro (1991)    Left knee cap replacement (2016)</t>
  </si>
  <si>
    <t>WL3350</t>
  </si>
  <si>
    <t>Intra-articular bony fragment in right ankle after snowboarding injury. There is background ankle joint degenerative changes with osteophytes at the dorsal and medial aspect of the ankle joint.</t>
  </si>
  <si>
    <t>Broke two of the small bones which come off vertebrae in centre of back. Separated AC joint. Sprained knee and plenty of sprained ankles including permanent ligament damage</t>
  </si>
  <si>
    <t xml:space="preserve">AC joint repair - dog and bone technique </t>
  </si>
  <si>
    <t>WL3361</t>
  </si>
  <si>
    <t>Bilateral bunions. Mild osteoarthritic changes at the first MTPJ on both sides.</t>
  </si>
  <si>
    <t>Tears on both knees Cartilage scrapping (cleaned out). For back pains, I have a NevroHF 10 spinal cord implanted stimulator (AIMD).</t>
  </si>
  <si>
    <t>Stilnox 10 mg, Amitriptylines 50mg, CLOPIDOGREL 75mg, ROSUVASTATIN 5mg, Compfaraol Fortez 60mg, Endones 10mg - Valiums 5mg.</t>
  </si>
  <si>
    <t>Ulcer stomach operation (1983), Nissen Fundoplication (2001), Spinal cord stimulator implant (2018), right knee (2009), left knee (2002)</t>
  </si>
  <si>
    <t>WL3371</t>
  </si>
  <si>
    <t>DOCKLANDS</t>
  </si>
  <si>
    <t>Right hip severe OA</t>
  </si>
  <si>
    <t>Acute arthritis in both hips</t>
  </si>
  <si>
    <t>Tramal 200 S/r  Proxen 1000 S/R</t>
  </si>
  <si>
    <t>WL3379</t>
  </si>
  <si>
    <t xml:space="preserve">Mild hallux valgus with bunion changes and mild-to-moderate first metatarsal OA. MIld to moderate OA at 2nd MTP joint. Severe arthritic changes at the tarsometatarsal joints. </t>
  </si>
  <si>
    <t>Janumet 1000mg 2 time. Jardiane 10mg. Coveram 5/5. Lyrica 15mg. Ibuprofen 400. Panadolosteo. Pananax. Vitamin D3 1000IU Bone muscle. Lipitor 40mg, Ventolin, APO Amitriptyline 25mg</t>
  </si>
  <si>
    <t>Uterus cancer (2007). Kidney stone (2021)</t>
  </si>
  <si>
    <t>WL3396</t>
  </si>
  <si>
    <t>Jumped from 1 meter height, landing on concrete, left leg deformed at ankle</t>
  </si>
  <si>
    <t>BONE ON BONE</t>
  </si>
  <si>
    <t>CARTLITGE OPERATION KNEE      1970</t>
  </si>
  <si>
    <t>WL3399</t>
  </si>
  <si>
    <t>Right knee OA</t>
  </si>
  <si>
    <t>Wrist: DeQuervains work related  Knee: Twist &amp; fall resulting in meniscus tears  Neck/Back: Whilst playing sport  Shoulder: Bursitis/frozen following a fall</t>
  </si>
  <si>
    <t>Perindopril/Indapamide  Pantoprazole  Atorvastatin  Meloxicam (intermittent)</t>
  </si>
  <si>
    <t>WL3410</t>
  </si>
  <si>
    <t>Left foot severely painful. Corn not getting better after 1M treated with podiatrist.</t>
  </si>
  <si>
    <t>Broken shoulder plate,elbow wires screws,neck c1,fracture ankle broken pins and screws they have been taken out,</t>
  </si>
  <si>
    <t>WL3413</t>
  </si>
  <si>
    <t>Bilateral CAM deformities. MIld to moderate degenerative changes of both hips with further mild degenerative changes at the sacroiliac joints.</t>
  </si>
  <si>
    <t>Bad hip from a fall. Waiting for a Hip replace.</t>
  </si>
  <si>
    <t xml:space="preserve">Tonsil, Eyes     </t>
  </si>
  <si>
    <t>WL3417</t>
  </si>
  <si>
    <t>OA left hip</t>
  </si>
  <si>
    <t xml:space="preserve">Hip leg   Unclear why mobility impaired waiting for appropriate appointments and diagnosis </t>
  </si>
  <si>
    <t xml:space="preserve">Amlo, atorvastatin, hydrochloridothiazide,eliquis, inderal,telmisartan, pantoprazole, progout  </t>
  </si>
  <si>
    <t>Gall bladder removal</t>
  </si>
  <si>
    <t>WL3428</t>
  </si>
  <si>
    <t>Degenerative arthropathy in both knees. Bilateral patellofemoral degeneration is evident.</t>
  </si>
  <si>
    <t>Both knees are bad, right knee is worst. Waiting for operation</t>
  </si>
  <si>
    <t>medication for blood pressure, epilepsy, vitamin D</t>
  </si>
  <si>
    <t>Hip replacement in groin - fluid removed</t>
  </si>
  <si>
    <t>WL3448</t>
  </si>
  <si>
    <t>Rt ankle full thickness tear of anteriotalofibular ligament</t>
  </si>
  <si>
    <t xml:space="preserve">Full thickness rupture of the anterior talofibular ligament. Ankle effusion.  </t>
  </si>
  <si>
    <t>Aropax</t>
  </si>
  <si>
    <t>WL3458</t>
  </si>
  <si>
    <t>Rt knee ACL full thickness tear/rupture (grd 3 sprain)  Medial collateral ligament grd 2-3 sprain  Complex medial and lateral meniscal tear  Cortical crack fractures posterolateral aspect medial tibial plateau, intercondylar region of proximal tibia and posterior aspect of the lateral femoral condyle with adjacent bond bruising  Focal chondral injury posterior aspect lateral femoral condylem large effusion and baker's cyst  Suggestive of psterior capsular tear</t>
  </si>
  <si>
    <t>Keloid at the back of my head that need to be cute off</t>
  </si>
  <si>
    <t xml:space="preserve">Have been taking keloid injection from a doctor </t>
  </si>
  <si>
    <t>WL3466</t>
  </si>
  <si>
    <t>Lt elbow reduced ROM with severe pain at times  History of fall and motorbike accident  Mild chronic lateral epicondylitis  Possible degenerative joint OA</t>
  </si>
  <si>
    <t>WL3470</t>
  </si>
  <si>
    <t>Bilat knee severe OA</t>
  </si>
  <si>
    <t>Bisoprolol, Trajenta, Jardiance, physiotens, prolia, crestor.</t>
  </si>
  <si>
    <t>CABG 2015</t>
  </si>
  <si>
    <t>WL3471</t>
  </si>
  <si>
    <t>Rt shoulder complete tear of supraspinatus with associated bursitis  Had RTA March 2019, has had constant pain since</t>
  </si>
  <si>
    <t>torn muscle on my hips,shoulder injury due to car accident in 2019 to both shoulders,right  been operated still waiting for the left to be done and i had a knee operation in 2015.</t>
  </si>
  <si>
    <t>karvezide,amlodopine,janumet and forxiga.</t>
  </si>
  <si>
    <t>knees( 2015) and shoulder( 2020)</t>
  </si>
  <si>
    <t>WL3474</t>
  </si>
  <si>
    <t xml:space="preserve">Rt knee OA  </t>
  </si>
  <si>
    <t>Lower back strains,arthritis in both knees</t>
  </si>
  <si>
    <t>Mobil/ comfarol forte</t>
  </si>
  <si>
    <t>Arthroscopic surgery on left knee</t>
  </si>
  <si>
    <t>WL3488</t>
  </si>
  <si>
    <t>Rt knee prepatellar bursitis and either OA or meniscal tear</t>
  </si>
  <si>
    <t>Artovachol 40mg  Avsartan 300mg  Cholesterol and blood pressure</t>
  </si>
  <si>
    <t>carpal tunnel 2019  fibroma on hand 2020</t>
  </si>
  <si>
    <t>WL3501</t>
  </si>
  <si>
    <t>Rt knee loose body, ostephyte, meniscal injuries and baker cyst</t>
  </si>
  <si>
    <t>Had Quad BI-PASS 12th May 2020</t>
  </si>
  <si>
    <t>Had a coin trolley fall against my knee</t>
  </si>
  <si>
    <t>Panadol Osteo</t>
  </si>
  <si>
    <t>WL3512</t>
  </si>
  <si>
    <t>Rt knee Known medial meniscus tear  Poor quality of referral, hard to read descriptions</t>
  </si>
  <si>
    <t>Knee pain</t>
  </si>
  <si>
    <t>Pristiq 100mg</t>
  </si>
  <si>
    <t>WL3515</t>
  </si>
  <si>
    <t>Lt elbow chronic lateral epicondylitis with a partial tear</t>
  </si>
  <si>
    <t>WL3525</t>
  </si>
  <si>
    <t>Lt hip severe OA</t>
  </si>
  <si>
    <t xml:space="preserve">Dislocated knee and back pain </t>
  </si>
  <si>
    <t>WL3526</t>
  </si>
  <si>
    <t>Rt knee large defect seen in the body and posterior horn of the medial meniscus  Subtle chondral fibrillation of the medial and lateral patella fact due to mild chondromalacia patella  Oedema seen anterior to the patellar tendon suggesting prepatellar bursitis or patellar tendinitis</t>
  </si>
  <si>
    <t>Rotor Cuff Tear</t>
  </si>
  <si>
    <t>180 Amlodipine 5mg  168 Telmisartan 80mg  Atorvastatin 20mg</t>
  </si>
  <si>
    <t>Surgery Rotor Cuff Tear, 2021  Miniscus Tear, 2014  Appendix, 1978</t>
  </si>
  <si>
    <t>WL3544</t>
  </si>
  <si>
    <t>Lt hip OA  Rt THR yrs ago</t>
  </si>
  <si>
    <t xml:space="preserve">BACK  heavy  lifting. WRIST  tripped  and landed on  hands.Hips ostio.  wrists, ganglion writst gardening </t>
  </si>
  <si>
    <t>OLMESARTON MYL. SPIRIVA RESPIMAT.</t>
  </si>
  <si>
    <t>Hip replacement  about  10yrs ago. Dec 2016 right hip</t>
  </si>
  <si>
    <t>WL3556</t>
  </si>
  <si>
    <t>Rt hip pain, suggested femroacetabular impingement</t>
  </si>
  <si>
    <t>WL3560</t>
  </si>
  <si>
    <t>Bilat foot bunions</t>
  </si>
  <si>
    <t>WL3565</t>
  </si>
  <si>
    <t>Rt hip labral tear</t>
  </si>
  <si>
    <t>Labral tear in hip, plus bursitis, osteoarthritis in hips on background of Rheumatoid Athritis.</t>
  </si>
  <si>
    <t>Prednisolone, Plaquinil, methotrexate, humira,  espromozole</t>
  </si>
  <si>
    <t>Adenoids (2000), wisdom teeth (2000), bladder botox (2017, 2018)</t>
  </si>
  <si>
    <t>WL3566</t>
  </si>
  <si>
    <t>Bilat ankle Achilles tendonitis at insertion points</t>
  </si>
  <si>
    <t>Mobic/targin sometimes</t>
  </si>
  <si>
    <t>WL3588</t>
  </si>
  <si>
    <t>Rt foot morton's neuroma and 3rd webspace bursitis</t>
  </si>
  <si>
    <t>bp medication</t>
  </si>
  <si>
    <t xml:space="preserve">laparoscopy </t>
  </si>
  <si>
    <t>WL3605</t>
  </si>
  <si>
    <t>WL3607</t>
  </si>
  <si>
    <t>Bilat knee  Lt knee OA, mild patellofemoral degenerative joint disease</t>
  </si>
  <si>
    <t>Consistently have back problems  Had total knee replacement   waiting for ankle operations for around 15 months now  waiting for hip left side replacement 2.5 years wait so far</t>
  </si>
  <si>
    <t>Telmisartan GH 40mg  Lyrica 75mg - 1 in morning  paracetemol 665 - 2 in morning  janumet - 1 in evening  rivaroxaban 20mg - 1 in morning   astorvastatin 10mg - 1 in morning</t>
  </si>
  <si>
    <t>Left knee replacement APR 2021</t>
  </si>
  <si>
    <t>WL3628</t>
  </si>
  <si>
    <t>PORT MELBOURNE</t>
  </si>
  <si>
    <t>Rt foot bunion causing foot clawing and deformity</t>
  </si>
  <si>
    <t>Mistral Valve repair</t>
  </si>
  <si>
    <t xml:space="preserve">Repair to L4/5 bulging disc.  Meniscus repair to right knee </t>
  </si>
  <si>
    <t>Bulging disc repair (2012)  Right knee clean up and meniscus repair (2020)  Hernia repair (2021)  Mistral valve repair (2021)</t>
  </si>
  <si>
    <t>WL3630</t>
  </si>
  <si>
    <t>Lt hip pain OA</t>
  </si>
  <si>
    <t>?</t>
  </si>
  <si>
    <t>L5-L6 RH,</t>
  </si>
  <si>
    <t>WL3632</t>
  </si>
  <si>
    <t>Bilat knee OA, lt worse than rt  Previous lt femur fracture</t>
  </si>
  <si>
    <t>Broken hip,and leg from accident   Knee joint problem.</t>
  </si>
  <si>
    <t>Candesartan Sandoz 04mg  Simvastain Sandoz 20 mg</t>
  </si>
  <si>
    <t xml:space="preserve">Heart surgery, (stent)  Femur and hip surgery </t>
  </si>
  <si>
    <t>WL3634</t>
  </si>
  <si>
    <t>Lt hip dysplasia</t>
  </si>
  <si>
    <t>Hip very sour it's getting noum  Wrist got operation right wrist  Knee gout and 10 yrs ago have to clean my knee</t>
  </si>
  <si>
    <t>Blood pressure -trampled  Zyloprim  Betavit</t>
  </si>
  <si>
    <t>WL3645</t>
  </si>
  <si>
    <t>Lt foot mild OA of 1st MTPJ  Plantar flexion deformity of of 2nd and 5th toes  Prominent plantar calcaneal bony spur</t>
  </si>
  <si>
    <t>WL3647</t>
  </si>
  <si>
    <t>Rt knee unruptured Baker's cyst  Large suprapatellar effusion</t>
  </si>
  <si>
    <t>Appendix (1965)  3 caesarians (1973, 1971, 1981)  Knee replacement (2018)</t>
  </si>
  <si>
    <t>WL3648</t>
  </si>
  <si>
    <t>Lt shoulder pain, cortical irregularity at the supraspinatus tendon</t>
  </si>
  <si>
    <t xml:space="preserve">I'm not sure if this would be counted in the injury section but the rason for the referral was shoulder pain which when USS showed that the ligament attachment in my subscapularis muscle had eroded bone around it </t>
  </si>
  <si>
    <t>WL3654</t>
  </si>
  <si>
    <t>Rt shoulder mild biceps tenosynovitis  Subscapularis tendinosis</t>
  </si>
  <si>
    <t>partial hip replacement on 2009 then full revision in 2011 the it snapped so replaced in may 2015</t>
  </si>
  <si>
    <t>onglyza,zigduo,rosuvastatin,nexium,amitriptyline,duloxetine</t>
  </si>
  <si>
    <t>hip surgery , carpel tunnel both wrists , knee arthroscopy both knees , septi plasti nose</t>
  </si>
  <si>
    <t>WL3666</t>
  </si>
  <si>
    <t>Pt referred for L tennis elbow.</t>
  </si>
  <si>
    <t>NECK : disc bulge cervical lordosis in c3/4 and moderate to severe disc facet degeneration in c2/3 with left foraminal narrowing. BACK: L5/S1 focal central disc bulge contacts the cal sac , irritating S1 nerve roots. LEFT ELBOW: tear In tendon</t>
  </si>
  <si>
    <t xml:space="preserve">Aropax 20 mg   Rosuvastatin 10 mg   Pro em SR 750 mg </t>
  </si>
  <si>
    <t>WL3678</t>
  </si>
  <si>
    <t>Pt referred for lump in R foot - fibroma.</t>
  </si>
  <si>
    <t>Plantar faciatis 2005  Gall bladder 2022</t>
  </si>
  <si>
    <t>WL3685</t>
  </si>
  <si>
    <t>Pt referred for R shoulder RC tear.</t>
  </si>
  <si>
    <t>Back was due to a workplace fall, the bursa in the right shoulder was a fall on concrete and the others are various injuries over the years</t>
  </si>
  <si>
    <t xml:space="preserve">PROGOUT Tablets 300mg (allopurinol) 1 daily  SEVIKAR Tablets 40mg amlodipine /10mg besilate/12.5mg hydrochlorothiazide 1 daily morning  JANUMET Tablets 50mg/1000mg (metformin) 1 twice per day  INDOMETHACIN Capsules 25mg (Indocin) 2 twice per day  TRAMADOL Tablets 50mg / Capsules 100mg     up to 2 x three times per day as required (used 9 caps in the last 6 months)  LIPIDIL 145mg 1 at night-time  LENGOUT Tablets 500mcg (colchicine) when required  </t>
  </si>
  <si>
    <t>WL3697</t>
  </si>
  <si>
    <t>Pt referred for L ankle pain.</t>
  </si>
  <si>
    <t>I have a pars defect in L4 L5, flares up all the time with back spasms. Rolled left ankle a number of times from playing sport. Have a minor fracture in the same ankle. Have a ganglea cyst in right wrist that flares up and gives me pain.</t>
  </si>
  <si>
    <t xml:space="preserve">Anti inflammatory </t>
  </si>
  <si>
    <t>Septoplasty and turbanectomy in approx 2012</t>
  </si>
  <si>
    <t>WL3701</t>
  </si>
  <si>
    <t>Pt referred for R chronic shoulder pain.</t>
  </si>
  <si>
    <t>Atorvastatin S2 10mg, Somac 40mg, symbicort turbuhaler 200mcg/6mcg 120d twice a day.</t>
  </si>
  <si>
    <t>Hysterectomy 25 years ago, aneurism 23-2-2015 chip in head</t>
  </si>
  <si>
    <t>WL3702</t>
  </si>
  <si>
    <t>Pt referred for L knee ACL tear.</t>
  </si>
  <si>
    <t>Torn acl</t>
  </si>
  <si>
    <t>WL3716</t>
  </si>
  <si>
    <t>Pt referred for L knee OA.</t>
  </si>
  <si>
    <t>WL3723</t>
  </si>
  <si>
    <t xml:space="preserve">Pt referred for OA L knee, popliteal cyst. </t>
  </si>
  <si>
    <t>Left knee is giving me grief due to knee dropping and knee turning sideways</t>
  </si>
  <si>
    <t>Endo, tarzan, Serpax, Lyrica, Panamax</t>
  </si>
  <si>
    <t>WL3762</t>
  </si>
  <si>
    <t>Tramal SR 150mg</t>
  </si>
  <si>
    <t>WL3768</t>
  </si>
  <si>
    <t>DONCASTER</t>
  </si>
  <si>
    <t>Pt referred for OA L foot.</t>
  </si>
  <si>
    <t>Back injury while doing warehouse as part time job.     Ankle injured as i twisted my leg at home while tripping over a shoe.   Have got hair line fracture which does not allow me to stand work walk properly</t>
  </si>
  <si>
    <t>WL3791</t>
  </si>
  <si>
    <t>Pt referred for chronic pain both knees.</t>
  </si>
  <si>
    <t>WL3807</t>
  </si>
  <si>
    <t>Pt referred for R shoulder pain and dysfunction.</t>
  </si>
  <si>
    <t>Had a fall about month ago and still have problem with wrist elbow and shoulder</t>
  </si>
  <si>
    <t>Eutroxsig 50 micrograms 1 daily  Eleva 50mg 1 daily  Tramadol 100mg 1 daily  sometimes 2 for pain</t>
  </si>
  <si>
    <t>lap band surgery approx 2016</t>
  </si>
  <si>
    <t>WL3812</t>
  </si>
  <si>
    <t>Prominent osteophyte R elbow.</t>
  </si>
  <si>
    <t>rolled ankle</t>
  </si>
  <si>
    <t>right arm bone fracture (1985)</t>
  </si>
  <si>
    <t>WL3816</t>
  </si>
  <si>
    <t>PT referred for bilateral forefoot pain, mortons neuroma or bursitis.</t>
  </si>
  <si>
    <t>Surgery for full tear of supraspinatus in the shoulder.</t>
  </si>
  <si>
    <t>Atenolol 50mg once daily  Pregabalin 300mg once daily  Allegron 75mg once daily  Ativan 2mg once daily</t>
  </si>
  <si>
    <t xml:space="preserve">Gall bladder removed (1980's)  4 - c-sections (1980's and 1993)  Tubal ligation and cyst removal (1993)  Abdominoplasty (2012)  Breastfeeding lift/reduction (2014)  Broken finger (2018)  Shoulder (2019)        </t>
  </si>
  <si>
    <t>WL3821</t>
  </si>
  <si>
    <t>Pt referred for bilateral knee pain.</t>
  </si>
  <si>
    <t xml:space="preserve">Arthritis in hands maybe toes  sharp pain in toes and pins and needles      Sharp pain in wrists.     Constant knee pain.     Bursitis in hip.  Neck stiffness.     Lower back pain.   </t>
  </si>
  <si>
    <t>Lipitor     Avapro    lexapro    Thyroxine    Ozempic 0.25mg per week   vitamin D    Vitamin B12</t>
  </si>
  <si>
    <t>Appendix  as child      tonsils as child       hysterectomy  70s       knee scrape   2000s</t>
  </si>
  <si>
    <t>WL3829</t>
  </si>
  <si>
    <t>Complex tear medial meniscus, loose body R knee</t>
  </si>
  <si>
    <t>Soreness in both knees. Can not run and in pain at times</t>
  </si>
  <si>
    <t>Right knee - torn meniscus</t>
  </si>
  <si>
    <t>WL3839</t>
  </si>
  <si>
    <t>Pt referred for R foot lesion.</t>
  </si>
  <si>
    <t xml:space="preserve">Diabex </t>
  </si>
  <si>
    <t>C-section 2010  C-section 2013  C-section 2014  Hysteroscopy and ablation 2020  Perianal abscess 2020  Seton insertion 2021</t>
  </si>
  <si>
    <t>WL3845</t>
  </si>
  <si>
    <t>Pt referred for developmental hip dysplasia.</t>
  </si>
  <si>
    <t>Too many to list. Current injury of shoulder was a sublaxation which has now resulted in capsulitis.  I have previously broken and fractured my arm, ankle and feet.  I have hip displacia and regularly dislocate my hips.</t>
  </si>
  <si>
    <t>Comfarol Forte, Duloxetine 90mg, Lyrica 125mg, Norgesic, Valpam, Zempreon, melatonin</t>
  </si>
  <si>
    <t>Appendix (2010), Gastric Sleeve (2016)</t>
  </si>
  <si>
    <t>WL3863</t>
  </si>
  <si>
    <t>Stemi with normal angiogram.</t>
  </si>
  <si>
    <t>Back, Spinal canal stenosis and disc damage. Knees , severe degenerative arhritis to both knees.</t>
  </si>
  <si>
    <t>Osteo panadol  Asprin</t>
  </si>
  <si>
    <t>Appendix removed 1976.</t>
  </si>
  <si>
    <t>WL3865</t>
  </si>
  <si>
    <t>Pt referred for L hammer toe deformity. Pt has Hx OA.</t>
  </si>
  <si>
    <t>Broken left wrist</t>
  </si>
  <si>
    <t>Siffrol, Nexium, Amiriptyline, Minax,Metformin xr 500,Rosuvastatin, Candestartan, Furomide, Pramin</t>
  </si>
  <si>
    <t>Impacted Wisdom Teeth Removal (1974) Multiple mole removal (1992?), appendectomy (1997?),Hernia Repair (2009)  Lumpectomy and node removal (2012), Rectocele Repair (2013),  Removal of Gall Bladder (2018) Removal of top teeth (2022)</t>
  </si>
  <si>
    <t>WL3876</t>
  </si>
  <si>
    <t>don't know</t>
  </si>
  <si>
    <t xml:space="preserve">sprains to shoulder and ankles. Knee injury </t>
  </si>
  <si>
    <t>Esomeprazole, Allopurinol, Colchicine, Bisoprolol, Prednisolone, Jardiance, Ozempic, Ryzodeg, Diabex, Rosuvastatin, Irbesartan</t>
  </si>
  <si>
    <t xml:space="preserve">Tonsilectomy (1966)  Heart Stents (2016)   Gallbladder (2016)  </t>
  </si>
  <si>
    <t>WL3901</t>
  </si>
  <si>
    <t>L-foot bunion</t>
  </si>
  <si>
    <t xml:space="preserve">I have back and hip problems </t>
  </si>
  <si>
    <t xml:space="preserve">Panadine forte, </t>
  </si>
  <si>
    <t>WL3921</t>
  </si>
  <si>
    <t>Bilat hip pain and advanced OA</t>
  </si>
  <si>
    <t>amlodipine/valsartan, rosuvastatin, tamsulosin hydrochloride</t>
  </si>
  <si>
    <t>removed tonsils - 2012</t>
  </si>
  <si>
    <t>WL3930</t>
  </si>
  <si>
    <t>GEELONG</t>
  </si>
  <si>
    <t>Chondrolabral injury of the right hip.</t>
  </si>
  <si>
    <t xml:space="preserve">Femoral acetabular impingement.   Fractured radius and ulnar   Broken ankle </t>
  </si>
  <si>
    <t>Wrist surgery 2012 and 2013  Osteochondroma 2014</t>
  </si>
  <si>
    <t>WL3934</t>
  </si>
  <si>
    <t>BROOKLYN</t>
  </si>
  <si>
    <t>Pain and stiffness left hip. xray confirms marked arthritic degenerative changes.</t>
  </si>
  <si>
    <t>Amiodipine Sandoz</t>
  </si>
  <si>
    <t>Hernia (2015)  Abdominal surgery (1967)</t>
  </si>
  <si>
    <t>WL3946</t>
  </si>
  <si>
    <t>Supraspinatus rotator cuff tendinopathy with a full thickness rotator cuff tear.</t>
  </si>
  <si>
    <t>back neck shoulder disc bulge</t>
  </si>
  <si>
    <t>coveram ,diaformn XR, vytorin nexium</t>
  </si>
  <si>
    <t>thyroid nodule removal, tonsillectomy, cystoscopic bladder neck incision.   bladder neck resection, cystoscopic</t>
  </si>
  <si>
    <t>WL3954</t>
  </si>
  <si>
    <t>Bilateral knee pain. No OA listed.</t>
  </si>
  <si>
    <t>R knee replaced, R shoulder replaced</t>
  </si>
  <si>
    <t xml:space="preserve">Aspirin, Somac, Micardis Plus, Noten, Crestor, Coveram, Prodiene Forte </t>
  </si>
  <si>
    <t>Tonsillectomy, Carpel Tunnel, Dupuytren contracture, 2 Stents, R knee replacement, R shoulder replacement, Turp 23/07/2018, Prostate Cancer Biopsy 09/01/2019, Bladder neck incision 09/04/2020</t>
  </si>
  <si>
    <t>WL3960</t>
  </si>
  <si>
    <t>Chronic left ankle injury. No abnormality found in CT scan that explain clinical features found. MRI recommended.</t>
  </si>
  <si>
    <t>Non-binary</t>
  </si>
  <si>
    <t>Fell in January, had x-rays and a CT and am currently waiting to been seen by the fracture clinic. I'm in a moon boot.</t>
  </si>
  <si>
    <t>Topamax, proxen, epilim, sertraline, seroquel, doxycycline</t>
  </si>
  <si>
    <t>I had a sinus operation (2016)</t>
  </si>
  <si>
    <t>WL3962</t>
  </si>
  <si>
    <t>Bilateral plantar fasciitis/ Achille tendonitis for about 10 years.</t>
  </si>
  <si>
    <t>Ozempic  To reduce weight so that it reduces my Foot &amp; Ankle Pain which i had for years now due to Achilles tendon and Planter fascia + Bone Spurs on my both feet.</t>
  </si>
  <si>
    <t>WL3963</t>
  </si>
  <si>
    <t>Essendon Fields</t>
  </si>
  <si>
    <t>MRI left shoulder complicated type A os acromiale with intense rim of fluid signal along its synchondrosis.</t>
  </si>
  <si>
    <t>Shoulder Pain</t>
  </si>
  <si>
    <t>Webster Pack, blood pressure, Aspro Chene, Moxel, Oxcodine, Targine</t>
  </si>
  <si>
    <t>Pastyx x3 last year and this year. Cathedter 2 yrs ago for Po</t>
  </si>
  <si>
    <t>WL3965</t>
  </si>
  <si>
    <t>Severe OA left knee</t>
  </si>
  <si>
    <t>N/a</t>
  </si>
  <si>
    <t>WL3967</t>
  </si>
  <si>
    <t>Right knee bone on bone  Left hip sore from not walking straight due to right knee</t>
  </si>
  <si>
    <t>Varicose veins 1995</t>
  </si>
  <si>
    <t>WL3976</t>
  </si>
  <si>
    <t>Right elbow lateral epicondylectomy and common extensor tendon debriment and repair.</t>
  </si>
  <si>
    <t xml:space="preserve">Teltartan 40mg + Crestor 40mg + Janumet XR (50/1000mg) </t>
  </si>
  <si>
    <t>Shoulder, elbow</t>
  </si>
  <si>
    <t>WL3978</t>
  </si>
  <si>
    <t>Bilateral hip pain of non-specific origin or duration. Patient is overweight and has some arthritic changes that might develop into OA if he does not lose weight.</t>
  </si>
  <si>
    <t>I had a full reconstruction on my knee left side</t>
  </si>
  <si>
    <t>I had a full reconstruction on my knee 2000</t>
  </si>
  <si>
    <t>WL3991</t>
  </si>
  <si>
    <t>Plantar fascitis right foot</t>
  </si>
  <si>
    <t xml:space="preserve">Gallbladder, appendix and emergency c section </t>
  </si>
  <si>
    <t>WL4000</t>
  </si>
  <si>
    <t>Lt ankle swelling and severe pain  Severe tibialis posterior tendinopathy and plantar fascitis</t>
  </si>
  <si>
    <t>WL4003</t>
  </si>
  <si>
    <t>Lt hip ganglion cyst</t>
  </si>
  <si>
    <t xml:space="preserve">Nerve injury to back wear and tear on shoulders </t>
  </si>
  <si>
    <t>Celecoxib sandoz</t>
  </si>
  <si>
    <t>Hernia (2012)</t>
  </si>
  <si>
    <t>WL4005</t>
  </si>
  <si>
    <t>Rt hip OA</t>
  </si>
  <si>
    <t>By pas</t>
  </si>
  <si>
    <t>OMEPRAZOLE TABLET 20MG  VALSARTAN / HYDROCHLOROTHIAZIDE TABLET 160MG/12.5MG  AMLODIPINE TABLET 10MG  Amlodipine (Apo)  ATORVASTATIN TABLET 80MG  HYDROCHLOROTHIAZIDE TABLET 160MG/12.5MG  WARFARIN SODIUM TABLET 1MG  WARFARIN SODIUM TABLET 5MG</t>
  </si>
  <si>
    <t>Hart by pas (2018)</t>
  </si>
  <si>
    <t>WL4006</t>
  </si>
  <si>
    <t>Lt hip pain   severe OA  concerns re: structural changes and avascular necrosis</t>
  </si>
  <si>
    <t>In need of a hip replacement operation and the right knee is also sore with osteoarthritis as is the left hip</t>
  </si>
  <si>
    <t xml:space="preserve">Centrex 200gr one per day and panadol  </t>
  </si>
  <si>
    <t>Historetimy 15 years ago</t>
  </si>
  <si>
    <t>WL4012</t>
  </si>
  <si>
    <t>STAWELL</t>
  </si>
  <si>
    <t>Rt hip labral tear with paralabral cyst and intrasubstance degeneration of the acetabular labrum  Mild gluteus minimus and medius tendinosis with trochanteric bursitis  2021 fall</t>
  </si>
  <si>
    <t xml:space="preserve">Hip has Labral Tears   Ankel has ligament snap twist just to both defect </t>
  </si>
  <si>
    <t>Ankel 2014  2016   Tancels removed 2016</t>
  </si>
  <si>
    <t>WL4014</t>
  </si>
  <si>
    <t>Rt knee OA   consideration for TKR</t>
  </si>
  <si>
    <t>osteoarthritis</t>
  </si>
  <si>
    <t>targin, oxycodone sandoz 10mg  cortisone injections</t>
  </si>
  <si>
    <t>knee replacement 2010  Hip replacement 2018</t>
  </si>
  <si>
    <t>WL4016</t>
  </si>
  <si>
    <t>Rt wrist pain, deceased force and dropping things  Ultrasound suggests thickened median nerve but NCV reported normal</t>
  </si>
  <si>
    <t>WL4017</t>
  </si>
  <si>
    <t>Hip arthroscopy, side not stated</t>
  </si>
  <si>
    <t xml:space="preserve">Osteo arthritis </t>
  </si>
  <si>
    <t xml:space="preserve">Appendix </t>
  </si>
  <si>
    <t>WL4018</t>
  </si>
  <si>
    <t>Bilat hip coxa profunda and hip pain</t>
  </si>
  <si>
    <t>WL4022</t>
  </si>
  <si>
    <t>Bilat feet hallux valgus deformities</t>
  </si>
  <si>
    <t>Hurt my back many years ago , exrays will show 2 lower disks fused to each other as a result , not surgically done , a result of natural injury at the time , have had treatment at the Western General regarding this injury some years back</t>
  </si>
  <si>
    <t xml:space="preserve">Dilanton , Zyloprim </t>
  </si>
  <si>
    <t xml:space="preserve">I had a bowel cancer operation done probably about 20 years ago now , Professor Robert Thomas did that if it helps , have been recieving yearly colonoscopys at the Western General until the last in 2021, it was decided to do the next after 2  years </t>
  </si>
  <si>
    <t>WL4023</t>
  </si>
  <si>
    <t>Rt wrist DRUJ degeneration</t>
  </si>
  <si>
    <t>WL4025</t>
  </si>
  <si>
    <t>Rt shoulder worsening pain  Large partial tear of the subscapularis tendon, subdeltoid bursitis and incidental lipoma  Severe AC joint degeneration noted</t>
  </si>
  <si>
    <t>Plavix  Idaprex  Simuvastin  Tramadol</t>
  </si>
  <si>
    <t>Back surgery  Shoulder surgery  Eye surgery</t>
  </si>
  <si>
    <t>WL4029</t>
  </si>
  <si>
    <t>Lt shoulder/arm pain, full thickness tear of supraspinatus and partial tear of biceps tendon along with some degenerative changes</t>
  </si>
  <si>
    <t>not access</t>
  </si>
  <si>
    <t xml:space="preserve">bladder </t>
  </si>
  <si>
    <t>WL4032</t>
  </si>
  <si>
    <t>Rt knee moderately advanced OA</t>
  </si>
  <si>
    <t>Neck and back pain due to motor car accident. Right shoulder repaired at RMH. I require both knees to be replaced due to advanced arthritis.</t>
  </si>
  <si>
    <t>Celexobid  Candesarina  duodart  Panadeine forte</t>
  </si>
  <si>
    <t>Severe Pancreatitis (2007)  Abdominal surgery (2015)  Right shoulder repaired (don't remember)</t>
  </si>
  <si>
    <t>WL4035</t>
  </si>
  <si>
    <t xml:space="preserve">severe R-shoulder pain - frozen shoulder  full thickness partial width rotator cuff tear of supra and infraspinatus </t>
  </si>
  <si>
    <t>operation in ankle joints in 2017  thyroid meds 2000  constant pain on neck, back, lumber and lower back  pain management</t>
  </si>
  <si>
    <t>ordine, lyrica, somac, crestor, sandoz, panadeine forte  cotisone injection - arms, shoulder, back, neck, knee</t>
  </si>
  <si>
    <t>thyroid (2000)  ankles and feet (2017)</t>
  </si>
  <si>
    <t>WL4036</t>
  </si>
  <si>
    <t>Lt hip THR upcoming  Severe OA, congenital lt hip displasia</t>
  </si>
  <si>
    <t>I am in need of a hip replacement but the issue stems from something that was there from birth/has become progressively worse (pt emailed this through on 24/5/22 after completing survey-AT)</t>
  </si>
  <si>
    <t>I had an operation on a fistular in approx 1993 (a long time ago!)</t>
  </si>
  <si>
    <t>WL4039</t>
  </si>
  <si>
    <t>Lower back L3/L4</t>
  </si>
  <si>
    <t>Shoulder &amp; foot</t>
  </si>
  <si>
    <t>Harrington rod broken/snapped at lower end and appears to be floating around the L3/L4 psoition  Harrington rod to treat scoliosis  Bunions</t>
  </si>
  <si>
    <t>Thoracolumbar scoliosis  Swollen knees ?autoimmune</t>
  </si>
  <si>
    <t>Harrington rods (thoracic to lumbar) with excision of 5 ribs -April 2006</t>
  </si>
  <si>
    <t>WL4040</t>
  </si>
  <si>
    <t>Rt knee OA post fall</t>
  </si>
  <si>
    <t>i have a back injury that occured in 2016 and was diagnosed buldge disk and i have a right knee meniscular tear which is very very painful hardly can do home duties .</t>
  </si>
  <si>
    <t>lyrica 300mg  tramadol 50mg  valium 5mg  panadien forte 30mg  clopidogrel tablets 75mg</t>
  </si>
  <si>
    <t>had a gold bladder out and had an appendix taken out as well.</t>
  </si>
  <si>
    <t>WL4049</t>
  </si>
  <si>
    <t>Lt ankle OA waiting for surgery since 2019</t>
  </si>
  <si>
    <t xml:space="preserve">Both wrists broken at school ages  After approx three years  of steroid injections, Knees required surgery 2014 prior to emigration, but postponed as pain killers seemed a better option .  Left ankle had arthroscopy 2011 but I felt it required a further flush, was considered better to have replacement by Dr David Shepherd at initial consultation 16/04/2021  </t>
  </si>
  <si>
    <t xml:space="preserve">30 mg       Lansoprazole  200mg      Allopurinol  20mg        Pravastatin  10mg        Olmesartan  50mg        Diclofenic  1000mg   Metex XR  </t>
  </si>
  <si>
    <t>Arthroscopy   (  17/01/2011 UK )</t>
  </si>
  <si>
    <t>WL4053</t>
  </si>
  <si>
    <t>Lt shoulder supraspinatus tendinopathy with full-thickness tear  Mild to moderate subdeltoid bursitis</t>
  </si>
  <si>
    <t>Got a tear in my left shoulder waiting to c someone over it .  Had my right knee operated on yrs ago .</t>
  </si>
  <si>
    <t xml:space="preserve">Blood pressure ,sugar tablets ,cholesterol tablets </t>
  </si>
  <si>
    <t xml:space="preserve">Knee operation not sure how long ago  ,nose operated about 3 yrs ago in 2019 I think </t>
  </si>
  <si>
    <t>WL4054</t>
  </si>
  <si>
    <t>MOE</t>
  </si>
  <si>
    <t>Rt hip labral tear, acetabular overhang and early osteophytes</t>
  </si>
  <si>
    <t>Degenerative discs, ruptured disc in neck c5.</t>
  </si>
  <si>
    <t>Sinuses ( 2011)</t>
  </si>
  <si>
    <t>WL4068</t>
  </si>
  <si>
    <t>Pt referred for L shoulder metalware impingement.</t>
  </si>
  <si>
    <t>Proximal Humerus fracture</t>
  </si>
  <si>
    <t>Proximal Humerus Fracture ORIF in 2018</t>
  </si>
  <si>
    <t>WL4071</t>
  </si>
  <si>
    <t>Pt referred for severe R hip and knee pain, OA, degeneration and avascular necrosis.</t>
  </si>
  <si>
    <t>Lower back pain  knee pain  knee turning in</t>
  </si>
  <si>
    <t>Too many, I don't want to list them all</t>
  </si>
  <si>
    <t>lower back surgery - not sure how long ago</t>
  </si>
  <si>
    <t>WL4077</t>
  </si>
  <si>
    <t>Pt referred for L hip and knee pain due to OA</t>
  </si>
  <si>
    <t>5 stents in heart  Broke radial head in right elbow and tore rotator cuffs in shoulder  Had right ankle smashed in car accident</t>
  </si>
  <si>
    <t>Clopidogrel 75/100mg 1 tablet daily  Perindopril 4mg 1 tablet daily  Amlodopine 5mg 1 tablet daily  Atozet 10/20mg 1 tablet daily  Dutasteride Tamulosin 500/400mg 1 tablet daily  Osteomol 665 as required</t>
  </si>
  <si>
    <t>Ankle surgery (1963)  2 stents (2016)  1 stent (2017)  2 stents (2018)</t>
  </si>
  <si>
    <t>WL4090</t>
  </si>
  <si>
    <t>Pt referred for bilateral ankle pain.</t>
  </si>
  <si>
    <t>block artrys</t>
  </si>
  <si>
    <t xml:space="preserve">ankles tendens right@ left        knee right fibrus groth                                     </t>
  </si>
  <si>
    <t>WL4094</t>
  </si>
  <si>
    <t>Pt referred for OA R knee.</t>
  </si>
  <si>
    <t>sevikar,Estraderm patches,Pariet,Oxybutynin,Endep,Panadol osteo</t>
  </si>
  <si>
    <t>Appendictomy ( 1956) Caesarean section (1979) Hysterectomy (1991)</t>
  </si>
  <si>
    <t>WL4103</t>
  </si>
  <si>
    <t>Pt referred for long standing R wrist pain.</t>
  </si>
  <si>
    <t xml:space="preserve">I have wrist injury at the moment </t>
  </si>
  <si>
    <t>WL4107</t>
  </si>
  <si>
    <t>Pt referred for worsening R knee pain medially, severe OA.</t>
  </si>
  <si>
    <t xml:space="preserve">I have degenerative disk's 5-6,. 6-7 in my spinal column.  I have had 2 surgeries on my Right knee, both in the 1990's.  I am currently waiting for a knee replacement surgery as my knee is extremely painful and has considerably change my movement and life. </t>
  </si>
  <si>
    <t xml:space="preserve">Specifically made prescription for Chronic Pain Ointment.  Gabapentin Nerve Pain Relief.  Panadeine Forte  I have had a procedure directly to my Nerves in my lower spine,  an electrode procedure to assist with my Chronic pain. This has has some relief, although it is not constant. </t>
  </si>
  <si>
    <t>Ceasarian 1989 and 1999  Ear tubes inserted and removed in the 1960's and 1970's  X2 Knee 1990's  Ovarian surgery 2020 or 21.</t>
  </si>
  <si>
    <t>WL4113</t>
  </si>
  <si>
    <t>Pt referred for L hip advanced OA.</t>
  </si>
  <si>
    <t>Involved in car accident, had 3 falls. Had fall broke wrist.</t>
  </si>
  <si>
    <t>Norvasc, Tramol,Panamax,Tenorem,Panadolosteo,Crestor,Gaviscon,Nexium,Vitamin D, Frollia Injections</t>
  </si>
  <si>
    <t>3 C sections, Gallbladder removed (1972), Hysterectomy (1979),Hernia removed (1995), Shoulder surgery (2004)</t>
  </si>
  <si>
    <t>WL4114</t>
  </si>
  <si>
    <t>Pt referred for bilateral knee OA</t>
  </si>
  <si>
    <t xml:space="preserve">Fractured wrist waiting four corner fusion operation </t>
  </si>
  <si>
    <t>Panadol oesto</t>
  </si>
  <si>
    <t xml:space="preserve">Hernia 2000  </t>
  </si>
  <si>
    <t>WL4115</t>
  </si>
  <si>
    <t>Pt referred for OA L big toe.</t>
  </si>
  <si>
    <t>Heart attack blocked arteries</t>
  </si>
  <si>
    <t>Lower back injury.  Soft tissue injury in right elbow, arthritis in hands.  Joint aches from time to time</t>
  </si>
  <si>
    <t xml:space="preserve">Pristiq (75mg); Aspirin (100mg); Lipitor (80mg); Ticagrelor (90mg); Spironolactone (25mg); Perindopril Arginine (5mg);  Glyceryl Trinitrate (400mcg/dose).  </t>
  </si>
  <si>
    <t>Two stents inserted in heart arteries - 2022  Appendix out yonks ago - 1968(?)</t>
  </si>
  <si>
    <t>WL4136</t>
  </si>
  <si>
    <t xml:space="preserve">Spine arthritis and nerve damage   Knees arthritis and worn </t>
  </si>
  <si>
    <t xml:space="preserve">Pregbalin,nexiam rampril mobic atrostatin xr1000 ostemol </t>
  </si>
  <si>
    <t xml:space="preserve">Basil cell removed (2022) turp (2012) gall bladder removed (2002) cheek reconstruction (1988) years may not be accurate </t>
  </si>
  <si>
    <t>WL4139</t>
  </si>
  <si>
    <t>R-knee OA  extrusion of medial meniscus, lateral meniscus tear, complete ACL tear  L-wrist distal radius ORIF in 2018</t>
  </si>
  <si>
    <t>severe arthritis on back</t>
  </si>
  <si>
    <t>Norvasc Tritace  Zocor Atrix  Nexium  Diabex  Fish oil</t>
  </si>
  <si>
    <t>Breast Cancer (2018)  Broken Wrist (2016)</t>
  </si>
  <si>
    <t>WL4187</t>
  </si>
  <si>
    <t>L-wrist pain post L-wrist repair and removal of displaced of pin from previous surgery  L-wrist ORIF in 2017</t>
  </si>
  <si>
    <t>Left and Right shoulder pain  both wrists broken  have plates and screws in them</t>
  </si>
  <si>
    <t>Broken wrist 2017  Left shoulder 2012</t>
  </si>
  <si>
    <t>WL4189</t>
  </si>
  <si>
    <t>L-shoulder   partial tear of supraspinatus tendon</t>
  </si>
  <si>
    <t>I have injuries in my knees</t>
  </si>
  <si>
    <t>WL4257</t>
  </si>
  <si>
    <t>bilat hip OA moderate to severe</t>
  </si>
  <si>
    <t>karvea,ezitibe,rabaprozol,lipidil</t>
  </si>
  <si>
    <t>ruptured kidney &amp; spleenectomy [1970,]Hysterectomy,[1994].</t>
  </si>
  <si>
    <t>WL4270</t>
  </si>
  <si>
    <t>bilat hallux valgus deformity (bilat feet)</t>
  </si>
  <si>
    <t xml:space="preserve">Amitrityline, Apx-Celecoxib, prebalin, </t>
  </si>
  <si>
    <t>WL4343</t>
  </si>
  <si>
    <t>Brookfield</t>
  </si>
  <si>
    <t>Right ankle nerve impingement.</t>
  </si>
  <si>
    <t>Bradycardia</t>
  </si>
  <si>
    <t>Have had both wrist fractured,    2 right knee dislocations and broken right ankle</t>
  </si>
  <si>
    <t>Appendix, ankle surgery (plate)</t>
  </si>
  <si>
    <t>WL4350</t>
  </si>
  <si>
    <t>Left foot 1st metatarsal fracture</t>
  </si>
  <si>
    <t>Tennis elbow in both elbows</t>
  </si>
  <si>
    <t>Cardivast - 1 tablet daily  Eutroxsig - 1 tablet daily  Jardiamet - 2 tablets daily  Ramipril - 1 tablet daily  Trajenta - 1 tablet daily  Aspirin - 1 tablet daily  Ryzodeg 70/30 - 3 injections daily</t>
  </si>
  <si>
    <t xml:space="preserve">Hodgkins disease removed saliva gland right side (1985) 20 treatments of radiation  Carple tunnel R/H   Carple Tunnel L/H  Trigger finger middle finger R/H  Bladder ins  Several angiograms x   Blood clot to right shoulder  Gal bladder removed   Stroke (2019)      </t>
  </si>
  <si>
    <t>WL4378</t>
  </si>
  <si>
    <t>Left knee osteochondritis</t>
  </si>
  <si>
    <t>OCD</t>
  </si>
  <si>
    <t>WL4404</t>
  </si>
  <si>
    <t>Tiny fracture of the radial styloid process.</t>
  </si>
  <si>
    <t>Bilateral distal fibula fractures  Bilateral fibula fractures  Left 5th metatarsal fracutee  Ligaments torn in both ankles</t>
  </si>
  <si>
    <t>Fluoxetine  Contraceptive pill</t>
  </si>
  <si>
    <t>For bikat distal radius fractures. Plates/screws still inserted.</t>
  </si>
  <si>
    <t>WL4415</t>
  </si>
  <si>
    <t xml:space="preserve">ACL rupture and meniscal tear </t>
  </si>
  <si>
    <t>I have a ruptured ACL and torn miniscus</t>
  </si>
  <si>
    <t>WL4481</t>
  </si>
  <si>
    <t>Severe OA right knee.</t>
  </si>
  <si>
    <t>Caused by arthritis in back knee &amp; ankle. Also fracture of right ankle</t>
  </si>
  <si>
    <t>Norspan Bupenorphine 5 mg patch 1 weekly,  Cyclones 50 mg 1 daily,  Irbesartin HTC 300/25 15 mg 1 daily  Crestor 20 mg 1 daily  Amlodipine 5 mg 1 daily  Mobil ( meloxicam) 15 mg 1 2nd daily</t>
  </si>
  <si>
    <t xml:space="preserve">Spinal surgery T3 - T10 Spinal fusion( 2019)  Ankle surgery right   Hysterectomy (1997)  Stomach surgery for peritoneal cancer   Carcinoma site unspecified (2017)  Ureteric stent right (2019)  </t>
  </si>
  <si>
    <t>WL4488</t>
  </si>
  <si>
    <t>ROXBURGH PARK</t>
  </si>
  <si>
    <t>Chronic recurrent right shoulder pain. Full thickness tear of infraspinatus with calcific tendinosis</t>
  </si>
  <si>
    <t>Knee replacement surgery done 22/07/2022</t>
  </si>
  <si>
    <t>Aspirin for 6 weeks post op</t>
  </si>
  <si>
    <t>Hernia 2010  Knee replacement surgery 22/07/2022</t>
  </si>
  <si>
    <t>WL4493</t>
  </si>
  <si>
    <t>Minimal degenerative changes seen tricompartmentally.</t>
  </si>
  <si>
    <t>Nexium  Sertraline  Thyroxine</t>
  </si>
  <si>
    <t xml:space="preserve">Gallbladder 2021  Appendix 2021  Hernia repair 2022  Plus more but unsure of dates  </t>
  </si>
  <si>
    <t>WL4495</t>
  </si>
  <si>
    <t>Bilateral knee pain with gradual onset.</t>
  </si>
  <si>
    <t>WL4517</t>
  </si>
  <si>
    <t xml:space="preserve">A partial/intrasubstance tear involves the supraspinatus tendon. Subacromial/ subdeltoid bursitis. Mild degenerative changes. </t>
  </si>
  <si>
    <t>carple tunnel in both wrists torn mussel in right sholder</t>
  </si>
  <si>
    <t>Metex XR 1000mg   Ardix Gliclazide 60 mg MR  Atorvastatin 20 mg    Panadol Osteo   Naproxen 500 mg</t>
  </si>
  <si>
    <t>Galbladder removed  1979 approx   hysterectomy  approx 25 years ago</t>
  </si>
  <si>
    <t>WL4521</t>
  </si>
  <si>
    <t>Full thickness partial tear anterior supraspinatus tendon. Reduction in shoulder range of motion likely from supraspinatus tear as opposed to underlying capsulitis.</t>
  </si>
  <si>
    <t>Right hip replacement done in 29/9/21  recovering from hip replacement surgery, doing physio exercise  exercises for frozen right shoulder</t>
  </si>
  <si>
    <t>paracetamol 500mg  Glimepiride 2mg  Metformin 500</t>
  </si>
  <si>
    <t>Nail and plate for hip fracture (right) on 20/10/2022 in India  total hip replacement on 29/9/2021</t>
  </si>
  <si>
    <t>WL4527</t>
  </si>
  <si>
    <t>right hip can spontaneously dislocate. Feels like slips out of place and then back in.</t>
  </si>
  <si>
    <t>Torn labrum</t>
  </si>
  <si>
    <t>Vyvanse 40mg  Creon 25,000</t>
  </si>
  <si>
    <t>Hip - labrum repair (2020)  Nose (2020)</t>
  </si>
  <si>
    <t>WL4550</t>
  </si>
  <si>
    <t>TEMPLESTOWE LOWER</t>
  </si>
  <si>
    <t>Tricompartmental OA left knee.</t>
  </si>
  <si>
    <t>I met with an accident on my scooter when I was 28/29 years old. My left knee was hurt.</t>
  </si>
  <si>
    <t>Micardis  Lipitor  Asprin  Metoprolol</t>
  </si>
  <si>
    <t>Tonsil removal (1968/69)  Hernia (2002)  CABG (2014)</t>
  </si>
  <si>
    <t>WL4576</t>
  </si>
  <si>
    <t>Right tennis elbow.</t>
  </si>
  <si>
    <t>Ventolin</t>
  </si>
  <si>
    <t>Right shoulder left elbo</t>
  </si>
  <si>
    <t>WL4578</t>
  </si>
  <si>
    <t>Lt knee grade 4 chondromalacia over patellofemoral joint with gr 3 chondromalacia over the medial femoral condyle  Prominent tear/degenerative fraying of the posterior horn and body of the medial meniscus</t>
  </si>
  <si>
    <t>back pain , shoulder i had operation before , Knee i had accident at work now waiting for surgery " knee peplacement "</t>
  </si>
  <si>
    <t>Shoulder they put some pins</t>
  </si>
  <si>
    <t>WL4585</t>
  </si>
  <si>
    <t>Rt knee mild-moderate suprapatellar effusion  Chronic ACL rupture</t>
  </si>
  <si>
    <t xml:space="preserve">Cholesterol   Typ two diabetes </t>
  </si>
  <si>
    <t>Wrist</t>
  </si>
  <si>
    <t>WL4588</t>
  </si>
  <si>
    <t>Rt shoulder pain and restricted movement  moderate to large lipomas, bursitis and partical thickness supraspinatus tear</t>
  </si>
  <si>
    <t>Forxigia 10mg  Diabex 1000mg  Lipidil 145mg  Crestor 10mg  carbimazole 5mg</t>
  </si>
  <si>
    <t>Tonsulitis  3x caesareans  HYSTERECTEMY  BOWL CANCER  GULL BLADDER   2x curets</t>
  </si>
  <si>
    <t>WL4591</t>
  </si>
  <si>
    <t xml:space="preserve">Left knee total replacement from osteoarthritis, left and right shoulders rowtercalf surgeries </t>
  </si>
  <si>
    <t>T.K.R.2019 left knee</t>
  </si>
  <si>
    <t>WL4605</t>
  </si>
  <si>
    <t>Rt shoulder chronic pain, Rotator cuff injury  Moderate partial thickness tear of anterior supraspinatus tendon with sub-acromial bursitis with impingement and mild bicepital tenosynovitis</t>
  </si>
  <si>
    <t>WL4611</t>
  </si>
  <si>
    <t>Lt shoulder pains, unremarkable ultrasound</t>
  </si>
  <si>
    <t>motorcycle accident</t>
  </si>
  <si>
    <t>right hand 2018, appendix 1974, multiple skin cancers removed</t>
  </si>
  <si>
    <t>WL4620</t>
  </si>
  <si>
    <t>Lt ankle pain  PHx excision talar dome cyst</t>
  </si>
  <si>
    <t>Fibromyalgia, arthritis, cyst in ankle joint</t>
  </si>
  <si>
    <t>Pantoprazole 40mg  Meloxicam 7.5mg  Metromin 500mg  Duloxetine 30mg</t>
  </si>
  <si>
    <t>Joint replacement in hand</t>
  </si>
  <si>
    <t>WL4627</t>
  </si>
  <si>
    <t>Bilat knee OA and osteoporosis</t>
  </si>
  <si>
    <t>Prolia injection    Osteomol 665mg Tablet   Salofalk 1g/ Sachet Granules</t>
  </si>
  <si>
    <t>WL4632</t>
  </si>
  <si>
    <t>Rt shoulder severe fun</t>
  </si>
  <si>
    <t xml:space="preserve">Tonsils (98)  Gallbladder (2017)  </t>
  </si>
  <si>
    <t>WL4640</t>
  </si>
  <si>
    <t>Bilat foot bunions, rt worse than lt</t>
  </si>
  <si>
    <t xml:space="preserve">I suffer with chronic pelvic pain,  lower back pain and degeneration of the neck.  </t>
  </si>
  <si>
    <t>50mg IR Palexia  100mg SR Palexia  150mg SR Palexia  5mg Diazepam  40mg Nexium</t>
  </si>
  <si>
    <t>(2001) broken left femur  Broken left tib and fib (2001)  Right side broken Pelvis (2001)  Perforated bladder (2001)</t>
  </si>
  <si>
    <t>WL4647</t>
  </si>
  <si>
    <t>Rt hip pain (after surgery?)</t>
  </si>
  <si>
    <t>Calcitriol, prednisolone,  plaquenil</t>
  </si>
  <si>
    <t>WL4649</t>
  </si>
  <si>
    <t>Lt hip OA</t>
  </si>
  <si>
    <t>Ibuprofen 400</t>
  </si>
  <si>
    <t>hernia (2021)</t>
  </si>
  <si>
    <t>WL4650</t>
  </si>
  <si>
    <t>Rt elbow bicep tendon tear</t>
  </si>
  <si>
    <t>Have a torn Tendon in the right arm</t>
  </si>
  <si>
    <t>WL4653</t>
  </si>
  <si>
    <t>Rt wrist features of moderate degenerative changes at radiocarpal and intercarpal articulations, likely from previous trauma  Increased sclerosis within the lunate</t>
  </si>
  <si>
    <t>Arthritis (bi lateral facet joints)  Degenerative arthritis in the spine  Keinbocks Disease in right wrist  Nerve impingement (stenosis) impacting right ankle</t>
  </si>
  <si>
    <t>Eutroxsig 200mcg post total thyroidectomy  Somac 20mg  Arthrexis / Palexia / panadeine forte for extreme pain  Neurofen to manage pain as well as panadol osteo</t>
  </si>
  <si>
    <t>Total Thyroidectomy (2018)  Gall bladder removal (2022)  Sleeve (gastric) (2019)</t>
  </si>
  <si>
    <t>WL4686</t>
  </si>
  <si>
    <t>Rt knee medial meniscus tear</t>
  </si>
  <si>
    <t>muscular pain recurring, can be associated with stress, overuse, osteoarthritis of right knee</t>
  </si>
  <si>
    <t>rasovastatin, celepram</t>
  </si>
  <si>
    <t>appendix 2011, breast lump removal associated with mastitis 1996</t>
  </si>
  <si>
    <t>WL4689</t>
  </si>
  <si>
    <t>Lt shoulder full thickness tear of supraspinatus tendon and tendinopathy</t>
  </si>
  <si>
    <t>Osteoarthritis in both knees  torn rotator cuff in left shoulder</t>
  </si>
  <si>
    <t>olmetec</t>
  </si>
  <si>
    <t>arthroscopy of left knee 2014</t>
  </si>
  <si>
    <t>WL4742</t>
  </si>
  <si>
    <t>Rt shoulder supraspinatus and infraspinatus tendon tear</t>
  </si>
  <si>
    <t>Both shoulders have limited movement</t>
  </si>
  <si>
    <t>Celebrex</t>
  </si>
  <si>
    <t>Breast surgery  (2001 - 2015)</t>
  </si>
  <si>
    <t>WL4750</t>
  </si>
  <si>
    <t>Bilat CAM type femoral-acetabular impingement</t>
  </si>
  <si>
    <t xml:space="preserve">Venlafaxine 37.5mg  Rosuvastatin 5mg  Olmesartan/Amlodipine 20/5mg  </t>
  </si>
  <si>
    <t>Cholecystectomy</t>
  </si>
  <si>
    <t>WL4753</t>
  </si>
  <si>
    <t>Rt knee medial and lateral meniscus tear</t>
  </si>
  <si>
    <t>Appendicitis - 2016  Cut to left arm - 2020</t>
  </si>
  <si>
    <t>WL4756</t>
  </si>
  <si>
    <t>Altona Meadows</t>
  </si>
  <si>
    <t>Rt hip pain, wants THR, degenerative changes</t>
  </si>
  <si>
    <t>cardiomyopathy since 1999</t>
  </si>
  <si>
    <t xml:space="preserve">Prolapsed lumbar intervertebral  disc , posterior disc bulges L2 - L5 . Features of severe osteoarthritis involving the left hip joint . Mild to moderate osteoarthritis involving the right hip joint .  </t>
  </si>
  <si>
    <t xml:space="preserve">Dilatrend  25mg 1 tab twice a day   Aldactone  25mg 0.5 tab twice a day  Ezetime     10mg 1 tab evening   Lisinopril   10mg  1 tab evening   Fosamax Plus 70mg .70mcg Tablet ( Alendronate  Sodium , Cholecalciferol ) 1 tab once a week </t>
  </si>
  <si>
    <t>Hysterectomy ( partial ) , Ovaries removal later , Appendectomy , Tonsillectomy</t>
  </si>
  <si>
    <t>WL4774</t>
  </si>
  <si>
    <t>Lt knee chronic complete tear of ACL, flap tear of medial meniscus</t>
  </si>
  <si>
    <t>ACL rupture on left knee.</t>
  </si>
  <si>
    <t>WL4793</t>
  </si>
  <si>
    <t>Lt knee horizontal tear through medial meniscus, partial tear of ACL</t>
  </si>
  <si>
    <t>Blood pressure and artery swollen</t>
  </si>
  <si>
    <t>Lower spawn disc and Knee  problem left right</t>
  </si>
  <si>
    <t>Adescano.Noten.Crestor.Cartia.Osteomol.Zactin.Axit15. mirtazapine 15 mg.</t>
  </si>
  <si>
    <t>Haemorrhoid 20 year. the nose18 year. Finger Injury 15.right Knee2018.</t>
  </si>
  <si>
    <t>WL4853</t>
  </si>
  <si>
    <t>WALLAN</t>
  </si>
  <si>
    <t>Pt referred for L knee pain.</t>
  </si>
  <si>
    <t xml:space="preserve">back disc problem and arthritis   shoulders torn rotator cuffs   knees arthroscopic surgery   elbow break required surgery </t>
  </si>
  <si>
    <t>tramodol 200mg   nexium</t>
  </si>
  <si>
    <t>WL4857</t>
  </si>
  <si>
    <t>Kidney stones</t>
  </si>
  <si>
    <t>WL4881</t>
  </si>
  <si>
    <t>hx Knee OA,  referred for calcaneal spur.</t>
  </si>
  <si>
    <t>Tennis elbow - Right  Bursitis left and Right shoulders  Current osteoarthristis right knee + recovering from right knee avascular necrosis with fractured condyle</t>
  </si>
  <si>
    <t>Sertroline 100  Seritide</t>
  </si>
  <si>
    <t>WL4885</t>
  </si>
  <si>
    <t>Severe bilateral medial compartment knee OA.</t>
  </si>
  <si>
    <t>Left shoulder stiffness and reduced movement  1975 had right hip joint scraped  1985 hit by car smashed left hip joint and pelvis  2000 left lower leg osteotomy  2006 right lower leg osteotomy  both knees are now bone on bone</t>
  </si>
  <si>
    <t>maltean 10mg  nexole 20mg  fentanyl patch 25mg</t>
  </si>
  <si>
    <t>1975 had right hip joint scraped  1985 hit by car smashed left hip joint and pelvis  2000 left lower leg osteotomy  2006 right lower leg osteotomy</t>
  </si>
  <si>
    <t>WL4897</t>
  </si>
  <si>
    <t>Pt referred for L hip pain.</t>
  </si>
  <si>
    <t>Bursitis in shoulder  Bludging disk in first vertebrae of neck  Ongoing dislocation, pain and aches in hip since childhood</t>
  </si>
  <si>
    <t>Microgygon - mini pill</t>
  </si>
  <si>
    <t>Too many sorry - can not list dates  Tonsils out - around 1987-1989  Plastic surgery on third degree burn - skin graft - 1986ish  Multiple laparoscopy (at least 5) since 1996  Numerous D&amp;C and laser on cervix  Sinus drilled - 1997 at a guess</t>
  </si>
  <si>
    <t>WL4904</t>
  </si>
  <si>
    <t>Olemac</t>
  </si>
  <si>
    <t>Gall bladder (about 1984)</t>
  </si>
  <si>
    <t>WL4924</t>
  </si>
  <si>
    <t>L knee meniscal injury.</t>
  </si>
  <si>
    <t>3 arthroscopy  of left knee  3 arthroscopy of left shoulder</t>
  </si>
  <si>
    <t>mobic  panadiene forte  panadol osteo  staree</t>
  </si>
  <si>
    <t>bilateral masectomy 1996</t>
  </si>
  <si>
    <t>WL4933</t>
  </si>
  <si>
    <t>R knee advanced OA</t>
  </si>
  <si>
    <t>Chronic back pain, ever since I fell down  stairs and fractured my back in three places ( 1998 ), which led to severely straining and injuring my left shoulder and elbow.    Arthritis in knees since ( 1994 )    Left arm, wrist, hand : Carpal tunnel syndrome, due to over work... repetitive strain, since early ( 1990's ).</t>
  </si>
  <si>
    <t>Panadine forte, celebrex</t>
  </si>
  <si>
    <t>Left leg Varicose stripping   ( 1981 )  Righty knee arthroscopic surgery  ( 2010 )</t>
  </si>
  <si>
    <t>WL4944</t>
  </si>
  <si>
    <t>NIDDRIE NTH</t>
  </si>
  <si>
    <t>L knee injury, complex meniscal tear.</t>
  </si>
  <si>
    <t>Knees, torn Meniscus in both knees</t>
  </si>
  <si>
    <t>Nexium</t>
  </si>
  <si>
    <t xml:space="preserve">2010 bowel cancer, sigmoid colon removed  2012 liver cancer, most of my liver removed.  2013, surgery on right hand, when bone fractured due to an accident  2022 surgery on right foot, dislocated toe, fractured toe, torn cartilage caused by car accident. </t>
  </si>
  <si>
    <t>WL4955</t>
  </si>
  <si>
    <t>Pt has Hx knee OA, referred for Bilateral Knee pain 2nd degree tears.</t>
  </si>
  <si>
    <t xml:space="preserve">mildly narrow spinal canal and knee acl tear.  </t>
  </si>
  <si>
    <t>WL5008</t>
  </si>
  <si>
    <t>Referred for L knee pain, possible meniscal tear.</t>
  </si>
  <si>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</si>
  <si>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</si>
  <si>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</si>
  <si>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</si>
  <si>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</si>
  <si>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</si>
  <si>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</si>
  <si>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</si>
  <si>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</si>
  <si>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</si>
  <si>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</si>
  <si>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</si>
  <si>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</si>
  <si>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</si>
  <si>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</si>
  <si>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</si>
  <si>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</si>
  <si>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</si>
  <si>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patient_demographics_and_contact_log</t>
  </si>
  <si>
    <t>text</t>
  </si>
  <si>
    <t>Record ID</t>
  </si>
  <si>
    <t xml:space="preserve">automatic </t>
  </si>
  <si>
    <t>Redcap event</t>
  </si>
  <si>
    <t>Baseline, 6 months, 12 months</t>
  </si>
  <si>
    <t>Project ID#</t>
  </si>
  <si>
    <t>dropdown</t>
  </si>
  <si>
    <t>RH</t>
  </si>
  <si>
    <t>D.O.B.</t>
  </si>
  <si>
    <t>date_dmy</t>
  </si>
  <si>
    <t>y</t>
  </si>
  <si>
    <t>calc</t>
  </si>
  <si>
    <t>Patient's Age</t>
  </si>
  <si>
    <t>round(datediff ([dob],"today", "y", "dmy", true), 0)</t>
  </si>
  <si>
    <t>Preferred Language</t>
  </si>
  <si>
    <t>1, English | 2, Mandarin | 3, Arabic | 4, Cantonese | 5, Vietnamese | 6, Italian | 7, Greek | 8, Tagalog/ Filipino | 9, Hindi | 10, Spanish | 11, Other (Please specify)</t>
  </si>
  <si>
    <t>Please specify what language the patient speaks</t>
  </si>
  <si>
    <t>[p_lang] = '11'</t>
  </si>
  <si>
    <t>Suburb</t>
  </si>
  <si>
    <t>Postcode</t>
  </si>
  <si>
    <t>Patient Orthopaedic Referral</t>
  </si>
  <si>
    <t>Date of GP Referral</t>
  </si>
  <si>
    <t xml:space="preserve"> @hidebutton</t>
  </si>
  <si>
    <t>radio</t>
  </si>
  <si>
    <t>Number of joints listed on patient's referral?</t>
  </si>
  <si>
    <t>1, 1 | 2, 2 | 3, 3 | 4, 4</t>
  </si>
  <si>
    <t>Site/s listed on referral</t>
  </si>
  <si>
    <t>Shoulder</t>
  </si>
  <si>
    <t>1, Right | 2, Left | 3, Bilateral</t>
  </si>
  <si>
    <t>ref_site</t>
  </si>
  <si>
    <t>Arm</t>
  </si>
  <si>
    <t>Elbow</t>
  </si>
  <si>
    <t>Hand</t>
  </si>
  <si>
    <t>Hip</t>
  </si>
  <si>
    <t>Ankle</t>
  </si>
  <si>
    <t>Foot</t>
  </si>
  <si>
    <t>Other</t>
  </si>
  <si>
    <t>What is the "Other" site listed</t>
  </si>
  <si>
    <t>[other] = '1' or [other] = '2' or [other] = '3'</t>
  </si>
  <si>
    <t>yesno</t>
  </si>
  <si>
    <t>Is Osteoarthritis listed in the patient's referral?</t>
  </si>
  <si>
    <t>notes</t>
  </si>
  <si>
    <t>Referral Comments</t>
  </si>
  <si>
    <t>general_information</t>
  </si>
  <si>
    <t>automatic</t>
  </si>
  <si>
    <t>Date of survey completion</t>
  </si>
  <si>
    <t>contact</t>
  </si>
  <si>
    <t>calculated</t>
  </si>
  <si>
    <t>Wait time in days - days between referral and survey completion</t>
  </si>
  <si>
    <t>What is your current marital status?</t>
  </si>
  <si>
    <t>0, Single | 1, Married | 2, Defacto | 3, Separated | 4, Divorced | 5, Widow/ er</t>
  </si>
  <si>
    <t>[consent_1] = '1' or [surv_del] = '3'</t>
  </si>
  <si>
    <t>How would you describe your gender?</t>
  </si>
  <si>
    <t>1, Male | 2, Female | 3, Other (Please specify)</t>
  </si>
  <si>
    <t>[gender] = '3'</t>
  </si>
  <si>
    <t>What is your current employment status?</t>
  </si>
  <si>
    <t>0, Full time employment | 1, Part time employment | 3, Casual Employment | 4, Currently looking for work/ not working | 5, Self Employed | 6, Home Duties | 7, Retired</t>
  </si>
  <si>
    <t>Are you currently studying?</t>
  </si>
  <si>
    <t>What is your current study status?</t>
  </si>
  <si>
    <t>1, Full time Student | 2, Part time Student | 3, Other (Please specify)</t>
  </si>
  <si>
    <t>[study_prompt] = '1'</t>
  </si>
  <si>
    <t>study_stat_spec</t>
  </si>
  <si>
    <t>Please specify your study status:</t>
  </si>
  <si>
    <t>[study_status] = '3'</t>
  </si>
  <si>
    <t>What is your highest level of education?</t>
  </si>
  <si>
    <t>1, Year 11 or lower | 2, Year 12 or equivalent | 3, TAFE or trade certificate | 4, Certificate IV | 5, Diploma or Advanced Diploma | 6, Bachelor Degree (not including honours) | 7, Honours, Graduate Certificate, Graduate Diploma | 8, Postgraduate Diploma, Postgraduate degree or Masters Degree | 9, Doctorate</t>
  </si>
  <si>
    <t>In which country were you born?</t>
  </si>
  <si>
    <t>1, Afghanistan | 2, Albania | 3, Algeria | 4, Andorra | 5, Angola | 6, Antigua and Barbuda | 7, Argentina | 8, Armenia | 9, Australia | 10, Austria | 11, Azerbaijan | 12, Bahamas | 13, Bahrain | 14, Bangladesh | 15, Barbados | 16, Belarus | 17, Belgium | 18, Belize | 19, Benin | 20, Bhutan | 21, Bolivia | 22, Bosnia and Herzegovina | 23, Botswana | 24, Brazil | 25, Brunei | 26, Bulgaria | 27, Burkina Faso | 28, Burundi | 29, Cambodia | 30, Cameroon | 31, Canada | 32, Cape Verde | 33, Central African Republic | 34, Chad | 35, Chile | 36, China | 37, Colombia | 38, Comoros | 39, Congo | 40, Costa Rica | 41, Côte d'Ivoire | 42, Croatia | 43, Cuba | 44, Cyprus | 45, Czech Republic | 46, Democratic Republic of Congo | 47, Denmark | 48, Djibouti | 49, Dominica | 50, Dominican Republic | 51, Ecuador | 52, Egypt | 53, El Salvador | 54, Equatorial Guinea | 55, Eritrea | 56, Estonia | 57, Eswatini (formerly Swaziland) | 58, Ethiopia | 59, Fiji | 60, Finland | 61, France | 62, Gabon | 63, Gambia | 64, Georgia | 65, Germany | 66, Ghana | 67, Greece | 68, Grenada | 69, Guatemala | 70, Guinea | 71, Guinea-Bissua | 72, Guyana | 73, Haiti | 74, Honduras | 75, Hungary | 76, Iceland | 77, India | 78, Indonesia | 79, Iran | 80, Iraq | 81, Ireland | 82, Israel | 83, Italy | 84, Jamaica | 85, Japan | 86, Jordan | 87, Kazakhstan | 88, Kenya | 89, Kiribati | 90, Kuwait | 91, Kyrgyzstan | 92, Laos | 93, Latvia | 94, Lebanon | 95, Lesotho | 96, Liberia | 97, Libya | 98, Liechtenstein | 99, Lithuania | 100, Luxembourg | 101, Madagascar | 102, Malawi | 103, Malaysia | 104, Maldives | 105, Mali | 106, Malta | 107, Marshall Islands | 108, Mauritania | 109, Mauritius | 110, Mexico | 111, Micronesia | 112, Moldova | 113, Monaco | 114, Mongolia | 115, Montenegro | 116, Morocco | 117, Mozambique | 118, Myanmar | 119, Namibia | 120, Nauru | 121, Nepal | 122, Netherlands | 123, New Zealand | 124, Nicaragua | 125, Niger | 126, Nigeria | 127, North Korea | 128, North Macedonia | 129, Norway | 130, Oman | 131, Pakistan | 132, Palau | 133, Palestine State | 134, Panama | 135, Papua New Guinea | 136, Paraguay | 137, Peru | 138, Philippines | 139, Poland | 140, Portugal | 141, Qatar | 142, Romania | 143, Russia | 144, Rwanda | 145, Saint Kitts and Nevis | 146, Saint Lucia | 147, Saint Vincent and the Grenadines | 148, Samoa | 149, San Marino | 150, Sao Tome and Principe | 151, Saudi Arabia | 152, Senegal | 153, Serbia | 154, Seychelles | 155, Sierra Leone | 156, Singapore | 157, Slovakia | 158, Slovenia | 159, Solomon Islands | 160, Somalia | 161, South Africa | 162, South Korea | 163, South Sudan | 164, Spain | 165, Sri Lanka | 166, Sudan | 167, Suriname | 168, Sweden | 169, Switzerland | 170, Syria | 171, Tajikistan | 172, Tanzania | 173, Thailand | 174, Timor-Leste | 175, Togo | 176, Tonga | 177, Trinidad and Tobago | 178, Tunisia | 179, Turkey | 180, Turkmenistan | 181, Tuvalu | 182, Uganda | 183, Ukraine | 184, United Arab Emirates | 185, United Kingdom | 186, United States of America | 187, Uruguay | 188, Uzbekistan | 189, Vanuatu | 190, Venezuela | 191, Vietnam | 192, Yemen | 193, Zambia | 194, Zimbabwe | 195, Gibraltar</t>
  </si>
  <si>
    <t xml:space="preserve"> @Default = '9'</t>
  </si>
  <si>
    <t>Are you Aboriginal or Torres Strait Islander?</t>
  </si>
  <si>
    <t>0, Neither | 1, Aboriginal | 2, Torres Strait Islander | 3, Both | 4, Prefer not to say</t>
  </si>
  <si>
    <t>[cob] = '9'</t>
  </si>
  <si>
    <t>Are you Maori?</t>
  </si>
  <si>
    <t>[cob] = '123'</t>
  </si>
  <si>
    <t>As you have indicated that you were not born in Australia, what age did you arrive in Australia?</t>
  </si>
  <si>
    <t>integer</t>
  </si>
  <si>
    <t>([consent_1] = '1' or [surv_del] = '3') and [cob] &lt;&gt;'9'</t>
  </si>
  <si>
    <t>medical_history</t>
  </si>
  <si>
    <t>Heart attack</t>
  </si>
  <si>
    <t>0, No | 1, Yes</t>
  </si>
  <si>
    <t>med_his1</t>
  </si>
  <si>
    <t>Stroke</t>
  </si>
  <si>
    <t>Cardiovascular Disease &lt;/br&gt; e.g. Heart Disease/ Arrhythmia</t>
  </si>
  <si>
    <t>0, No | 1, Yes | 2, Currently have</t>
  </si>
  <si>
    <t>med_his2</t>
  </si>
  <si>
    <t>Asthma</t>
  </si>
  <si>
    <t>Lung disease</t>
  </si>
  <si>
    <t>Epilepsy</t>
  </si>
  <si>
    <t>Back or neck injury</t>
  </si>
  <si>
    <t>Hip Injury</t>
  </si>
  <si>
    <t>Shoulder, elbow or wrist injury</t>
  </si>
  <si>
    <t>Knee or ankle injury</t>
  </si>
  <si>
    <t>What type of cardiovascular disease?</t>
  </si>
  <si>
    <t>[mh_3] = '1'</t>
  </si>
  <si>
    <t>Please give details of the injuries to your back, neck, shoulders, elbows, wrists, hips, knees or ankles.</t>
  </si>
  <si>
    <t>[mh_7] = '1' or [mh_7] = '2' or [mh_8] = '1' or [mh_8] = '2' or [mh_9] = '1' or [mh_9] = '2' or [mh_10] = '1' or [mh_10] = '2'</t>
  </si>
  <si>
    <t>Are you currently taking any prescribed medications?</t>
  </si>
  <si>
    <t>Please list all prescribed medications that you are currently taking.</t>
  </si>
  <si>
    <t>[med_check] = '1'</t>
  </si>
  <si>
    <t>Have you had any surgeries in the past?</t>
  </si>
  <si>
    <t>Please list the surgeries that you have had and include the year it was performed in brackets/
e.g. Appendix (2010)</t>
  </si>
  <si>
    <t>[surg_check] = '1'</t>
  </si>
  <si>
    <t>high.BP</t>
  </si>
  <si>
    <t>&lt;p&gt;&lt;h3&gt;&lt;u&gt;Cardiovascular risk factors&lt;/h3&gt;&lt;/u&gt;&lt;br /&gt;Do you have:&lt;/p&gt;</t>
  </si>
  <si>
    <t>0, No | 1, Yes | 2, Don't know</t>
  </si>
  <si>
    <t>high.cholesterol</t>
  </si>
  <si>
    <t>High blood cholesterol/ Triglycerides</t>
  </si>
  <si>
    <t>diabetes</t>
  </si>
  <si>
    <t>smoke</t>
  </si>
  <si>
    <t>Do you currently smoke?</t>
  </si>
  <si>
    <t>smoking.amount</t>
  </si>
  <si>
    <t>How many cigarettes do you smoke on average per day?</t>
  </si>
  <si>
    <t>0, 0 | 1, 1 | 2, 2 | 3, 3 | 4, 4 | 5, 5 | 6, 6 | 7, 7 | 8, 8 | 9, 9 | 10, 10 | 11, 11 | 12, 12 | 13, 13 | 14, 14 | 15, 15 | 16, 16 | 17, 17 | 18, 18 | 19, 19 | 20, 20 | 21, 21 | 22, 22 | 23, 23 | 24, 24 | 25, 25 | 26, 26 | 27, 27 | 28, 28 | 29, 29 | 30, 30 | 31, 31 | 32, 32 | 33, 33 | 34, 34 | 35, 35 | 36, 36 | 37, 37 | 38, 38 | 39, 39 | 40, 40 | 41, 41 | 42, 42 | 43, 43 | 44, 44 | 45, 45 | 46, 46 | 47, 47 | 48, 48 | 49, 49 | 50, 50</t>
  </si>
  <si>
    <t>[cvd4] = '1'</t>
  </si>
  <si>
    <t>exsmoker</t>
  </si>
  <si>
    <t>Are you an ex-smoker?</t>
  </si>
  <si>
    <t>exsmoker.amount</t>
  </si>
  <si>
    <t>How many cigarettes did you smoke on average per day?</t>
  </si>
  <si>
    <t>[cvd5] = '1'</t>
  </si>
  <si>
    <t>alcohol</t>
  </si>
  <si>
    <t>Do you drink alcohol regularly?</t>
  </si>
  <si>
    <t>alcohol.amount</t>
  </si>
  <si>
    <t>How many alcoholic drinks do you have on average per day?</t>
  </si>
  <si>
    <t>0, less than 1 | 1, 1 | 2, 2 | 3, 3 | 4, 4 | 5, 5 | 6, More than 5</t>
  </si>
  <si>
    <t>[cvd6] = '1'</t>
  </si>
  <si>
    <t>&lt;div class="rich-text-field-label"&gt;&lt;h3&gt;Family Medical History&lt;/h3&gt; &lt;p&gt;&lt;span style="font-weight: normal;"&gt;Have any members of your immediate family ever had any of the following conditions?&lt;/span&gt;&lt;/p&gt;&lt;/div&gt;</t>
  </si>
  <si>
    <t>1, Yes | 0, No | 3, Don't know</t>
  </si>
  <si>
    <t>fmh1a</t>
  </si>
  <si>
    <t>checkbox</t>
  </si>
  <si>
    <t>Who in your family has had a heart attack?</t>
  </si>
  <si>
    <t>1, Grandmother | 2, Grandfather | 3, Mum | 4, Dad | 5, Brother | 6, Sister</t>
  </si>
  <si>
    <t>[fmh1] = '1'</t>
  </si>
  <si>
    <t>Chest pain (Angina)</t>
  </si>
  <si>
    <t>fmh2a</t>
  </si>
  <si>
    <t>Who in your family has/ has had Chest pain (Angina)?</t>
  </si>
  <si>
    <t>[fmh2] = '1'</t>
  </si>
  <si>
    <t>fmh3a</t>
  </si>
  <si>
    <t>Who in your family has had a stroke?</t>
  </si>
  <si>
    <t>[fmh3] = '1'</t>
  </si>
  <si>
    <t>High Blood Pressure</t>
  </si>
  <si>
    <t>fmh4a</t>
  </si>
  <si>
    <t>Who in your family has / has had high blood pressure?</t>
  </si>
  <si>
    <t>[fmh4] = '1'</t>
  </si>
  <si>
    <t>High Blood Cholesterol/ Triglycerides</t>
  </si>
  <si>
    <t>fmh5a</t>
  </si>
  <si>
    <t>Who in your family has / has had high blood cholesterol/ triglycerides?</t>
  </si>
  <si>
    <t>[fmh5] = '1'</t>
  </si>
  <si>
    <t>fmh6a</t>
  </si>
  <si>
    <t>Who in your family has / has had diabetes</t>
  </si>
  <si>
    <t>[fmh6] = '1'</t>
  </si>
  <si>
    <t>explanation</t>
  </si>
  <si>
    <t>physical_activity_and_general_health</t>
  </si>
  <si>
    <t>&lt;div class="rich-text-field-label"&gt;&lt;h2&gt;&lt;u&gt;Physical Activity and General Health&lt;/u&gt;&lt;/h2&gt; &lt;p&gt;&lt;br /&gt;&lt;br /&gt;&lt;span style="font-weight: normal;"&gt;The following questions are about how you feel about physical activity, physical activity that you have done, and some general questions about your health.&lt;/span&gt;&lt;/p&gt; &lt;div class="rich-text-field-label"&gt; &lt;div class="rich-text-field-label"&gt; &lt;p&gt;</t>
  </si>
  <si>
    <t>descriptive</t>
  </si>
  <si>
    <t>Under each heading, please tick one selection that best describes your health today</t>
  </si>
  <si>
    <t>EQ_mobility</t>
  </si>
  <si>
    <t>Mobility</t>
  </si>
  <si>
    <t>1, I have no problems with walking around | 2, I have slight problems with walking around | 3, I have moderate problems with walking around | 4, I have severe problems with walking around | 5, I am unable to walk around</t>
  </si>
  <si>
    <t>EQ_pc</t>
  </si>
  <si>
    <t>Personal Care</t>
  </si>
  <si>
    <t>1, I have no problems with washing or dressing myself | 2, I have slight problems with washing or dressing myself | 3, I have moderate problems with washing or dressing myself | 4, I have severe problems with washing or dressing myself | 5, I am unable to wash or dress myself</t>
  </si>
  <si>
    <t>EQ_ua</t>
  </si>
  <si>
    <t>Usual activities
&lt;i&gt; e.g. work, study, housework or leisure activities &lt;/i&gt;</t>
  </si>
  <si>
    <t>1, I have no problems doing my usual activities | 2, I have slight problems doing my usual activities | 3, I have moderate problems doing my usual activities | 4, I have severe problems doing my usual activities | 5, I am unable to do my usual activities</t>
  </si>
  <si>
    <t>EQ_pain</t>
  </si>
  <si>
    <t>Pain/ Discomfort</t>
  </si>
  <si>
    <t>1, I have no pain or discomfort | 2, I have slight pain or discomfort | 3, I have moderate pain or discomfort | 4, I have severe pain or discomfort | 5, I have extreme pain or discomfort</t>
  </si>
  <si>
    <t>EQ_anxdep</t>
  </si>
  <si>
    <t>Anxiety/ Depression</t>
  </si>
  <si>
    <t>1, I am not anxious or depressed | 2, I am slightly anxious or depressed | 3, I am moderately anxious or depressed | 4, I am severely anxious or depressed | 5, I am extremely anxious or depressed</t>
  </si>
  <si>
    <t>EQ_VAS</t>
  </si>
  <si>
    <t>slider</t>
  </si>
  <si>
    <t>We would like to know how good or bad your health is today.
On a scale of 0 - 100, with 100 being the best health you can imagine and 0 being the worst health you can imagine, how is your health today?</t>
  </si>
  <si>
    <t>0 The worst health you can imagine | 50 | 100 The best health you can imagine</t>
  </si>
  <si>
    <t>number</t>
  </si>
  <si>
    <t>RV</t>
  </si>
  <si>
    <t>caclulated</t>
  </si>
  <si>
    <t>&lt;div class="rich-text-field-label"&gt;&lt;p&gt;These questions are about any physical activities that you may have done in the last week.&lt;/p&gt;&lt;/div&gt;</t>
  </si>
  <si>
    <t>In the last week, how many times have you walked continuously, for at least 10 minutes, for recreation, exercise or to get to or from places?</t>
  </si>
  <si>
    <t>0, 0 | 1, 1 | 2, 2 | 3, 3 | 4, 4 | 5, 5 | 6, 6 | 7, 7 | 8, 8 | 9, 9 | 10, 10 | 11, 11 | 12, 12 | 13, 13 | 14, 14 | 15, 15 | 16, 16 | 17, 17 | 18, 18 | 19, 19 | 20, 20</t>
  </si>
  <si>
    <t xml:space="preserve"> @DEFAULT = '0'</t>
  </si>
  <si>
    <t>aas2</t>
  </si>
  <si>
    <t>What do you estimate was the total time that you spent walking in this way in the last week?</t>
  </si>
  <si>
    <t>[consent_1] = '1' or [surv_del] = '3' and [aas1] &lt;&gt; '0'</t>
  </si>
  <si>
    <t>Hours spent walking</t>
  </si>
  <si>
    <t>Minutes spent walking</t>
  </si>
  <si>
    <t>walk.time</t>
  </si>
  <si>
    <t>Total time spent walking - after correcting for those over 840</t>
  </si>
  <si>
    <t>In the last week, how many times did you do vigorous gardening or heavy work around the yard, which made you breathe harder or puff and pant?</t>
  </si>
  <si>
    <t>&lt;div class="rich-text-field-label"&gt;&lt;p&gt;&lt;em&gt;Hours&lt;/em&gt;&lt;/p&gt;&lt;/div&gt;</t>
  </si>
  <si>
    <t>[consent_1] = '1' or [surv_del] = '3' and [aas3]&lt;&gt; '0'</t>
  </si>
  <si>
    <t>&lt;div class="rich-text-field-label"&gt;&lt;p&gt;&lt;em&gt;Minutes&lt;/em&gt;&lt;/p&gt;&lt;/div&gt;</t>
  </si>
  <si>
    <t>0, 0 | 1, 1 | 2, 2 | 3, 3 | 4, 4 | 5, 5 | 6, 6 | 7, 7 | 8, 8 | 9, 9 | 10, 10 | 11, 11 | 12, 12 | 13, 13 | 14, 14 | 15, 15 | 16, 16 | 17, 17 | 18, 18 | 19, 19 | 20, 20 | 21, 21 | 22, 22 | 23, 23 | 24, 24 | 25, 25 | 26, 26 | 27, 27 | 28, 28 | 29, 29 | 30, 30 | 31, 31 | 32, 32 | 33, 33 | 34, 34 | 35, 35 | 36, 36 | 37, 37 | 38, 38 | 39, 39 | 40, 40 | 41, 41 | 42, 42 | 43, 43 | 44, 44 | 45, 45 | 46, 46 | 47, 47 | 48, 48 | 49, 49 | 50, 50 | 51, 51 | 52, 52 | 53, 53 | 54, 54 | 55, 55 | 56, 56 | 57, 57 | 58, 58 | 59, 59</t>
  </si>
  <si>
    <t>garden.times</t>
  </si>
  <si>
    <t>Total time spent gardening - after correcting for those over 840</t>
  </si>
  <si>
    <t>&lt;div class="rich-text-field-label"&gt;&lt;p&gt;The next questions exclude household chores, gardening or yardwork.&lt;/p&gt;&lt;/div&gt;</t>
  </si>
  <si>
    <t>In the last week, how many times did you do any vigorous physical activity which made you breathe harder or puff and pant? (e.g. jogging, cycling, aerobics, competitive tennis)</t>
  </si>
  <si>
    <t>Hours</t>
  </si>
  <si>
    <t>[consent_1] = '1' or [surv_del] = '3' and [aas5]&lt;&gt; '0'</t>
  </si>
  <si>
    <t>Minutes</t>
  </si>
  <si>
    <t>vig.time</t>
  </si>
  <si>
    <t>Total time spent doing vigorous activity - after correcting for those over 840</t>
  </si>
  <si>
    <t>In the last week, how many times did you do any other more moderate physical activities that you have not already mentioned? (e.g. gentle swimming, social tennis, golf)</t>
  </si>
  <si>
    <t>[consent_1] = '1' or [surv_del] = '3' and [aas7]&lt;&gt; '0'</t>
  </si>
  <si>
    <t>mod.time</t>
  </si>
  <si>
    <t>Total time spent doing moderate inensity activities - after correcting for those over 840</t>
  </si>
  <si>
    <t>Total time spent walking, and doing moderate and vigorous intensity exercise</t>
  </si>
  <si>
    <t>To what extent do you agree or disagree with the following statements about physical activity and health</t>
  </si>
  <si>
    <t>Taking the stairs at work or generally being more active for at least 30 minutes each day is enough to improve your health.</t>
  </si>
  <si>
    <t>0, Strongly Disagree | 1, Disagree | 2, Neither Agree nor Disagree | 3, Agree | 4, Strongly Agree</t>
  </si>
  <si>
    <t>aas9</t>
  </si>
  <si>
    <t>Half an hour of brisk walking on most days is enough to improve your health.</t>
  </si>
  <si>
    <t>To improve your health, it is essential for you to vigorously exercise for at least 20 minutes each time, three times a week.</t>
  </si>
  <si>
    <t>Exercise doesn't have to be done all at one time - blocks of 10 minutes are ok.</t>
  </si>
  <si>
    <t>Moderate exercise that increases your heart rate slightly can improve your health.</t>
  </si>
  <si>
    <t>nutrition_and_recreation</t>
  </si>
  <si>
    <t>&lt;h3&gt;&lt;u&gt;Nutrition&lt;/u&gt;&lt;/h3&gt;</t>
  </si>
  <si>
    <t>How many full meals do you eat daily?</t>
  </si>
  <si>
    <t>0, Less than 1 full meal | 1, 1 meal | 2, 2 meals | 3, 3 meals | 4, More than 3 meals</t>
  </si>
  <si>
    <t>Do you have at least 1 serving of dairy products (milk, cheese, yogurt) per day?</t>
  </si>
  <si>
    <t xml:space="preserve">Do you eat two or more servings of legumes (beans, lentils) or eggs per week? </t>
  </si>
  <si>
    <t>How many serves of meat, fish or poultry do you eat per day?</t>
  </si>
  <si>
    <t>1, 0 or 1 | 2, 2 | 3, 3 or more</t>
  </si>
  <si>
    <t>Do you eat two or more serves of fruit or vegetables per day?</t>
  </si>
  <si>
    <t>How many fluids do you consume per day?
e.g. water, coffee, tea</t>
  </si>
  <si>
    <t>1, Less than 3 cups per day (750ml) | 2, 3 - 5 cups per day (750 - 1250ml) | 3, More than 5 cups per day (1250ml +)</t>
  </si>
  <si>
    <t>sleep</t>
  </si>
  <si>
    <t xml:space="preserve"> &lt;h3&gt;&lt;u&gt;Rest and recreation&lt;/u&gt;&lt;/h3&gt;</t>
  </si>
  <si>
    <t xml:space="preserve">On average, how many hours sleep do you usually have per night </t>
  </si>
  <si>
    <t>0, Less than 1 | 1, 1 | 2, 2 | 3, 3 | 4, 4 | 5, 5 | 6, 6 | 7, 7 | 8, 8 | 9, 9 | 10, 10 | 11, 11 | 12, 12 | 13, More than 12</t>
  </si>
  <si>
    <t>sedentary.time</t>
  </si>
  <si>
    <t>On average, how much time do you spend each day on passive hobbies (i.e watching tv, gaming) or just relaxing?</t>
  </si>
  <si>
    <t>enough.sleep</t>
  </si>
  <si>
    <t>Do you feel that you usually get enough restful sleep and time to relax?</t>
  </si>
  <si>
    <t>emotions_and_feelings</t>
  </si>
  <si>
    <t>Please select the answer that is correct for you
In the past 4 weeks, how often did you feel..</t>
  </si>
  <si>
    <t>Tired out for no good reason?</t>
  </si>
  <si>
    <t>1, None &lt;br&gt;of the time | 2, A little &lt;br&gt;of the time | 3, Some &lt;br&gt;of the time | 4, Most &lt;br&gt;of the time | 5, All &lt;br&gt;of the time</t>
  </si>
  <si>
    <t>k10</t>
  </si>
  <si>
    <t>Nervous?</t>
  </si>
  <si>
    <t>So nervous that nothing could calm you down?</t>
  </si>
  <si>
    <t>Hopeless?</t>
  </si>
  <si>
    <t>Restless or fidgety?</t>
  </si>
  <si>
    <t>So restless that you could not sit still?</t>
  </si>
  <si>
    <t>Depressed?</t>
  </si>
  <si>
    <t>That everything was an effort?</t>
  </si>
  <si>
    <t>So sad that nothing could cheer you up?</t>
  </si>
  <si>
    <t>Worthless</t>
  </si>
  <si>
    <t>K10 Score</t>
  </si>
  <si>
    <t>([k10_1]+[k10_2]+[k10_3]+[k10_4]+[k10_5]+[k10_6]+[k10_7]+[k10_8]+[k10_9]+[k10_10])</t>
  </si>
  <si>
    <t xml:space="preserve"> @HIDDEN</t>
  </si>
  <si>
    <t>Over the last two weeks, how often have you been bothered by any of the following problems?</t>
  </si>
  <si>
    <t>Little interest or pleasure in doing things</t>
  </si>
  <si>
    <t>0, Not at all | 1, Several days | 2, More than half the days | 3, Nearly every day</t>
  </si>
  <si>
    <t>phq_9</t>
  </si>
  <si>
    <t>Feeling down, depressed or hopeless</t>
  </si>
  <si>
    <t>Trouble falling or staying asleep, or sleeping too much</t>
  </si>
  <si>
    <t>Feeling tired or having little energy</t>
  </si>
  <si>
    <t>Poor appetite or overeating</t>
  </si>
  <si>
    <t>Feeling bad about yourself - or that you are a failure or have let yourself or family down</t>
  </si>
  <si>
    <t>Trouble concentrating on things, such as reading the newspaper or watching television</t>
  </si>
  <si>
    <t>Moving or speaking too slowly that other people could have noticed. Or the opposite - being so fidgety or restless that you have been moving around a lot more than usual</t>
  </si>
  <si>
    <t>Thoughts that you would be better off dead, or of hurting yourself</t>
  </si>
  <si>
    <t>PHQ9 Score</t>
  </si>
  <si>
    <t>sum([phq_9_1], [phq_9_2], [phq_9_3], [phq_9_4], [phq_9_5], [phq_9_6], [phq_9_7], [phq_9_8], [phq_9_9])</t>
  </si>
  <si>
    <t>Do they meet the criteria for MDD according to PHQ scores</t>
  </si>
  <si>
    <t>Which PHQ-9 category are they in</t>
  </si>
  <si>
    <t>&lt;5 = none, &lt;10 = mild, &lt;15 = moderate, &lt;20 moderately severe, &gt;20 severe</t>
  </si>
  <si>
    <t>Below are some statements about feelings and thoughts
 describes your experience of each over the last 2 weeks</t>
  </si>
  <si>
    <t>I've been feeling optimistic about the future</t>
  </si>
  <si>
    <t>1, None of the time | 2, Rarely | 3, Some of the time | 4, Often | 5, All of the time</t>
  </si>
  <si>
    <t>swemwbs</t>
  </si>
  <si>
    <t>I've been feeling useful</t>
  </si>
  <si>
    <t>I've been feeling relaxed</t>
  </si>
  <si>
    <t>I've been dealing with problems well</t>
  </si>
  <si>
    <t>I've been thinking clearly</t>
  </si>
  <si>
    <t>I've been feeling close to other people</t>
  </si>
  <si>
    <t>I've been able to make up my own mind about things</t>
  </si>
  <si>
    <t>swemwbs_total</t>
  </si>
  <si>
    <t>SWEMWBS Raw Score</t>
  </si>
  <si>
    <t>sum([swemwbs_1], [swemwbs_2], [swemwbs_3], [swemwbs_4], [swemwbs_5], [swemwbs_6], [swemwbs_7])</t>
  </si>
  <si>
    <t>How often do you feel that you lack companionship?</t>
  </si>
  <si>
    <t>1, Hardly ever | 2, Some of the time | 3, Often</t>
  </si>
  <si>
    <t>uclals</t>
  </si>
  <si>
    <t>How often do you feel left out?</t>
  </si>
  <si>
    <t>How often do you feel isolated from others?</t>
  </si>
  <si>
    <t>uclals_total</t>
  </si>
  <si>
    <t>UCLALS Total</t>
  </si>
  <si>
    <t>sum([uclals_1]+[uclals_2]+[uclals_3])</t>
  </si>
  <si>
    <t>Please select the answer that shows how much you agree or disagree with each of the following statements</t>
  </si>
  <si>
    <t>I feel disconnected from the world around me.</t>
  </si>
  <si>
    <t>1, Strongly Agree | 2, Agree | 3, Neither agree nor disagree | 4, Disagree | 5, Strongly Disagree</t>
  </si>
  <si>
    <t>scs</t>
  </si>
  <si>
    <t>Even around people I know, I don't feel that I really belong.</t>
  </si>
  <si>
    <t>I feel so distant from people</t>
  </si>
  <si>
    <t>I have no sense of togetherness with my peers.</t>
  </si>
  <si>
    <t>I dont' feel related to anyone.</t>
  </si>
  <si>
    <t>I catch myself losing all sense of connectedness with society.</t>
  </si>
  <si>
    <t>Even among friends, there is no sense of brother/sisterhood.</t>
  </si>
  <si>
    <t>I don't feel that I participate with anyone or any group.</t>
  </si>
  <si>
    <t>scs_total</t>
  </si>
  <si>
    <t>SCS Scoring</t>
  </si>
  <si>
    <t>sum ([scs_1], [scs_2], [scs_3], [scs_4], [scs_5], [scs_6], [scs_7], [scs_8])</t>
  </si>
  <si>
    <t>pain</t>
  </si>
  <si>
    <t>On average, how bad has your pain been:</t>
  </si>
  <si>
    <t>In the morning over the past 2 days?</t>
  </si>
  <si>
    <t>0, No pain | 1, 1 | 2, 2 | 3, 3 | 4, 4 | 5, Moderate 5 | 6, 6 | 7, 7 | 8, 8 | 9, 9 | 10, Pain as bad as it can be</t>
  </si>
  <si>
    <t>p4</t>
  </si>
  <si>
    <t>In the afternoon over the past 2 days?</t>
  </si>
  <si>
    <t>In the evening over the past 2 days?</t>
  </si>
  <si>
    <t>With activity over the past 2 days?</t>
  </si>
  <si>
    <t>p4_total</t>
  </si>
  <si>
    <t>P4 Total</t>
  </si>
  <si>
    <t>sum([p4_1]+[p4_2]+[p4_3]+[p4_4])</t>
  </si>
  <si>
    <t xml:space="preserve">On a scale of 0 - 10, with 0 being no pain and 10 being the worst pain possible:
</t>
  </si>
  <si>
    <t>How much pain do you feel at this moment?</t>
  </si>
  <si>
    <t>0, 0 | 1, 1 | 2, 2 | 3, 3 | 4, 4 | 5, 5 | 6, 6 | 7, 7 | 8, 8 | 9, 9 | 10, 10</t>
  </si>
  <si>
    <t>vas_score</t>
  </si>
  <si>
    <t>Do they meet the criteria for OA according to clinical criteria</t>
  </si>
  <si>
    <t>No, Yes</t>
  </si>
  <si>
    <t>[age] &gt;= '45' and [oa_2] = '1' and [oa_3] = '1'</t>
  </si>
  <si>
    <t>LH</t>
  </si>
  <si>
    <t>wait.time.days</t>
  </si>
  <si>
    <t>joint.affected</t>
  </si>
  <si>
    <t>side.afected</t>
  </si>
  <si>
    <t>EQ5D_mobility</t>
  </si>
  <si>
    <t>EQ5D_pc</t>
  </si>
  <si>
    <t>EQ5D_ua</t>
  </si>
  <si>
    <t>EQ5D_pain</t>
  </si>
  <si>
    <t>EQ5D_anxdep</t>
  </si>
  <si>
    <t>garden.time</t>
  </si>
  <si>
    <t>Mild</t>
  </si>
  <si>
    <t>None</t>
  </si>
  <si>
    <t>Moderate</t>
  </si>
  <si>
    <t>Moderately Severe</t>
  </si>
  <si>
    <t>Severe</t>
  </si>
  <si>
    <t>paincat</t>
  </si>
  <si>
    <t>Joint of referral</t>
  </si>
  <si>
    <t>side.affected</t>
  </si>
  <si>
    <t>Side of injury</t>
  </si>
  <si>
    <t xml:space="preserve">Gender </t>
  </si>
  <si>
    <t>highest.education</t>
  </si>
  <si>
    <t>Education - text</t>
  </si>
  <si>
    <t>Were you born in Aus or outside of Australia</t>
  </si>
  <si>
    <t>Did they meet the PA guidelines - Sedentary, insufficinetly active or sufficiently active</t>
  </si>
  <si>
    <t xml:space="preserve">Which pain category do they fit into? </t>
  </si>
  <si>
    <t>0 = None, &lt;6 = Mild, &lt;8 = Moderate, 8 or above = Severe</t>
  </si>
  <si>
    <t xml:space="preserve">9, Australia </t>
  </si>
  <si>
    <t xml:space="preserve">185, United Kingdom </t>
  </si>
  <si>
    <t>77, India</t>
  </si>
  <si>
    <t>original</t>
  </si>
  <si>
    <t>country_name</t>
  </si>
  <si>
    <t>country_code</t>
  </si>
  <si>
    <t>1, Afghanistan</t>
  </si>
  <si>
    <t>2, Albania</t>
  </si>
  <si>
    <t>3, Algeria</t>
  </si>
  <si>
    <t>4, Andorra</t>
  </si>
  <si>
    <t>5, Angola</t>
  </si>
  <si>
    <t>6, Antigua and Barbuda</t>
  </si>
  <si>
    <t>7, Argentina</t>
  </si>
  <si>
    <t>8, Armenia</t>
  </si>
  <si>
    <t>9, Australia</t>
  </si>
  <si>
    <t>10, Austria</t>
  </si>
  <si>
    <t>11, Azerbaijan</t>
  </si>
  <si>
    <t>12, Bahamas</t>
  </si>
  <si>
    <t>13, Bahrain</t>
  </si>
  <si>
    <t>14, Bangladesh</t>
  </si>
  <si>
    <t>15, Barbados</t>
  </si>
  <si>
    <t>16, Belarus</t>
  </si>
  <si>
    <t>17, Belgium</t>
  </si>
  <si>
    <t>18, Belize</t>
  </si>
  <si>
    <t>19, Benin</t>
  </si>
  <si>
    <t>20, Bhutan</t>
  </si>
  <si>
    <t>21, Bolivia</t>
  </si>
  <si>
    <t>22, Bosnia and Herzegovina</t>
  </si>
  <si>
    <t>23, Botswana</t>
  </si>
  <si>
    <t>24, Brazil</t>
  </si>
  <si>
    <t>25, Brunei</t>
  </si>
  <si>
    <t>26, Bulgaria</t>
  </si>
  <si>
    <t>27, Burkina Faso</t>
  </si>
  <si>
    <t>28, Burundi</t>
  </si>
  <si>
    <t>29, Cambodia</t>
  </si>
  <si>
    <t>30, Cameroon</t>
  </si>
  <si>
    <t>31, Canada</t>
  </si>
  <si>
    <t>32, Cape Verde</t>
  </si>
  <si>
    <t>33, Central African Republic</t>
  </si>
  <si>
    <t>34, Chad</t>
  </si>
  <si>
    <t>35, Chile</t>
  </si>
  <si>
    <t>36, China</t>
  </si>
  <si>
    <t>37, Colombia</t>
  </si>
  <si>
    <t>38, Comoros</t>
  </si>
  <si>
    <t>39, Congo</t>
  </si>
  <si>
    <t>40, Costa Rica</t>
  </si>
  <si>
    <t>41, Côte d'Ivoire</t>
  </si>
  <si>
    <t>42, Croatia</t>
  </si>
  <si>
    <t>43, Cuba</t>
  </si>
  <si>
    <t>44, Cyprus</t>
  </si>
  <si>
    <t>45, Czech Republic</t>
  </si>
  <si>
    <t>46, Democratic Republic of Congo</t>
  </si>
  <si>
    <t>47, Denmark</t>
  </si>
  <si>
    <t>48, Djibouti</t>
  </si>
  <si>
    <t>49, Dominica</t>
  </si>
  <si>
    <t>50, Dominican Republic</t>
  </si>
  <si>
    <t>51, Ecuador</t>
  </si>
  <si>
    <t>52, Egypt</t>
  </si>
  <si>
    <t>53, El Salvador</t>
  </si>
  <si>
    <t>54, Equatorial Guinea</t>
  </si>
  <si>
    <t>55, Eritrea</t>
  </si>
  <si>
    <t>56, Estonia</t>
  </si>
  <si>
    <t>57, Eswatini (formerly Swaziland)</t>
  </si>
  <si>
    <t>58, Ethiopia</t>
  </si>
  <si>
    <t>59, Fiji</t>
  </si>
  <si>
    <t>60, Finland</t>
  </si>
  <si>
    <t>61, France</t>
  </si>
  <si>
    <t>62, Gabon</t>
  </si>
  <si>
    <t>63, Gambia</t>
  </si>
  <si>
    <t>64, Georgia</t>
  </si>
  <si>
    <t>65, Germany</t>
  </si>
  <si>
    <t>66, Ghana</t>
  </si>
  <si>
    <t>67, Greece</t>
  </si>
  <si>
    <t>68, Grenada</t>
  </si>
  <si>
    <t>69, Guatemala</t>
  </si>
  <si>
    <t>70, Guinea</t>
  </si>
  <si>
    <t>71, Guinea-Bissua</t>
  </si>
  <si>
    <t>72, Guyana</t>
  </si>
  <si>
    <t>73, Haiti</t>
  </si>
  <si>
    <t>74, Honduras</t>
  </si>
  <si>
    <t>75, Hungary</t>
  </si>
  <si>
    <t>76, Iceland</t>
  </si>
  <si>
    <t>78, Indonesia</t>
  </si>
  <si>
    <t>79, Iran</t>
  </si>
  <si>
    <t>80, Iraq</t>
  </si>
  <si>
    <t>81, Ireland</t>
  </si>
  <si>
    <t>82, Israel</t>
  </si>
  <si>
    <t>83, Italy</t>
  </si>
  <si>
    <t>84, Jamaica</t>
  </si>
  <si>
    <t>85, Japan</t>
  </si>
  <si>
    <t>86, Jordan</t>
  </si>
  <si>
    <t>87, Kazakhstan</t>
  </si>
  <si>
    <t>88, Kenya</t>
  </si>
  <si>
    <t>89, Kiribati</t>
  </si>
  <si>
    <t>90, Kuwait</t>
  </si>
  <si>
    <t>91, Kyrgyzstan</t>
  </si>
  <si>
    <t>92, Laos</t>
  </si>
  <si>
    <t>93, Latvia</t>
  </si>
  <si>
    <t>94, Lebanon</t>
  </si>
  <si>
    <t>95, Lesotho</t>
  </si>
  <si>
    <t>96, Liberia</t>
  </si>
  <si>
    <t>97, Libya</t>
  </si>
  <si>
    <t>98, Liechtenstein</t>
  </si>
  <si>
    <t>99, Lithuania</t>
  </si>
  <si>
    <t>100, Luxembourg</t>
  </si>
  <si>
    <t>101, Madagascar</t>
  </si>
  <si>
    <t>102, Malawi</t>
  </si>
  <si>
    <t>103, Malaysia</t>
  </si>
  <si>
    <t>104, Maldives</t>
  </si>
  <si>
    <t>105, Mali</t>
  </si>
  <si>
    <t>106, Malta</t>
  </si>
  <si>
    <t>107, Marshall Islands</t>
  </si>
  <si>
    <t>108, Mauritania</t>
  </si>
  <si>
    <t>109, Mauritius</t>
  </si>
  <si>
    <t>110, Mexico</t>
  </si>
  <si>
    <t>111, Micronesia</t>
  </si>
  <si>
    <t>112, Moldova</t>
  </si>
  <si>
    <t>113, Monaco</t>
  </si>
  <si>
    <t>114, Mongolia</t>
  </si>
  <si>
    <t>115, Montenegro</t>
  </si>
  <si>
    <t>116, Morocco</t>
  </si>
  <si>
    <t>117, Mozambique</t>
  </si>
  <si>
    <t>118, Myanmar</t>
  </si>
  <si>
    <t>119, Namibia</t>
  </si>
  <si>
    <t>120, Nauru</t>
  </si>
  <si>
    <t>121, Nepal</t>
  </si>
  <si>
    <t>122, Netherlands</t>
  </si>
  <si>
    <t>123, New Zealand</t>
  </si>
  <si>
    <t>124, Nicaragua</t>
  </si>
  <si>
    <t>125, Niger</t>
  </si>
  <si>
    <t>126, Nigeria</t>
  </si>
  <si>
    <t>127, North Korea</t>
  </si>
  <si>
    <t>128, North Macedonia</t>
  </si>
  <si>
    <t>129, Norway</t>
  </si>
  <si>
    <t>130, Oman</t>
  </si>
  <si>
    <t>131, Pakistan</t>
  </si>
  <si>
    <t>132, Palau</t>
  </si>
  <si>
    <t>133, Palestine State</t>
  </si>
  <si>
    <t>134, Panama</t>
  </si>
  <si>
    <t>135, Papua New Guinea</t>
  </si>
  <si>
    <t>136, Paraguay</t>
  </si>
  <si>
    <t>137, Peru</t>
  </si>
  <si>
    <t>138, Philippines</t>
  </si>
  <si>
    <t>139, Poland</t>
  </si>
  <si>
    <t>140, Portugal</t>
  </si>
  <si>
    <t>141, Qatar</t>
  </si>
  <si>
    <t>142, Romania</t>
  </si>
  <si>
    <t>143, Russia</t>
  </si>
  <si>
    <t>144, Rwanda</t>
  </si>
  <si>
    <t>145, Saint Kitts and Nevis</t>
  </si>
  <si>
    <t>146, Saint Lucia</t>
  </si>
  <si>
    <t>147, Saint Vincent and the Grenadines</t>
  </si>
  <si>
    <t>148, Samoa</t>
  </si>
  <si>
    <t>149, San Marino</t>
  </si>
  <si>
    <t>150, Sao Tome and Principe</t>
  </si>
  <si>
    <t>151, Saudi Arabia</t>
  </si>
  <si>
    <t>152, Senegal</t>
  </si>
  <si>
    <t>153, Serbia</t>
  </si>
  <si>
    <t>154, Seychelles</t>
  </si>
  <si>
    <t>155, Sierra Leone</t>
  </si>
  <si>
    <t>156, Singapore</t>
  </si>
  <si>
    <t>157, Slovakia</t>
  </si>
  <si>
    <t>158, Slovenia</t>
  </si>
  <si>
    <t>159, Solomon Islands</t>
  </si>
  <si>
    <t>160, Somalia</t>
  </si>
  <si>
    <t>161, South Africa</t>
  </si>
  <si>
    <t>162, South Korea</t>
  </si>
  <si>
    <t>163, South Sudan</t>
  </si>
  <si>
    <t>164, Spain</t>
  </si>
  <si>
    <t>165, Sri Lanka</t>
  </si>
  <si>
    <t>166, Sudan</t>
  </si>
  <si>
    <t>167, Suriname</t>
  </si>
  <si>
    <t>168, Sweden</t>
  </si>
  <si>
    <t>169, Switzerland</t>
  </si>
  <si>
    <t>170, Syria</t>
  </si>
  <si>
    <t>171, Tajikistan</t>
  </si>
  <si>
    <t>172, Tanzania</t>
  </si>
  <si>
    <t>173, Thailand</t>
  </si>
  <si>
    <t>174, Timor-Leste</t>
  </si>
  <si>
    <t>175, Togo</t>
  </si>
  <si>
    <t>176, Tonga</t>
  </si>
  <si>
    <t>177, Trinidad and Tobago</t>
  </si>
  <si>
    <t>178, Tunisia</t>
  </si>
  <si>
    <t>179, Turkey</t>
  </si>
  <si>
    <t>180, Turkmenistan</t>
  </si>
  <si>
    <t>181, Tuvalu</t>
  </si>
  <si>
    <t>182, Uganda</t>
  </si>
  <si>
    <t>183, Ukraine</t>
  </si>
  <si>
    <t>184, United Arab Emirates</t>
  </si>
  <si>
    <t>185, United Kingdom</t>
  </si>
  <si>
    <t>186, United States of America</t>
  </si>
  <si>
    <t>187, Uruguay</t>
  </si>
  <si>
    <t>188, Uzbekistan</t>
  </si>
  <si>
    <t>189, Vanuatu</t>
  </si>
  <si>
    <t>190, Venezuela</t>
  </si>
  <si>
    <t>191, Vietnam</t>
  </si>
  <si>
    <t>192, Yemen</t>
  </si>
  <si>
    <t>193, Zambia</t>
  </si>
  <si>
    <t>194, Zimbabwe</t>
  </si>
  <si>
    <t>195, Gibraltar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</si>
</sst>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1">
    <xf numFmtId="0" fontId="0" fillId="0" borderId="0" xfId="0"/>
    <xf numFmtId="14" fontId="0" fillId="0" borderId="0" xfId="0" applyNumberFormat="1"/>
    <xf numFmtId="1" fontId="0" fillId="0" borderId="0" xfId="0" applyNumberFormat="1"/>
    <xf numFmtId="164" fontId="0" fillId="0" borderId="0" xfId="0" applyNumberFormat="1"/>
    <xf numFmtId="2" fontId="1" fillId="0" borderId="0" xfId="0" applyNumberFormat="1" applyFont="1" applyAlignment="1">
      <alignment horizontal="right" indent="1"/>
    </xf>
    <xf numFmtId="4" fontId="0" fillId="0" borderId="0" xfId="0" applyNumberFormat="1"/>
    <xf numFmtId="10" fontId="0" fillId="0" borderId="0" xfId="0" applyNumberFormat="1"/>
    <xf numFmtId="0" fontId="0" fillId="0" borderId="0" xfId="0" applyAlignment="1">
      <alignment wrapText="1"/>
    </xf>
    <xf numFmtId="0" fontId="1" fillId="0" borderId="0" xfId="0" applyFont="1"/>
    <xf numFmtId="0" fontId="2" fillId="0" borderId="1" xfId="0" applyFont="1" applyBorder="1" applyAlignment="1">
      <alignment vertical="center" wrapText="1"/>
    </xf>
    <xf numFmtId="0" fontId="2"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C997"/>
  <sheetViews>
    <sheetView topLeftCell="EC1" workbookViewId="0">
      <selection activeCell="EO17" sqref="EO17"/>
    </sheetView>
  </sheetViews>
  <sheetFormatPr baseColWidth="10" defaultColWidth="8.83203125" defaultRowHeight="15" x14ac:dyDescent="0.2"/>
  <cols>
    <col min="4" max="4" width="10.5" customWidth="1"/>
    <col min="5" max="9" width="8.83203125" customWidth="1"/>
    <col min="10" max="10" width="11.6640625" customWidth="1"/>
    <col min="11" max="26" width="8.83203125" customWidth="1"/>
    <col min="27" max="28" width="10.83203125" customWidth="1"/>
    <col min="29" max="74" width="8.83203125" customWidth="1"/>
    <col min="75" max="75" width="14.5" customWidth="1"/>
    <col min="76" max="107" width="8.83203125" customWidth="1"/>
    <col min="119" max="119" width="9.1640625"/>
    <col min="120" max="129" width="8.83203125" customWidth="1"/>
    <col min="130" max="130" width="16.33203125" customWidth="1"/>
    <col min="131" max="158" width="8.83203125" customWidth="1"/>
  </cols>
  <sheetData>
    <row r="1" spans="1:15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4699</v>
      </c>
      <c r="X1" t="s">
        <v>4700</v>
      </c>
      <c r="Y1" t="s">
        <v>22</v>
      </c>
      <c r="Z1" t="s">
        <v>23</v>
      </c>
      <c r="AA1" t="s">
        <v>24</v>
      </c>
      <c r="AB1" t="s">
        <v>4698</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4478</v>
      </c>
      <c r="BI1" t="s">
        <v>4481</v>
      </c>
      <c r="BJ1" t="s">
        <v>4483</v>
      </c>
      <c r="BK1" t="s">
        <v>4484</v>
      </c>
      <c r="BL1" t="s">
        <v>4486</v>
      </c>
      <c r="BM1" t="s">
        <v>4490</v>
      </c>
      <c r="BN1" t="s">
        <v>4492</v>
      </c>
      <c r="BO1" t="s">
        <v>4495</v>
      </c>
      <c r="BP1" t="s">
        <v>4497</v>
      </c>
      <c r="BQ1" t="s">
        <v>4701</v>
      </c>
      <c r="BR1" t="s">
        <v>4702</v>
      </c>
      <c r="BS1" t="s">
        <v>4703</v>
      </c>
      <c r="BT1" t="s">
        <v>4704</v>
      </c>
      <c r="BU1" t="s">
        <v>4705</v>
      </c>
      <c r="BV1" t="s">
        <v>63</v>
      </c>
      <c r="BW1" t="s">
        <v>64</v>
      </c>
      <c r="BX1" t="s">
        <v>65</v>
      </c>
      <c r="BY1" t="s">
        <v>66</v>
      </c>
      <c r="BZ1" t="s">
        <v>67</v>
      </c>
      <c r="CA1" t="s">
        <v>4562</v>
      </c>
      <c r="CB1" t="s">
        <v>68</v>
      </c>
      <c r="CC1" t="s">
        <v>69</v>
      </c>
      <c r="CD1" t="s">
        <v>70</v>
      </c>
      <c r="CE1" t="s">
        <v>4706</v>
      </c>
      <c r="CF1" t="s">
        <v>71</v>
      </c>
      <c r="CG1" t="s">
        <v>72</v>
      </c>
      <c r="CH1" t="s">
        <v>73</v>
      </c>
      <c r="CI1" t="s">
        <v>4576</v>
      </c>
      <c r="CJ1" t="s">
        <v>74</v>
      </c>
      <c r="CK1" t="s">
        <v>75</v>
      </c>
      <c r="CL1" t="s">
        <v>76</v>
      </c>
      <c r="CM1" t="s">
        <v>4580</v>
      </c>
      <c r="CN1" t="s">
        <v>77</v>
      </c>
      <c r="CO1" t="s">
        <v>78</v>
      </c>
      <c r="CP1" t="s">
        <v>79</v>
      </c>
      <c r="CQ1" t="s">
        <v>80</v>
      </c>
      <c r="CR1" t="s">
        <v>81</v>
      </c>
      <c r="CS1" t="s">
        <v>82</v>
      </c>
      <c r="CT1" t="s">
        <v>83</v>
      </c>
      <c r="CU1" t="s">
        <v>84</v>
      </c>
      <c r="CV1" t="s">
        <v>85</v>
      </c>
      <c r="CW1" t="s">
        <v>86</v>
      </c>
      <c r="CX1" t="s">
        <v>87</v>
      </c>
      <c r="CY1" t="s">
        <v>88</v>
      </c>
      <c r="CZ1" t="s">
        <v>89</v>
      </c>
      <c r="DA1" t="s">
        <v>90</v>
      </c>
      <c r="DB1" t="s">
        <v>91</v>
      </c>
      <c r="DC1" t="s">
        <v>92</v>
      </c>
      <c r="DD1" t="s">
        <v>93</v>
      </c>
      <c r="DE1" t="s">
        <v>94</v>
      </c>
      <c r="DF1" t="s">
        <v>95</v>
      </c>
      <c r="DG1" t="s">
        <v>96</v>
      </c>
      <c r="DH1" t="s">
        <v>97</v>
      </c>
      <c r="DI1" t="s">
        <v>98</v>
      </c>
      <c r="DJ1" t="s">
        <v>99</v>
      </c>
      <c r="DK1" t="s">
        <v>100</v>
      </c>
      <c r="DL1" t="s">
        <v>101</v>
      </c>
      <c r="DM1" t="s">
        <v>102</v>
      </c>
      <c r="DN1" t="s">
        <v>103</v>
      </c>
      <c r="DO1" t="s">
        <v>104</v>
      </c>
      <c r="DP1" t="s">
        <v>105</v>
      </c>
      <c r="DQ1" t="s">
        <v>106</v>
      </c>
      <c r="DR1" t="s">
        <v>107</v>
      </c>
      <c r="DS1" t="s">
        <v>108</v>
      </c>
      <c r="DT1" t="s">
        <v>109</v>
      </c>
      <c r="DU1" t="s">
        <v>110</v>
      </c>
      <c r="DV1" t="s">
        <v>111</v>
      </c>
      <c r="DW1" t="s">
        <v>112</v>
      </c>
      <c r="DX1" t="s">
        <v>113</v>
      </c>
      <c r="DY1" t="s">
        <v>114</v>
      </c>
      <c r="DZ1" t="s">
        <v>115</v>
      </c>
      <c r="EA1" t="s">
        <v>116</v>
      </c>
      <c r="EB1" t="s">
        <v>117</v>
      </c>
      <c r="EC1" t="s">
        <v>118</v>
      </c>
      <c r="ED1" t="s">
        <v>119</v>
      </c>
      <c r="EE1" t="s">
        <v>120</v>
      </c>
      <c r="EF1" t="s">
        <v>121</v>
      </c>
      <c r="EG1" t="s">
        <v>122</v>
      </c>
      <c r="EH1" t="s">
        <v>4654</v>
      </c>
      <c r="EI1" t="s">
        <v>123</v>
      </c>
      <c r="EJ1" t="s">
        <v>124</v>
      </c>
      <c r="EK1" t="s">
        <v>125</v>
      </c>
      <c r="EL1" t="s">
        <v>126</v>
      </c>
      <c r="EM1" t="s">
        <v>127</v>
      </c>
      <c r="EN1" t="s">
        <v>128</v>
      </c>
      <c r="EO1" t="s">
        <v>129</v>
      </c>
      <c r="EP1" t="s">
        <v>130</v>
      </c>
      <c r="EQ1" t="s">
        <v>131</v>
      </c>
      <c r="ER1" t="s">
        <v>132</v>
      </c>
      <c r="ES1" t="s">
        <v>133</v>
      </c>
      <c r="ET1" t="s">
        <v>134</v>
      </c>
      <c r="EU1" t="s">
        <v>135</v>
      </c>
      <c r="EV1" t="s">
        <v>136</v>
      </c>
      <c r="EW1" t="s">
        <v>137</v>
      </c>
      <c r="EX1" t="s">
        <v>138</v>
      </c>
      <c r="EY1" t="s">
        <v>139</v>
      </c>
      <c r="EZ1" t="s">
        <v>140</v>
      </c>
      <c r="FA1" t="s">
        <v>141</v>
      </c>
      <c r="FB1" t="s">
        <v>4712</v>
      </c>
      <c r="FC1" t="s">
        <v>142</v>
      </c>
    </row>
    <row r="2" spans="1:159" x14ac:dyDescent="0.2">
      <c r="A2">
        <v>8</v>
      </c>
      <c r="B2" t="s">
        <v>143</v>
      </c>
      <c r="C2" t="s">
        <v>144</v>
      </c>
      <c r="D2" s="1">
        <v>29520</v>
      </c>
      <c r="E2">
        <v>41</v>
      </c>
      <c r="F2">
        <v>1</v>
      </c>
      <c r="H2" t="s">
        <v>145</v>
      </c>
      <c r="I2">
        <v>3029</v>
      </c>
      <c r="J2" s="1">
        <v>43467</v>
      </c>
      <c r="K2">
        <v>1</v>
      </c>
      <c r="R2">
        <v>1</v>
      </c>
      <c r="W2" t="s">
        <v>229</v>
      </c>
      <c r="X2" t="s">
        <v>307</v>
      </c>
      <c r="Y2">
        <v>0</v>
      </c>
      <c r="Z2" t="s">
        <v>146</v>
      </c>
      <c r="AA2" s="1">
        <v>44461</v>
      </c>
      <c r="AB2" s="2">
        <f t="shared" ref="AB2:AB65" si="0">DATEDIF(J2,AA2,"d")</f>
        <v>994</v>
      </c>
      <c r="AC2">
        <v>0</v>
      </c>
      <c r="AD2">
        <v>2</v>
      </c>
      <c r="AE2" t="str">
        <f>IF(AD2 = 1, "Male", "Female")</f>
        <v>Female</v>
      </c>
      <c r="AF2">
        <v>1</v>
      </c>
      <c r="AG2" t="s">
        <v>157</v>
      </c>
      <c r="AH2">
        <v>1</v>
      </c>
      <c r="AI2">
        <v>2</v>
      </c>
      <c r="AJ2">
        <v>2</v>
      </c>
      <c r="AK2" t="str">
        <f t="shared" ref="AK2:AK39" si="1">IF(AJ2&lt;2,"DNC high school",IF(AJ2&lt;3,"High school",IF(AJ2&lt;6,"TAFE",IF(AJ2&lt;8,"Undergrad","Postgrad"))))</f>
        <v>High school</v>
      </c>
      <c r="AL2" t="str">
        <f>IF(AJ2&lt;2, "No", "Yes")</f>
        <v>Yes</v>
      </c>
      <c r="AM2">
        <v>9</v>
      </c>
      <c r="AN2" t="str">
        <f t="shared" ref="AN2:AN65" si="2">IF(AM2=9, "Aus", "Other")</f>
        <v>Aus</v>
      </c>
      <c r="AO2">
        <v>0</v>
      </c>
      <c r="AR2">
        <v>0</v>
      </c>
      <c r="AS2">
        <v>0</v>
      </c>
      <c r="AT2">
        <v>0</v>
      </c>
      <c r="AU2">
        <v>0</v>
      </c>
      <c r="AV2">
        <v>0</v>
      </c>
      <c r="AW2">
        <v>0</v>
      </c>
      <c r="AX2">
        <v>2</v>
      </c>
      <c r="AY2">
        <v>0</v>
      </c>
      <c r="AZ2">
        <v>1</v>
      </c>
      <c r="BA2">
        <v>2</v>
      </c>
      <c r="BC2" t="s">
        <v>147</v>
      </c>
      <c r="BD2">
        <v>0</v>
      </c>
      <c r="BF2">
        <v>1</v>
      </c>
      <c r="BG2" t="s">
        <v>148</v>
      </c>
      <c r="BH2">
        <v>0</v>
      </c>
      <c r="BI2">
        <v>2</v>
      </c>
      <c r="BJ2">
        <v>0</v>
      </c>
      <c r="BK2">
        <v>1</v>
      </c>
      <c r="BL2">
        <v>11</v>
      </c>
      <c r="BM2">
        <v>0</v>
      </c>
      <c r="BO2">
        <v>1</v>
      </c>
      <c r="BP2">
        <v>1</v>
      </c>
      <c r="BQ2">
        <v>3</v>
      </c>
      <c r="BR2">
        <v>1</v>
      </c>
      <c r="BS2">
        <v>3</v>
      </c>
      <c r="BT2">
        <v>3</v>
      </c>
      <c r="BU2">
        <v>2</v>
      </c>
      <c r="BV2">
        <v>25</v>
      </c>
      <c r="BW2" s="4">
        <v>0.52061132075471694</v>
      </c>
      <c r="BX2">
        <v>3</v>
      </c>
      <c r="BY2">
        <v>2</v>
      </c>
      <c r="BZ2">
        <v>0</v>
      </c>
      <c r="CA2">
        <v>120</v>
      </c>
      <c r="CB2">
        <v>3</v>
      </c>
      <c r="CC2">
        <v>2</v>
      </c>
      <c r="CD2">
        <v>0</v>
      </c>
      <c r="CE2">
        <v>120</v>
      </c>
      <c r="CF2">
        <v>2</v>
      </c>
      <c r="CG2">
        <v>1</v>
      </c>
      <c r="CH2">
        <v>30</v>
      </c>
      <c r="CI2">
        <v>90</v>
      </c>
      <c r="CJ2">
        <v>0</v>
      </c>
      <c r="CK2">
        <v>0</v>
      </c>
      <c r="CL2">
        <v>0</v>
      </c>
      <c r="CM2">
        <v>0</v>
      </c>
      <c r="CN2">
        <f t="shared" ref="CN2:CN36" si="3">CA2+CM2+(2*CI2)</f>
        <v>300</v>
      </c>
      <c r="CO2" t="str">
        <f t="shared" ref="CO2:CO36" si="4">IF(CN2&gt;150,"Sufficientlyactive",IF(CN2&gt;1,"Insufficiently active","Sedentary"))</f>
        <v>Sufficientlyactive</v>
      </c>
      <c r="CP2">
        <v>4</v>
      </c>
      <c r="CQ2">
        <v>4</v>
      </c>
      <c r="CR2">
        <v>4</v>
      </c>
      <c r="CS2">
        <v>4</v>
      </c>
      <c r="CT2">
        <v>4</v>
      </c>
      <c r="CU2">
        <v>1</v>
      </c>
      <c r="CV2">
        <v>1</v>
      </c>
      <c r="CW2">
        <v>1</v>
      </c>
      <c r="CX2">
        <v>1</v>
      </c>
      <c r="CY2">
        <v>1</v>
      </c>
      <c r="CZ2">
        <v>2</v>
      </c>
      <c r="DA2">
        <v>5</v>
      </c>
      <c r="DB2">
        <v>3</v>
      </c>
      <c r="DC2">
        <v>0</v>
      </c>
      <c r="DD2">
        <v>4</v>
      </c>
      <c r="DE2">
        <v>3</v>
      </c>
      <c r="DF2">
        <v>2</v>
      </c>
      <c r="DG2">
        <v>2</v>
      </c>
      <c r="DH2">
        <v>2</v>
      </c>
      <c r="DI2">
        <v>2</v>
      </c>
      <c r="DJ2">
        <v>2</v>
      </c>
      <c r="DK2">
        <v>2</v>
      </c>
      <c r="DL2">
        <v>1</v>
      </c>
      <c r="DM2">
        <v>2</v>
      </c>
      <c r="DN2">
        <v>22</v>
      </c>
      <c r="DO2">
        <v>1</v>
      </c>
      <c r="DP2">
        <v>1</v>
      </c>
      <c r="DQ2">
        <v>3</v>
      </c>
      <c r="DR2">
        <v>2</v>
      </c>
      <c r="DS2">
        <v>1</v>
      </c>
      <c r="DT2">
        <v>0</v>
      </c>
      <c r="DU2">
        <v>0</v>
      </c>
      <c r="DV2">
        <v>0</v>
      </c>
      <c r="DW2">
        <v>0</v>
      </c>
      <c r="DX2">
        <v>8</v>
      </c>
      <c r="DY2" t="str">
        <f>IF(DO2&gt;1,"Yes",IF(DP2&gt;1,"Yes","No"))</f>
        <v>No</v>
      </c>
      <c r="DZ2" t="s">
        <v>4707</v>
      </c>
      <c r="EA2">
        <v>3</v>
      </c>
      <c r="EB2">
        <v>4</v>
      </c>
      <c r="EC2">
        <v>3</v>
      </c>
      <c r="ED2">
        <v>3</v>
      </c>
      <c r="EE2">
        <v>3</v>
      </c>
      <c r="EF2">
        <v>3</v>
      </c>
      <c r="EG2">
        <v>3</v>
      </c>
      <c r="EH2">
        <v>22</v>
      </c>
      <c r="EI2">
        <v>2</v>
      </c>
      <c r="EJ2">
        <v>2</v>
      </c>
      <c r="EK2">
        <v>1</v>
      </c>
      <c r="EL2">
        <v>5</v>
      </c>
      <c r="EM2">
        <v>3</v>
      </c>
      <c r="EN2">
        <v>5</v>
      </c>
      <c r="EO2">
        <v>4</v>
      </c>
      <c r="EP2">
        <v>4</v>
      </c>
      <c r="EQ2">
        <v>4</v>
      </c>
      <c r="ER2">
        <v>4</v>
      </c>
      <c r="ES2">
        <v>4</v>
      </c>
      <c r="ET2">
        <v>4</v>
      </c>
      <c r="EU2">
        <v>32</v>
      </c>
      <c r="EV2">
        <v>6</v>
      </c>
      <c r="EW2">
        <v>7</v>
      </c>
      <c r="EX2">
        <v>9</v>
      </c>
      <c r="EY2">
        <v>9</v>
      </c>
      <c r="EZ2">
        <v>31</v>
      </c>
      <c r="FA2">
        <v>7</v>
      </c>
      <c r="FB2" t="str">
        <f>IF(FA2=0,"None",IF(FA2&lt;6,"Mild",IF(FA2&lt;8,"Moderate","Severe")))</f>
        <v>Moderate</v>
      </c>
      <c r="FC2" t="s">
        <v>149</v>
      </c>
    </row>
    <row r="3" spans="1:159" x14ac:dyDescent="0.2">
      <c r="A3">
        <v>10</v>
      </c>
      <c r="B3" t="s">
        <v>143</v>
      </c>
      <c r="C3" t="s">
        <v>150</v>
      </c>
      <c r="D3" s="1">
        <v>21249</v>
      </c>
      <c r="E3">
        <v>64</v>
      </c>
      <c r="F3">
        <v>1</v>
      </c>
      <c r="H3" t="s">
        <v>151</v>
      </c>
      <c r="I3">
        <v>3030</v>
      </c>
      <c r="J3" s="1">
        <v>43467</v>
      </c>
      <c r="K3">
        <v>2</v>
      </c>
      <c r="Q3">
        <v>3</v>
      </c>
      <c r="W3" t="s">
        <v>4409</v>
      </c>
      <c r="X3" t="s">
        <v>314</v>
      </c>
      <c r="Y3">
        <v>0</v>
      </c>
      <c r="Z3" t="s">
        <v>152</v>
      </c>
      <c r="AA3" s="1">
        <v>44518</v>
      </c>
      <c r="AB3" s="2">
        <f t="shared" si="0"/>
        <v>1051</v>
      </c>
      <c r="AC3">
        <v>4</v>
      </c>
      <c r="AD3">
        <v>1</v>
      </c>
      <c r="AE3" t="str">
        <f t="shared" ref="AE3:AE66" si="5">IF(AD3 = 1, "Male", "Female")</f>
        <v>Male</v>
      </c>
      <c r="AF3">
        <v>4</v>
      </c>
      <c r="AG3" t="s">
        <v>149</v>
      </c>
      <c r="AH3">
        <v>0</v>
      </c>
      <c r="AJ3">
        <v>1</v>
      </c>
      <c r="AK3" t="str">
        <f t="shared" si="1"/>
        <v>DNC high school</v>
      </c>
      <c r="AL3" t="str">
        <f t="shared" ref="AL3:AL66" si="6">IF(AJ3&lt;2, "No", "Yes")</f>
        <v>No</v>
      </c>
      <c r="AM3">
        <v>9</v>
      </c>
      <c r="AN3" t="str">
        <f t="shared" si="2"/>
        <v>Aus</v>
      </c>
      <c r="AO3">
        <v>0</v>
      </c>
      <c r="AR3">
        <v>1</v>
      </c>
      <c r="AS3">
        <v>0</v>
      </c>
      <c r="AT3">
        <v>1</v>
      </c>
      <c r="AU3">
        <v>0</v>
      </c>
      <c r="AV3">
        <v>0</v>
      </c>
      <c r="AW3">
        <v>0</v>
      </c>
      <c r="AX3">
        <v>1</v>
      </c>
      <c r="AY3">
        <v>1</v>
      </c>
      <c r="AZ3">
        <v>1</v>
      </c>
      <c r="BA3">
        <v>0</v>
      </c>
      <c r="BB3" t="s">
        <v>153</v>
      </c>
      <c r="BC3" t="s">
        <v>154</v>
      </c>
      <c r="BD3">
        <v>1</v>
      </c>
      <c r="BE3" t="s">
        <v>155</v>
      </c>
      <c r="BF3">
        <v>1</v>
      </c>
      <c r="BG3" t="s">
        <v>156</v>
      </c>
      <c r="BH3">
        <v>1</v>
      </c>
      <c r="BI3">
        <v>2</v>
      </c>
      <c r="BJ3">
        <v>1</v>
      </c>
      <c r="BK3">
        <v>0</v>
      </c>
      <c r="BM3">
        <v>1</v>
      </c>
      <c r="BN3">
        <v>20</v>
      </c>
      <c r="BO3">
        <v>1</v>
      </c>
      <c r="BP3">
        <v>2</v>
      </c>
      <c r="BQ3">
        <v>3</v>
      </c>
      <c r="BR3">
        <v>1</v>
      </c>
      <c r="BS3">
        <v>3</v>
      </c>
      <c r="BT3">
        <v>4</v>
      </c>
      <c r="BU3">
        <v>2</v>
      </c>
      <c r="BV3">
        <v>50</v>
      </c>
      <c r="BW3" s="4">
        <v>0.41035001422205369</v>
      </c>
      <c r="BX3">
        <v>4</v>
      </c>
      <c r="BY3">
        <v>1</v>
      </c>
      <c r="BZ3">
        <v>30</v>
      </c>
      <c r="CA3">
        <v>90</v>
      </c>
      <c r="CB3">
        <v>0</v>
      </c>
      <c r="CC3">
        <v>0</v>
      </c>
      <c r="CD3">
        <v>0</v>
      </c>
      <c r="CE3">
        <v>0</v>
      </c>
      <c r="CF3">
        <v>0</v>
      </c>
      <c r="CG3">
        <v>0</v>
      </c>
      <c r="CH3">
        <v>0</v>
      </c>
      <c r="CI3">
        <v>0</v>
      </c>
      <c r="CJ3">
        <v>0</v>
      </c>
      <c r="CK3">
        <v>0</v>
      </c>
      <c r="CL3">
        <v>0</v>
      </c>
      <c r="CM3">
        <v>0</v>
      </c>
      <c r="CN3">
        <f t="shared" si="3"/>
        <v>90</v>
      </c>
      <c r="CO3" t="str">
        <f t="shared" si="4"/>
        <v>Insufficiently active</v>
      </c>
      <c r="CP3">
        <v>3</v>
      </c>
      <c r="CQ3">
        <v>3</v>
      </c>
      <c r="CR3">
        <v>3</v>
      </c>
      <c r="CS3">
        <v>2</v>
      </c>
      <c r="CT3">
        <v>3</v>
      </c>
      <c r="CU3">
        <v>2</v>
      </c>
      <c r="CV3">
        <v>1</v>
      </c>
      <c r="CW3">
        <v>1</v>
      </c>
      <c r="CX3">
        <v>1</v>
      </c>
      <c r="CY3">
        <v>0</v>
      </c>
      <c r="CZ3">
        <v>2</v>
      </c>
      <c r="DA3">
        <v>8</v>
      </c>
      <c r="DB3">
        <v>5</v>
      </c>
      <c r="DC3">
        <v>1</v>
      </c>
      <c r="DD3">
        <v>2</v>
      </c>
      <c r="DE3">
        <v>1</v>
      </c>
      <c r="DF3">
        <v>1</v>
      </c>
      <c r="DG3">
        <v>3</v>
      </c>
      <c r="DH3">
        <v>2</v>
      </c>
      <c r="DI3">
        <v>2</v>
      </c>
      <c r="DJ3">
        <v>1</v>
      </c>
      <c r="DK3">
        <v>2</v>
      </c>
      <c r="DL3">
        <v>1</v>
      </c>
      <c r="DM3">
        <v>2</v>
      </c>
      <c r="DN3">
        <v>17</v>
      </c>
      <c r="DO3">
        <v>0</v>
      </c>
      <c r="DP3">
        <v>0</v>
      </c>
      <c r="DQ3">
        <v>0</v>
      </c>
      <c r="DR3">
        <v>0</v>
      </c>
      <c r="DS3">
        <v>0</v>
      </c>
      <c r="DT3">
        <v>0</v>
      </c>
      <c r="DU3">
        <v>0</v>
      </c>
      <c r="DV3">
        <v>0</v>
      </c>
      <c r="DW3">
        <v>0</v>
      </c>
      <c r="DX3">
        <v>0</v>
      </c>
      <c r="DY3" t="s">
        <v>149</v>
      </c>
      <c r="DZ3" t="s">
        <v>4708</v>
      </c>
      <c r="EA3">
        <v>3</v>
      </c>
      <c r="EB3">
        <v>2</v>
      </c>
      <c r="EC3">
        <v>3</v>
      </c>
      <c r="ED3">
        <v>3</v>
      </c>
      <c r="EE3">
        <v>4</v>
      </c>
      <c r="EF3">
        <v>3</v>
      </c>
      <c r="EG3">
        <v>4</v>
      </c>
      <c r="EH3">
        <v>22</v>
      </c>
      <c r="EI3">
        <v>1</v>
      </c>
      <c r="EJ3">
        <v>1</v>
      </c>
      <c r="EK3">
        <v>1</v>
      </c>
      <c r="EL3">
        <v>3</v>
      </c>
      <c r="EM3">
        <v>3</v>
      </c>
      <c r="EN3">
        <v>4</v>
      </c>
      <c r="EO3">
        <v>4</v>
      </c>
      <c r="EP3">
        <v>4</v>
      </c>
      <c r="EQ3">
        <v>4</v>
      </c>
      <c r="ER3">
        <v>4</v>
      </c>
      <c r="ES3">
        <v>4</v>
      </c>
      <c r="ET3">
        <v>4</v>
      </c>
      <c r="EU3">
        <v>31</v>
      </c>
      <c r="EV3">
        <v>7</v>
      </c>
      <c r="EW3">
        <v>6</v>
      </c>
      <c r="EX3">
        <v>6</v>
      </c>
      <c r="EY3">
        <v>8</v>
      </c>
      <c r="EZ3">
        <v>27</v>
      </c>
      <c r="FA3">
        <v>7</v>
      </c>
      <c r="FB3" t="str">
        <f t="shared" ref="FB3:FB8" si="7">IF(FA3=0,"None",IF(FA3&lt;6,"Mild",IF(FA3&lt;8,"Moderate","Severe")))</f>
        <v>Moderate</v>
      </c>
      <c r="FC3" t="s">
        <v>157</v>
      </c>
    </row>
    <row r="4" spans="1:159" x14ac:dyDescent="0.2">
      <c r="A4">
        <v>13</v>
      </c>
      <c r="B4" t="s">
        <v>143</v>
      </c>
      <c r="C4" t="s">
        <v>158</v>
      </c>
      <c r="D4" s="1">
        <v>21421</v>
      </c>
      <c r="E4">
        <v>63</v>
      </c>
      <c r="F4">
        <v>1</v>
      </c>
      <c r="H4" t="s">
        <v>159</v>
      </c>
      <c r="I4">
        <v>3038</v>
      </c>
      <c r="J4" s="1">
        <v>43473</v>
      </c>
      <c r="K4">
        <v>1</v>
      </c>
      <c r="R4">
        <v>2</v>
      </c>
      <c r="W4" t="s">
        <v>229</v>
      </c>
      <c r="X4" t="s">
        <v>222</v>
      </c>
      <c r="Y4">
        <v>1</v>
      </c>
      <c r="Z4" t="s">
        <v>160</v>
      </c>
      <c r="AA4" s="1">
        <v>44499</v>
      </c>
      <c r="AB4" s="2">
        <f t="shared" si="0"/>
        <v>1026</v>
      </c>
      <c r="AC4">
        <v>4</v>
      </c>
      <c r="AD4">
        <v>2</v>
      </c>
      <c r="AE4" t="str">
        <f t="shared" si="5"/>
        <v>Female</v>
      </c>
      <c r="AF4">
        <v>6</v>
      </c>
      <c r="AG4" t="s">
        <v>149</v>
      </c>
      <c r="AH4">
        <v>0</v>
      </c>
      <c r="AJ4">
        <v>1</v>
      </c>
      <c r="AK4" t="str">
        <f>IF(AJ4&lt;2,"DNC high school",IF(AJ4&lt;3,"High school",IF(AJ4&lt;6,"TAFE",IF(AJ4&lt;8,"Undergrad","Postgrad"))))</f>
        <v>DNC high school</v>
      </c>
      <c r="AL4" t="str">
        <f t="shared" si="6"/>
        <v>No</v>
      </c>
      <c r="AM4">
        <v>83</v>
      </c>
      <c r="AN4" t="str">
        <f t="shared" si="2"/>
        <v>Other</v>
      </c>
      <c r="AQ4">
        <v>5</v>
      </c>
      <c r="AR4">
        <v>0</v>
      </c>
      <c r="AS4">
        <v>0</v>
      </c>
      <c r="AT4">
        <v>0</v>
      </c>
      <c r="AU4">
        <v>1</v>
      </c>
      <c r="AV4">
        <v>0</v>
      </c>
      <c r="AW4">
        <v>0</v>
      </c>
      <c r="AX4">
        <v>2</v>
      </c>
      <c r="AY4">
        <v>0</v>
      </c>
      <c r="AZ4">
        <v>0</v>
      </c>
      <c r="BA4">
        <v>1</v>
      </c>
      <c r="BC4" t="s">
        <v>161</v>
      </c>
      <c r="BD4">
        <v>1</v>
      </c>
      <c r="BE4" t="s">
        <v>162</v>
      </c>
      <c r="BF4">
        <v>1</v>
      </c>
      <c r="BG4" t="s">
        <v>163</v>
      </c>
      <c r="BH4">
        <v>0</v>
      </c>
      <c r="BI4">
        <v>0</v>
      </c>
      <c r="BJ4">
        <v>0</v>
      </c>
      <c r="BK4">
        <v>0</v>
      </c>
      <c r="BM4">
        <v>1</v>
      </c>
      <c r="BN4">
        <v>15</v>
      </c>
      <c r="BO4">
        <v>0</v>
      </c>
      <c r="BQ4">
        <v>1</v>
      </c>
      <c r="BR4">
        <v>1</v>
      </c>
      <c r="BS4">
        <v>1</v>
      </c>
      <c r="BT4">
        <v>3</v>
      </c>
      <c r="BU4">
        <v>3</v>
      </c>
      <c r="BV4">
        <v>60</v>
      </c>
      <c r="BW4" s="4">
        <v>0.69399999999999995</v>
      </c>
      <c r="BX4">
        <v>4</v>
      </c>
      <c r="BY4">
        <v>4</v>
      </c>
      <c r="BZ4">
        <v>0</v>
      </c>
      <c r="CA4">
        <v>240</v>
      </c>
      <c r="CB4">
        <v>0</v>
      </c>
      <c r="CC4">
        <v>2</v>
      </c>
      <c r="CD4">
        <v>0</v>
      </c>
      <c r="CE4">
        <v>120</v>
      </c>
      <c r="CF4">
        <v>1</v>
      </c>
      <c r="CG4">
        <v>0</v>
      </c>
      <c r="CH4">
        <v>30</v>
      </c>
      <c r="CI4">
        <v>30</v>
      </c>
      <c r="CJ4">
        <v>0</v>
      </c>
      <c r="CK4">
        <v>0</v>
      </c>
      <c r="CL4">
        <v>0</v>
      </c>
      <c r="CM4">
        <v>0</v>
      </c>
      <c r="CN4">
        <f t="shared" si="3"/>
        <v>300</v>
      </c>
      <c r="CO4" t="str">
        <f t="shared" si="4"/>
        <v>Sufficientlyactive</v>
      </c>
      <c r="CP4">
        <v>3</v>
      </c>
      <c r="CQ4">
        <v>3</v>
      </c>
      <c r="CR4">
        <v>2</v>
      </c>
      <c r="CS4">
        <v>2</v>
      </c>
      <c r="CT4">
        <v>2</v>
      </c>
      <c r="CU4">
        <v>2</v>
      </c>
      <c r="CV4">
        <v>1</v>
      </c>
      <c r="CW4">
        <v>0</v>
      </c>
      <c r="CX4">
        <v>1</v>
      </c>
      <c r="CY4">
        <v>0</v>
      </c>
      <c r="CZ4">
        <v>2</v>
      </c>
      <c r="DA4">
        <v>9</v>
      </c>
      <c r="DB4">
        <v>5</v>
      </c>
      <c r="DC4">
        <v>1</v>
      </c>
      <c r="DD4">
        <v>4</v>
      </c>
      <c r="DE4">
        <v>4</v>
      </c>
      <c r="DF4">
        <v>3</v>
      </c>
      <c r="DG4">
        <v>3</v>
      </c>
      <c r="DH4">
        <v>2</v>
      </c>
      <c r="DI4">
        <v>2</v>
      </c>
      <c r="DJ4">
        <v>4</v>
      </c>
      <c r="DK4">
        <v>4</v>
      </c>
      <c r="DL4">
        <v>3</v>
      </c>
      <c r="DM4">
        <v>3</v>
      </c>
      <c r="DN4">
        <v>32</v>
      </c>
      <c r="DO4">
        <v>2</v>
      </c>
      <c r="DP4">
        <v>2</v>
      </c>
      <c r="DQ4">
        <v>1</v>
      </c>
      <c r="DR4">
        <v>1</v>
      </c>
      <c r="DS4">
        <v>1</v>
      </c>
      <c r="DT4">
        <v>1</v>
      </c>
      <c r="DU4">
        <v>1</v>
      </c>
      <c r="DV4">
        <v>1</v>
      </c>
      <c r="DW4">
        <v>0</v>
      </c>
      <c r="DX4">
        <v>10</v>
      </c>
      <c r="DY4" t="s">
        <v>149</v>
      </c>
      <c r="DZ4" t="s">
        <v>4709</v>
      </c>
      <c r="EA4">
        <v>3</v>
      </c>
      <c r="EB4">
        <v>3</v>
      </c>
      <c r="EC4">
        <v>3</v>
      </c>
      <c r="ED4">
        <v>4</v>
      </c>
      <c r="EE4">
        <v>4</v>
      </c>
      <c r="EF4">
        <v>4</v>
      </c>
      <c r="EG4">
        <v>4</v>
      </c>
      <c r="EH4">
        <v>25</v>
      </c>
      <c r="EI4">
        <v>3</v>
      </c>
      <c r="EJ4">
        <v>2</v>
      </c>
      <c r="EK4">
        <v>2</v>
      </c>
      <c r="EL4">
        <v>7</v>
      </c>
      <c r="EM4">
        <v>4</v>
      </c>
      <c r="EN4">
        <v>2</v>
      </c>
      <c r="EO4">
        <v>3</v>
      </c>
      <c r="EP4">
        <v>3</v>
      </c>
      <c r="EQ4">
        <v>3</v>
      </c>
      <c r="ER4">
        <v>3</v>
      </c>
      <c r="ES4">
        <v>3</v>
      </c>
      <c r="ET4">
        <v>3</v>
      </c>
      <c r="EU4">
        <v>24</v>
      </c>
      <c r="EV4">
        <v>5</v>
      </c>
      <c r="EW4">
        <v>3</v>
      </c>
      <c r="EX4">
        <v>7</v>
      </c>
      <c r="EY4">
        <v>3</v>
      </c>
      <c r="EZ4">
        <v>18</v>
      </c>
      <c r="FA4">
        <v>8</v>
      </c>
      <c r="FB4" t="str">
        <f t="shared" si="7"/>
        <v>Severe</v>
      </c>
      <c r="FC4" t="s">
        <v>157</v>
      </c>
    </row>
    <row r="5" spans="1:159" x14ac:dyDescent="0.2">
      <c r="A5">
        <v>16</v>
      </c>
      <c r="B5" t="s">
        <v>143</v>
      </c>
      <c r="C5" t="s">
        <v>164</v>
      </c>
      <c r="D5" s="1">
        <v>17466</v>
      </c>
      <c r="E5">
        <v>74</v>
      </c>
      <c r="F5">
        <v>1</v>
      </c>
      <c r="H5" t="s">
        <v>165</v>
      </c>
      <c r="I5">
        <v>3012</v>
      </c>
      <c r="J5" s="1">
        <v>43473</v>
      </c>
      <c r="K5">
        <v>1</v>
      </c>
      <c r="S5">
        <v>2</v>
      </c>
      <c r="W5" t="s">
        <v>4410</v>
      </c>
      <c r="X5" t="s">
        <v>222</v>
      </c>
      <c r="Y5">
        <v>0</v>
      </c>
      <c r="Z5" t="s">
        <v>166</v>
      </c>
      <c r="AA5" s="1">
        <v>44477</v>
      </c>
      <c r="AB5" s="2">
        <f t="shared" si="0"/>
        <v>1004</v>
      </c>
      <c r="AC5">
        <v>4</v>
      </c>
      <c r="AD5">
        <v>2</v>
      </c>
      <c r="AE5" t="str">
        <f t="shared" si="5"/>
        <v>Female</v>
      </c>
      <c r="AF5">
        <v>7</v>
      </c>
      <c r="AG5" t="s">
        <v>149</v>
      </c>
      <c r="AH5">
        <v>0</v>
      </c>
      <c r="AJ5">
        <v>3</v>
      </c>
      <c r="AK5" t="str">
        <f t="shared" si="1"/>
        <v>TAFE</v>
      </c>
      <c r="AL5" t="str">
        <f t="shared" si="6"/>
        <v>Yes</v>
      </c>
      <c r="AM5">
        <v>35</v>
      </c>
      <c r="AN5" t="str">
        <f t="shared" si="2"/>
        <v>Other</v>
      </c>
      <c r="AQ5">
        <v>24</v>
      </c>
      <c r="AR5">
        <v>0</v>
      </c>
      <c r="AS5">
        <v>0</v>
      </c>
      <c r="AT5">
        <v>0</v>
      </c>
      <c r="AU5">
        <v>0</v>
      </c>
      <c r="AV5">
        <v>0</v>
      </c>
      <c r="AW5">
        <v>0</v>
      </c>
      <c r="AX5">
        <v>2</v>
      </c>
      <c r="AY5">
        <v>2</v>
      </c>
      <c r="AZ5">
        <v>2</v>
      </c>
      <c r="BA5">
        <v>2</v>
      </c>
      <c r="BC5" t="s">
        <v>167</v>
      </c>
      <c r="BD5">
        <v>1</v>
      </c>
      <c r="BE5" t="s">
        <v>168</v>
      </c>
      <c r="BF5">
        <v>1</v>
      </c>
      <c r="BG5" t="s">
        <v>169</v>
      </c>
      <c r="BH5">
        <v>1</v>
      </c>
      <c r="BI5">
        <v>0</v>
      </c>
      <c r="BJ5">
        <v>0</v>
      </c>
      <c r="BK5">
        <v>0</v>
      </c>
      <c r="BM5">
        <v>1</v>
      </c>
      <c r="BN5">
        <v>40</v>
      </c>
      <c r="BO5">
        <v>1</v>
      </c>
      <c r="BP5">
        <v>0</v>
      </c>
      <c r="BQ5">
        <v>4</v>
      </c>
      <c r="BR5">
        <v>1</v>
      </c>
      <c r="BS5">
        <v>3</v>
      </c>
      <c r="BT5">
        <v>3</v>
      </c>
      <c r="BU5">
        <v>2</v>
      </c>
      <c r="BV5">
        <v>80</v>
      </c>
      <c r="BW5" s="4">
        <v>0.48815939767779393</v>
      </c>
      <c r="BX5">
        <v>0</v>
      </c>
      <c r="BY5">
        <v>0</v>
      </c>
      <c r="BZ5">
        <v>0</v>
      </c>
      <c r="CA5">
        <v>0</v>
      </c>
      <c r="CB5">
        <v>1</v>
      </c>
      <c r="CC5">
        <v>0</v>
      </c>
      <c r="CD5">
        <v>10</v>
      </c>
      <c r="CE5">
        <v>10</v>
      </c>
      <c r="CF5">
        <v>0</v>
      </c>
      <c r="CG5">
        <v>0</v>
      </c>
      <c r="CH5">
        <v>0</v>
      </c>
      <c r="CI5">
        <v>0</v>
      </c>
      <c r="CJ5">
        <v>0</v>
      </c>
      <c r="CK5">
        <v>0</v>
      </c>
      <c r="CL5">
        <v>0</v>
      </c>
      <c r="CM5">
        <v>0</v>
      </c>
      <c r="CN5">
        <f t="shared" si="3"/>
        <v>0</v>
      </c>
      <c r="CO5" t="str">
        <f t="shared" si="4"/>
        <v>Sedentary</v>
      </c>
      <c r="CP5">
        <v>4</v>
      </c>
      <c r="CQ5">
        <v>4</v>
      </c>
      <c r="CR5">
        <v>4</v>
      </c>
      <c r="CS5">
        <v>4</v>
      </c>
      <c r="CT5">
        <v>3</v>
      </c>
      <c r="CU5">
        <v>3</v>
      </c>
      <c r="CV5">
        <v>1</v>
      </c>
      <c r="CW5">
        <v>1</v>
      </c>
      <c r="CX5">
        <v>1</v>
      </c>
      <c r="CY5">
        <v>1</v>
      </c>
      <c r="CZ5">
        <v>2</v>
      </c>
      <c r="DA5">
        <v>5</v>
      </c>
      <c r="DB5">
        <v>4</v>
      </c>
      <c r="DC5">
        <v>0</v>
      </c>
      <c r="DD5">
        <v>3</v>
      </c>
      <c r="DE5">
        <v>1</v>
      </c>
      <c r="DF5">
        <v>1</v>
      </c>
      <c r="DG5">
        <v>2</v>
      </c>
      <c r="DH5">
        <v>1</v>
      </c>
      <c r="DI5">
        <v>1</v>
      </c>
      <c r="DJ5">
        <v>2</v>
      </c>
      <c r="DK5">
        <v>2</v>
      </c>
      <c r="DL5">
        <v>2</v>
      </c>
      <c r="DM5">
        <v>2</v>
      </c>
      <c r="DN5">
        <v>17</v>
      </c>
      <c r="DO5">
        <v>1</v>
      </c>
      <c r="DP5">
        <v>1</v>
      </c>
      <c r="DQ5">
        <v>3</v>
      </c>
      <c r="DR5">
        <v>3</v>
      </c>
      <c r="DS5">
        <v>1</v>
      </c>
      <c r="DT5">
        <v>1</v>
      </c>
      <c r="DU5">
        <v>0</v>
      </c>
      <c r="DV5">
        <v>3</v>
      </c>
      <c r="DW5">
        <v>0</v>
      </c>
      <c r="DX5">
        <v>13</v>
      </c>
      <c r="DY5" t="s">
        <v>149</v>
      </c>
      <c r="DZ5" t="s">
        <v>4709</v>
      </c>
      <c r="EA5">
        <v>2</v>
      </c>
      <c r="EB5">
        <v>3</v>
      </c>
      <c r="EC5">
        <v>4</v>
      </c>
      <c r="ED5">
        <v>3</v>
      </c>
      <c r="EE5">
        <v>4</v>
      </c>
      <c r="EF5">
        <v>2</v>
      </c>
      <c r="EG5">
        <v>3</v>
      </c>
      <c r="EH5">
        <v>21</v>
      </c>
      <c r="EI5">
        <v>3</v>
      </c>
      <c r="EJ5">
        <v>3</v>
      </c>
      <c r="EK5">
        <v>3</v>
      </c>
      <c r="EL5">
        <v>9</v>
      </c>
      <c r="EM5">
        <v>3</v>
      </c>
      <c r="EN5">
        <v>2</v>
      </c>
      <c r="EO5">
        <v>2</v>
      </c>
      <c r="EP5">
        <v>2</v>
      </c>
      <c r="EQ5">
        <v>2</v>
      </c>
      <c r="ER5">
        <v>2</v>
      </c>
      <c r="ES5">
        <v>3</v>
      </c>
      <c r="ET5">
        <v>4</v>
      </c>
      <c r="EU5">
        <v>20</v>
      </c>
      <c r="EV5">
        <v>8</v>
      </c>
      <c r="EW5">
        <v>8</v>
      </c>
      <c r="EX5">
        <v>8</v>
      </c>
      <c r="EY5">
        <v>8</v>
      </c>
      <c r="EZ5">
        <v>32</v>
      </c>
      <c r="FA5">
        <v>8</v>
      </c>
      <c r="FB5" t="str">
        <f t="shared" si="7"/>
        <v>Severe</v>
      </c>
      <c r="FC5" t="s">
        <v>157</v>
      </c>
    </row>
    <row r="6" spans="1:159" x14ac:dyDescent="0.2">
      <c r="A6">
        <v>18</v>
      </c>
      <c r="B6" t="s">
        <v>143</v>
      </c>
      <c r="C6" t="s">
        <v>170</v>
      </c>
      <c r="D6" s="1">
        <v>24190</v>
      </c>
      <c r="E6">
        <v>56</v>
      </c>
      <c r="F6">
        <v>1</v>
      </c>
      <c r="H6" t="s">
        <v>171</v>
      </c>
      <c r="I6">
        <v>3021</v>
      </c>
      <c r="J6" s="1">
        <v>43481</v>
      </c>
      <c r="K6">
        <v>1</v>
      </c>
      <c r="L6">
        <v>2</v>
      </c>
      <c r="W6" t="s">
        <v>4403</v>
      </c>
      <c r="X6" t="s">
        <v>222</v>
      </c>
      <c r="Y6">
        <v>0</v>
      </c>
      <c r="Z6" t="s">
        <v>172</v>
      </c>
      <c r="AA6" s="1">
        <v>44463</v>
      </c>
      <c r="AB6" s="2">
        <f t="shared" si="0"/>
        <v>982</v>
      </c>
      <c r="AC6">
        <v>1</v>
      </c>
      <c r="AD6">
        <v>1</v>
      </c>
      <c r="AE6" t="str">
        <f t="shared" si="5"/>
        <v>Male</v>
      </c>
      <c r="AF6">
        <v>0</v>
      </c>
      <c r="AG6" t="s">
        <v>157</v>
      </c>
      <c r="AH6">
        <v>0</v>
      </c>
      <c r="AJ6">
        <v>5</v>
      </c>
      <c r="AK6" t="str">
        <f t="shared" si="1"/>
        <v>TAFE</v>
      </c>
      <c r="AL6" t="str">
        <f t="shared" si="6"/>
        <v>Yes</v>
      </c>
      <c r="AM6">
        <v>191</v>
      </c>
      <c r="AN6" t="str">
        <f t="shared" si="2"/>
        <v>Other</v>
      </c>
      <c r="AQ6">
        <v>18</v>
      </c>
      <c r="AR6">
        <v>0</v>
      </c>
      <c r="AS6">
        <v>0</v>
      </c>
      <c r="AT6">
        <v>0</v>
      </c>
      <c r="AU6">
        <v>0</v>
      </c>
      <c r="AV6">
        <v>0</v>
      </c>
      <c r="AW6">
        <v>0</v>
      </c>
      <c r="AX6">
        <v>0</v>
      </c>
      <c r="AY6">
        <v>0</v>
      </c>
      <c r="AZ6">
        <v>0</v>
      </c>
      <c r="BA6">
        <v>1</v>
      </c>
      <c r="BC6" t="s">
        <v>173</v>
      </c>
      <c r="BD6">
        <v>0</v>
      </c>
      <c r="BF6">
        <v>1</v>
      </c>
      <c r="BG6" t="s">
        <v>174</v>
      </c>
      <c r="BH6">
        <v>0</v>
      </c>
      <c r="BI6">
        <v>0</v>
      </c>
      <c r="BJ6">
        <v>1</v>
      </c>
      <c r="BK6">
        <v>0</v>
      </c>
      <c r="BM6">
        <v>1</v>
      </c>
      <c r="BN6">
        <v>15</v>
      </c>
      <c r="BO6">
        <v>0</v>
      </c>
      <c r="BQ6">
        <v>1</v>
      </c>
      <c r="BR6">
        <v>1</v>
      </c>
      <c r="BS6">
        <v>1</v>
      </c>
      <c r="BT6">
        <v>2</v>
      </c>
      <c r="BU6">
        <v>1</v>
      </c>
      <c r="BV6">
        <v>71</v>
      </c>
      <c r="BW6" s="4">
        <v>0.78049010367577754</v>
      </c>
      <c r="BX6">
        <v>7</v>
      </c>
      <c r="BY6">
        <v>1</v>
      </c>
      <c r="BZ6">
        <v>15</v>
      </c>
      <c r="CA6">
        <v>75</v>
      </c>
      <c r="CB6">
        <v>7</v>
      </c>
      <c r="CC6">
        <v>5</v>
      </c>
      <c r="CD6">
        <v>10</v>
      </c>
      <c r="CE6">
        <v>310</v>
      </c>
      <c r="CF6">
        <v>3</v>
      </c>
      <c r="CG6">
        <v>1</v>
      </c>
      <c r="CH6">
        <v>15</v>
      </c>
      <c r="CI6">
        <v>75</v>
      </c>
      <c r="CJ6">
        <v>0</v>
      </c>
      <c r="CK6">
        <v>0</v>
      </c>
      <c r="CL6">
        <v>0</v>
      </c>
      <c r="CM6">
        <v>0</v>
      </c>
      <c r="CN6">
        <f t="shared" si="3"/>
        <v>225</v>
      </c>
      <c r="CO6" t="str">
        <f t="shared" si="4"/>
        <v>Sufficientlyactive</v>
      </c>
      <c r="CP6">
        <v>3</v>
      </c>
      <c r="CQ6">
        <v>3</v>
      </c>
      <c r="CR6">
        <v>3</v>
      </c>
      <c r="CS6">
        <v>3</v>
      </c>
      <c r="CT6">
        <v>3</v>
      </c>
      <c r="CU6">
        <v>2</v>
      </c>
      <c r="CV6">
        <v>1</v>
      </c>
      <c r="CW6">
        <v>1</v>
      </c>
      <c r="CX6">
        <v>1</v>
      </c>
      <c r="CY6">
        <v>1</v>
      </c>
      <c r="CZ6">
        <v>3</v>
      </c>
      <c r="DA6">
        <v>6</v>
      </c>
      <c r="DB6">
        <v>2</v>
      </c>
      <c r="DC6">
        <v>1</v>
      </c>
      <c r="DD6">
        <v>1</v>
      </c>
      <c r="DE6">
        <v>1</v>
      </c>
      <c r="DF6">
        <v>1</v>
      </c>
      <c r="DG6">
        <v>1</v>
      </c>
      <c r="DH6">
        <v>1</v>
      </c>
      <c r="DI6">
        <v>1</v>
      </c>
      <c r="DJ6">
        <v>1</v>
      </c>
      <c r="DK6">
        <v>1</v>
      </c>
      <c r="DL6">
        <v>1</v>
      </c>
      <c r="DM6">
        <v>1</v>
      </c>
      <c r="DN6">
        <v>10</v>
      </c>
      <c r="DO6">
        <v>0</v>
      </c>
      <c r="DP6">
        <v>0</v>
      </c>
      <c r="DQ6">
        <v>0</v>
      </c>
      <c r="DR6">
        <v>0</v>
      </c>
      <c r="DS6">
        <v>0</v>
      </c>
      <c r="DT6">
        <v>0</v>
      </c>
      <c r="DU6">
        <v>0</v>
      </c>
      <c r="DV6">
        <v>0</v>
      </c>
      <c r="DW6">
        <v>0</v>
      </c>
      <c r="DX6">
        <v>0</v>
      </c>
      <c r="DY6" t="str">
        <f>IF(DO6&gt;1,"Yes",IF(DP6&gt;1,"Yes","No"))</f>
        <v>No</v>
      </c>
      <c r="DZ6" t="s">
        <v>4708</v>
      </c>
      <c r="EA6">
        <v>4</v>
      </c>
      <c r="EB6">
        <v>4</v>
      </c>
      <c r="EC6">
        <v>4</v>
      </c>
      <c r="ED6">
        <v>4</v>
      </c>
      <c r="EE6">
        <v>4</v>
      </c>
      <c r="EF6">
        <v>4</v>
      </c>
      <c r="EG6">
        <v>4</v>
      </c>
      <c r="EH6">
        <v>28</v>
      </c>
      <c r="EI6">
        <v>1</v>
      </c>
      <c r="EJ6">
        <v>1</v>
      </c>
      <c r="EK6">
        <v>1</v>
      </c>
      <c r="EL6">
        <v>3</v>
      </c>
      <c r="EM6">
        <v>4</v>
      </c>
      <c r="EN6">
        <v>4</v>
      </c>
      <c r="EO6">
        <v>4</v>
      </c>
      <c r="EP6">
        <v>4</v>
      </c>
      <c r="EQ6">
        <v>4</v>
      </c>
      <c r="ER6">
        <v>4</v>
      </c>
      <c r="ES6">
        <v>4</v>
      </c>
      <c r="ET6">
        <v>4</v>
      </c>
      <c r="EU6">
        <v>32</v>
      </c>
      <c r="EV6">
        <v>3</v>
      </c>
      <c r="EW6">
        <v>3</v>
      </c>
      <c r="EX6">
        <v>3</v>
      </c>
      <c r="EY6">
        <v>3</v>
      </c>
      <c r="EZ6">
        <v>12</v>
      </c>
      <c r="FA6">
        <v>3</v>
      </c>
      <c r="FB6" t="str">
        <f t="shared" si="7"/>
        <v>Mild</v>
      </c>
      <c r="FC6" t="s">
        <v>149</v>
      </c>
    </row>
    <row r="7" spans="1:159" x14ac:dyDescent="0.2">
      <c r="A7">
        <v>23</v>
      </c>
      <c r="B7" t="s">
        <v>143</v>
      </c>
      <c r="C7" t="s">
        <v>175</v>
      </c>
      <c r="D7" s="1">
        <v>23195</v>
      </c>
      <c r="E7">
        <v>59</v>
      </c>
      <c r="F7">
        <v>1</v>
      </c>
      <c r="H7" t="s">
        <v>176</v>
      </c>
      <c r="I7">
        <v>3188</v>
      </c>
      <c r="J7" s="1">
        <v>43481</v>
      </c>
      <c r="K7">
        <v>1</v>
      </c>
      <c r="R7">
        <v>2</v>
      </c>
      <c r="W7" t="s">
        <v>229</v>
      </c>
      <c r="X7" t="s">
        <v>222</v>
      </c>
      <c r="Z7" t="s">
        <v>177</v>
      </c>
      <c r="AA7" s="1">
        <v>44594</v>
      </c>
      <c r="AB7" s="2">
        <f t="shared" si="0"/>
        <v>1113</v>
      </c>
      <c r="AC7">
        <v>4</v>
      </c>
      <c r="AD7">
        <v>1</v>
      </c>
      <c r="AE7" t="str">
        <f t="shared" si="5"/>
        <v>Male</v>
      </c>
      <c r="AF7">
        <v>0</v>
      </c>
      <c r="AG7" t="s">
        <v>157</v>
      </c>
      <c r="AH7">
        <v>0</v>
      </c>
      <c r="AJ7">
        <v>4</v>
      </c>
      <c r="AK7" t="str">
        <f t="shared" si="1"/>
        <v>TAFE</v>
      </c>
      <c r="AL7" t="str">
        <f t="shared" si="6"/>
        <v>Yes</v>
      </c>
      <c r="AM7">
        <v>9</v>
      </c>
      <c r="AN7" t="str">
        <f t="shared" si="2"/>
        <v>Aus</v>
      </c>
      <c r="AO7">
        <v>0</v>
      </c>
      <c r="AR7">
        <v>0</v>
      </c>
      <c r="AS7">
        <v>0</v>
      </c>
      <c r="AT7">
        <v>0</v>
      </c>
      <c r="AU7">
        <v>0</v>
      </c>
      <c r="AV7">
        <v>0</v>
      </c>
      <c r="AW7">
        <v>0</v>
      </c>
      <c r="AX7">
        <v>0</v>
      </c>
      <c r="AY7">
        <v>0</v>
      </c>
      <c r="AZ7">
        <v>1</v>
      </c>
      <c r="BA7">
        <v>1</v>
      </c>
      <c r="BC7" t="s">
        <v>178</v>
      </c>
      <c r="BD7">
        <v>1</v>
      </c>
      <c r="BE7" t="s">
        <v>179</v>
      </c>
      <c r="BF7">
        <v>1</v>
      </c>
      <c r="BG7" t="s">
        <v>180</v>
      </c>
      <c r="BH7">
        <v>0</v>
      </c>
      <c r="BI7">
        <v>0</v>
      </c>
      <c r="BJ7">
        <v>0</v>
      </c>
      <c r="BK7">
        <v>0</v>
      </c>
      <c r="BM7">
        <v>1</v>
      </c>
      <c r="BN7">
        <v>15</v>
      </c>
      <c r="BO7">
        <v>0</v>
      </c>
      <c r="BQ7">
        <v>4</v>
      </c>
      <c r="BR7">
        <v>2</v>
      </c>
      <c r="BS7">
        <v>3</v>
      </c>
      <c r="BT7">
        <v>4</v>
      </c>
      <c r="BU7">
        <v>2</v>
      </c>
      <c r="BV7">
        <v>42</v>
      </c>
      <c r="BW7" s="4">
        <v>0.2811516489163256</v>
      </c>
      <c r="BX7">
        <v>0</v>
      </c>
      <c r="BY7">
        <v>0</v>
      </c>
      <c r="BZ7">
        <v>0</v>
      </c>
      <c r="CA7">
        <v>0</v>
      </c>
      <c r="CB7">
        <v>0</v>
      </c>
      <c r="CC7">
        <v>0</v>
      </c>
      <c r="CD7">
        <v>0</v>
      </c>
      <c r="CE7">
        <v>0</v>
      </c>
      <c r="CF7">
        <v>2</v>
      </c>
      <c r="CG7">
        <v>1</v>
      </c>
      <c r="CH7">
        <v>0</v>
      </c>
      <c r="CI7">
        <v>60</v>
      </c>
      <c r="CJ7">
        <v>0</v>
      </c>
      <c r="CK7">
        <v>0</v>
      </c>
      <c r="CL7">
        <v>0</v>
      </c>
      <c r="CM7">
        <v>0</v>
      </c>
      <c r="CN7">
        <f t="shared" si="3"/>
        <v>120</v>
      </c>
      <c r="CO7" t="str">
        <f t="shared" si="4"/>
        <v>Insufficiently active</v>
      </c>
      <c r="CP7">
        <v>3</v>
      </c>
      <c r="CQ7">
        <v>3</v>
      </c>
      <c r="CR7">
        <v>3</v>
      </c>
      <c r="CS7">
        <v>3</v>
      </c>
      <c r="CT7">
        <v>2</v>
      </c>
      <c r="CU7">
        <v>3</v>
      </c>
      <c r="CV7">
        <v>1</v>
      </c>
      <c r="CW7">
        <v>0</v>
      </c>
      <c r="CX7">
        <v>1</v>
      </c>
      <c r="CY7">
        <v>1</v>
      </c>
      <c r="CZ7">
        <v>3</v>
      </c>
      <c r="DA7">
        <v>8</v>
      </c>
      <c r="DB7">
        <v>3</v>
      </c>
      <c r="DC7">
        <v>0</v>
      </c>
      <c r="DD7">
        <v>3</v>
      </c>
      <c r="DE7">
        <v>3</v>
      </c>
      <c r="DF7">
        <v>1</v>
      </c>
      <c r="DG7">
        <v>3</v>
      </c>
      <c r="DH7">
        <v>1</v>
      </c>
      <c r="DI7">
        <v>1</v>
      </c>
      <c r="DJ7">
        <v>3</v>
      </c>
      <c r="DK7">
        <v>3</v>
      </c>
      <c r="DL7">
        <v>2</v>
      </c>
      <c r="DM7">
        <v>2</v>
      </c>
      <c r="DN7">
        <v>22</v>
      </c>
      <c r="DO7">
        <v>1</v>
      </c>
      <c r="DP7">
        <v>1</v>
      </c>
      <c r="DQ7">
        <v>1</v>
      </c>
      <c r="DR7">
        <v>1</v>
      </c>
      <c r="DS7">
        <v>1</v>
      </c>
      <c r="DT7">
        <v>1</v>
      </c>
      <c r="DU7">
        <v>1</v>
      </c>
      <c r="DV7">
        <v>0</v>
      </c>
      <c r="DW7">
        <v>0</v>
      </c>
      <c r="DX7">
        <v>7</v>
      </c>
      <c r="DY7" t="s">
        <v>149</v>
      </c>
      <c r="DZ7" t="s">
        <v>4707</v>
      </c>
      <c r="EA7">
        <v>1</v>
      </c>
      <c r="EB7">
        <v>2</v>
      </c>
      <c r="EC7">
        <v>2</v>
      </c>
      <c r="ED7">
        <v>3</v>
      </c>
      <c r="EE7">
        <v>3</v>
      </c>
      <c r="EF7">
        <v>2</v>
      </c>
      <c r="EG7">
        <v>4</v>
      </c>
      <c r="EH7">
        <v>17</v>
      </c>
      <c r="EI7">
        <v>2</v>
      </c>
      <c r="EJ7">
        <v>2</v>
      </c>
      <c r="EK7">
        <v>3</v>
      </c>
      <c r="EL7">
        <v>7</v>
      </c>
      <c r="EM7">
        <v>2</v>
      </c>
      <c r="EN7">
        <v>2</v>
      </c>
      <c r="EO7">
        <v>3</v>
      </c>
      <c r="EP7">
        <v>3</v>
      </c>
      <c r="EQ7">
        <v>3</v>
      </c>
      <c r="ER7">
        <v>3</v>
      </c>
      <c r="ES7">
        <v>3</v>
      </c>
      <c r="ET7">
        <v>2</v>
      </c>
      <c r="EU7">
        <v>21</v>
      </c>
      <c r="EV7">
        <v>7</v>
      </c>
      <c r="EW7">
        <v>7</v>
      </c>
      <c r="EX7">
        <v>7</v>
      </c>
      <c r="EY7">
        <v>7</v>
      </c>
      <c r="EZ7">
        <v>28</v>
      </c>
      <c r="FA7">
        <v>7</v>
      </c>
      <c r="FB7" t="str">
        <f t="shared" si="7"/>
        <v>Moderate</v>
      </c>
      <c r="FC7" t="s">
        <v>157</v>
      </c>
    </row>
    <row r="8" spans="1:159" x14ac:dyDescent="0.2">
      <c r="A8">
        <v>26</v>
      </c>
      <c r="B8" t="s">
        <v>143</v>
      </c>
      <c r="C8" t="s">
        <v>181</v>
      </c>
      <c r="D8" s="1">
        <v>21856</v>
      </c>
      <c r="E8">
        <v>62</v>
      </c>
      <c r="F8">
        <v>5</v>
      </c>
      <c r="H8" t="s">
        <v>182</v>
      </c>
      <c r="I8">
        <v>3019</v>
      </c>
      <c r="J8" s="1">
        <v>43482</v>
      </c>
      <c r="K8">
        <v>1</v>
      </c>
      <c r="L8">
        <v>2</v>
      </c>
      <c r="W8" t="s">
        <v>4403</v>
      </c>
      <c r="X8" t="s">
        <v>222</v>
      </c>
      <c r="Y8">
        <v>0</v>
      </c>
      <c r="Z8" t="s">
        <v>183</v>
      </c>
      <c r="AA8" s="1">
        <v>44486</v>
      </c>
      <c r="AB8" s="2">
        <f t="shared" si="0"/>
        <v>1004</v>
      </c>
      <c r="AC8">
        <v>0</v>
      </c>
      <c r="AD8">
        <v>1</v>
      </c>
      <c r="AE8" t="str">
        <f t="shared" si="5"/>
        <v>Male</v>
      </c>
      <c r="AF8">
        <v>0</v>
      </c>
      <c r="AG8" t="s">
        <v>157</v>
      </c>
      <c r="AH8">
        <v>0</v>
      </c>
      <c r="AJ8">
        <v>1</v>
      </c>
      <c r="AK8" t="str">
        <f t="shared" si="1"/>
        <v>DNC high school</v>
      </c>
      <c r="AL8" t="str">
        <f t="shared" si="6"/>
        <v>No</v>
      </c>
      <c r="AM8">
        <v>191</v>
      </c>
      <c r="AN8" t="str">
        <f t="shared" si="2"/>
        <v>Other</v>
      </c>
      <c r="AQ8">
        <v>36</v>
      </c>
      <c r="AR8">
        <v>0</v>
      </c>
      <c r="AS8">
        <v>0</v>
      </c>
      <c r="AT8">
        <v>0</v>
      </c>
      <c r="AU8">
        <v>0</v>
      </c>
      <c r="AV8">
        <v>1</v>
      </c>
      <c r="AW8">
        <v>0</v>
      </c>
      <c r="AX8">
        <v>0</v>
      </c>
      <c r="AY8">
        <v>0</v>
      </c>
      <c r="AZ8">
        <v>0</v>
      </c>
      <c r="BA8">
        <v>0</v>
      </c>
      <c r="BD8">
        <v>1</v>
      </c>
      <c r="BE8" t="s">
        <v>184</v>
      </c>
      <c r="BF8">
        <v>1</v>
      </c>
      <c r="BG8" t="s">
        <v>185</v>
      </c>
      <c r="BH8">
        <v>0</v>
      </c>
      <c r="BI8">
        <v>1</v>
      </c>
      <c r="BJ8">
        <v>0</v>
      </c>
      <c r="BK8">
        <v>0</v>
      </c>
      <c r="BM8">
        <v>1</v>
      </c>
      <c r="BN8">
        <v>20</v>
      </c>
      <c r="BO8">
        <v>0</v>
      </c>
      <c r="BQ8">
        <v>1</v>
      </c>
      <c r="BR8">
        <v>1</v>
      </c>
      <c r="BS8">
        <v>1</v>
      </c>
      <c r="BT8">
        <v>4</v>
      </c>
      <c r="BU8">
        <v>1</v>
      </c>
      <c r="BV8">
        <v>80</v>
      </c>
      <c r="BW8" s="4">
        <v>0.61573869346733667</v>
      </c>
      <c r="BX8">
        <v>0</v>
      </c>
      <c r="BY8">
        <v>0</v>
      </c>
      <c r="BZ8">
        <v>0</v>
      </c>
      <c r="CA8">
        <v>0</v>
      </c>
      <c r="CB8">
        <v>0</v>
      </c>
      <c r="CC8">
        <v>0</v>
      </c>
      <c r="CD8">
        <v>0</v>
      </c>
      <c r="CE8">
        <v>0</v>
      </c>
      <c r="CF8">
        <v>0</v>
      </c>
      <c r="CG8">
        <v>0</v>
      </c>
      <c r="CH8">
        <v>0</v>
      </c>
      <c r="CI8">
        <v>0</v>
      </c>
      <c r="CJ8">
        <v>0</v>
      </c>
      <c r="CK8">
        <v>0</v>
      </c>
      <c r="CL8">
        <v>0</v>
      </c>
      <c r="CM8">
        <v>0</v>
      </c>
      <c r="CN8">
        <f t="shared" si="3"/>
        <v>0</v>
      </c>
      <c r="CO8" t="str">
        <f t="shared" si="4"/>
        <v>Sedentary</v>
      </c>
      <c r="CP8">
        <v>2</v>
      </c>
      <c r="CQ8">
        <v>2</v>
      </c>
      <c r="CR8">
        <v>2</v>
      </c>
      <c r="CS8">
        <v>2</v>
      </c>
      <c r="CT8">
        <v>2</v>
      </c>
      <c r="CU8">
        <v>2</v>
      </c>
      <c r="CV8">
        <v>1</v>
      </c>
      <c r="CW8">
        <v>1</v>
      </c>
      <c r="CX8">
        <v>2</v>
      </c>
      <c r="CY8">
        <v>0</v>
      </c>
      <c r="CZ8">
        <v>3</v>
      </c>
      <c r="DA8">
        <v>6</v>
      </c>
      <c r="DB8">
        <v>2</v>
      </c>
      <c r="DC8">
        <v>1</v>
      </c>
      <c r="DD8">
        <v>1</v>
      </c>
      <c r="DE8">
        <v>1</v>
      </c>
      <c r="DF8">
        <v>1</v>
      </c>
      <c r="DG8">
        <v>1</v>
      </c>
      <c r="DH8">
        <v>1</v>
      </c>
      <c r="DI8">
        <v>1</v>
      </c>
      <c r="DJ8">
        <v>1</v>
      </c>
      <c r="DK8">
        <v>1</v>
      </c>
      <c r="DL8">
        <v>1</v>
      </c>
      <c r="DM8">
        <v>1</v>
      </c>
      <c r="DN8">
        <v>10</v>
      </c>
      <c r="DO8">
        <v>0</v>
      </c>
      <c r="DP8">
        <v>0</v>
      </c>
      <c r="DQ8">
        <v>0</v>
      </c>
      <c r="DR8">
        <v>0</v>
      </c>
      <c r="DS8">
        <v>0</v>
      </c>
      <c r="DT8">
        <v>0</v>
      </c>
      <c r="DU8">
        <v>0</v>
      </c>
      <c r="DV8">
        <v>0</v>
      </c>
      <c r="DW8">
        <v>0</v>
      </c>
      <c r="DX8">
        <v>0</v>
      </c>
      <c r="DY8" t="s">
        <v>149</v>
      </c>
      <c r="DZ8" t="s">
        <v>4708</v>
      </c>
      <c r="EA8">
        <v>1</v>
      </c>
      <c r="EB8">
        <v>1</v>
      </c>
      <c r="EC8">
        <v>1</v>
      </c>
      <c r="ED8">
        <v>1</v>
      </c>
      <c r="EE8">
        <v>1</v>
      </c>
      <c r="EF8">
        <v>1</v>
      </c>
      <c r="EG8">
        <v>1</v>
      </c>
      <c r="EH8">
        <v>7</v>
      </c>
      <c r="EI8">
        <v>1</v>
      </c>
      <c r="EJ8">
        <v>1</v>
      </c>
      <c r="EK8">
        <v>1</v>
      </c>
      <c r="EL8">
        <v>3</v>
      </c>
      <c r="EM8">
        <v>3</v>
      </c>
      <c r="EN8">
        <v>3</v>
      </c>
      <c r="EO8">
        <v>3</v>
      </c>
      <c r="EP8">
        <v>3</v>
      </c>
      <c r="EQ8">
        <v>3</v>
      </c>
      <c r="ER8">
        <v>3</v>
      </c>
      <c r="ES8">
        <v>3</v>
      </c>
      <c r="ET8">
        <v>3</v>
      </c>
      <c r="EU8">
        <v>24</v>
      </c>
      <c r="EV8">
        <v>9</v>
      </c>
      <c r="EW8">
        <v>8</v>
      </c>
      <c r="EX8">
        <v>9</v>
      </c>
      <c r="EY8">
        <v>9</v>
      </c>
      <c r="EZ8">
        <v>35</v>
      </c>
      <c r="FA8">
        <v>9</v>
      </c>
      <c r="FB8" t="str">
        <f t="shared" si="7"/>
        <v>Severe</v>
      </c>
      <c r="FC8" t="s">
        <v>157</v>
      </c>
    </row>
    <row r="9" spans="1:159" x14ac:dyDescent="0.2">
      <c r="A9">
        <v>27</v>
      </c>
      <c r="B9" t="s">
        <v>143</v>
      </c>
      <c r="C9" t="s">
        <v>186</v>
      </c>
      <c r="D9" s="1">
        <v>23652</v>
      </c>
      <c r="E9">
        <v>57</v>
      </c>
      <c r="F9">
        <v>1</v>
      </c>
      <c r="H9" t="s">
        <v>151</v>
      </c>
      <c r="I9">
        <v>3030</v>
      </c>
      <c r="J9" s="1">
        <v>43481</v>
      </c>
      <c r="K9">
        <v>1</v>
      </c>
      <c r="T9">
        <v>2</v>
      </c>
      <c r="W9" t="s">
        <v>4411</v>
      </c>
      <c r="X9" t="s">
        <v>222</v>
      </c>
      <c r="Y9">
        <v>1</v>
      </c>
      <c r="Z9" t="s">
        <v>187</v>
      </c>
      <c r="AA9" s="1">
        <v>44463</v>
      </c>
      <c r="AB9" s="2">
        <f t="shared" si="0"/>
        <v>982</v>
      </c>
      <c r="AC9">
        <v>4</v>
      </c>
      <c r="AD9">
        <v>2</v>
      </c>
      <c r="AE9" t="str">
        <f t="shared" si="5"/>
        <v>Female</v>
      </c>
      <c r="AF9">
        <v>4</v>
      </c>
      <c r="AG9" t="s">
        <v>149</v>
      </c>
      <c r="AH9">
        <v>0</v>
      </c>
      <c r="AJ9">
        <v>1</v>
      </c>
      <c r="AK9" t="str">
        <f t="shared" si="1"/>
        <v>DNC high school</v>
      </c>
      <c r="AL9" t="str">
        <f t="shared" si="6"/>
        <v>No</v>
      </c>
      <c r="AM9">
        <v>9</v>
      </c>
      <c r="AN9" t="str">
        <f t="shared" si="2"/>
        <v>Aus</v>
      </c>
      <c r="AO9">
        <v>0</v>
      </c>
      <c r="AR9">
        <v>0</v>
      </c>
      <c r="AS9">
        <v>0</v>
      </c>
      <c r="AT9">
        <v>0</v>
      </c>
      <c r="AU9">
        <v>1</v>
      </c>
      <c r="AV9">
        <v>0</v>
      </c>
      <c r="AW9">
        <v>0</v>
      </c>
      <c r="AX9">
        <v>0</v>
      </c>
      <c r="AY9">
        <v>0</v>
      </c>
      <c r="AZ9">
        <v>1</v>
      </c>
      <c r="BA9">
        <v>1</v>
      </c>
      <c r="BC9" t="s">
        <v>188</v>
      </c>
      <c r="BD9">
        <v>1</v>
      </c>
      <c r="BE9" t="s">
        <v>189</v>
      </c>
      <c r="BF9">
        <v>1</v>
      </c>
      <c r="BG9" t="s">
        <v>190</v>
      </c>
      <c r="BH9">
        <v>0</v>
      </c>
      <c r="BI9">
        <v>0</v>
      </c>
      <c r="BJ9">
        <v>0</v>
      </c>
      <c r="BK9">
        <v>1</v>
      </c>
      <c r="BL9">
        <v>12</v>
      </c>
      <c r="BM9">
        <v>0</v>
      </c>
      <c r="BO9">
        <v>0</v>
      </c>
      <c r="BQ9">
        <v>3</v>
      </c>
      <c r="BR9">
        <v>1</v>
      </c>
      <c r="BS9">
        <v>3</v>
      </c>
      <c r="BT9">
        <v>3</v>
      </c>
      <c r="BU9">
        <v>2</v>
      </c>
      <c r="BW9" s="4">
        <v>0.52061132075471694</v>
      </c>
      <c r="BX9">
        <v>20</v>
      </c>
      <c r="BY9">
        <v>40</v>
      </c>
      <c r="BZ9">
        <v>50</v>
      </c>
      <c r="CA9">
        <v>840</v>
      </c>
      <c r="CB9">
        <v>0</v>
      </c>
      <c r="CC9">
        <v>0</v>
      </c>
      <c r="CD9">
        <v>0</v>
      </c>
      <c r="CE9">
        <v>0</v>
      </c>
      <c r="CF9">
        <v>0</v>
      </c>
      <c r="CG9">
        <v>0</v>
      </c>
      <c r="CH9">
        <v>0</v>
      </c>
      <c r="CI9">
        <v>0</v>
      </c>
      <c r="CJ9">
        <v>0</v>
      </c>
      <c r="CK9">
        <v>0</v>
      </c>
      <c r="CL9">
        <v>0</v>
      </c>
      <c r="CM9">
        <v>0</v>
      </c>
      <c r="CN9">
        <f t="shared" si="3"/>
        <v>840</v>
      </c>
      <c r="CO9" t="str">
        <f t="shared" si="4"/>
        <v>Sufficientlyactive</v>
      </c>
      <c r="CP9">
        <v>2</v>
      </c>
      <c r="CQ9">
        <v>4</v>
      </c>
      <c r="CR9">
        <v>2</v>
      </c>
      <c r="CS9">
        <v>2</v>
      </c>
      <c r="CT9">
        <v>4</v>
      </c>
      <c r="FC9" t="s">
        <v>157</v>
      </c>
    </row>
    <row r="10" spans="1:159" x14ac:dyDescent="0.2">
      <c r="A10">
        <v>28</v>
      </c>
      <c r="B10" t="s">
        <v>143</v>
      </c>
      <c r="C10" t="s">
        <v>191</v>
      </c>
      <c r="D10" s="1">
        <v>23688</v>
      </c>
      <c r="E10">
        <v>57</v>
      </c>
      <c r="F10">
        <v>1</v>
      </c>
      <c r="H10" t="s">
        <v>151</v>
      </c>
      <c r="I10">
        <v>3030</v>
      </c>
      <c r="J10" s="1">
        <v>43486</v>
      </c>
      <c r="K10">
        <v>1</v>
      </c>
      <c r="R10">
        <v>2</v>
      </c>
      <c r="W10" t="s">
        <v>229</v>
      </c>
      <c r="X10" t="s">
        <v>222</v>
      </c>
      <c r="Y10">
        <v>1</v>
      </c>
      <c r="Z10" t="s">
        <v>192</v>
      </c>
      <c r="AA10" s="1">
        <v>44468</v>
      </c>
      <c r="AB10" s="2">
        <f t="shared" si="0"/>
        <v>982</v>
      </c>
      <c r="AC10">
        <v>1</v>
      </c>
      <c r="AD10">
        <v>1</v>
      </c>
      <c r="AE10" t="str">
        <f t="shared" si="5"/>
        <v>Male</v>
      </c>
      <c r="AF10">
        <v>0</v>
      </c>
      <c r="AG10" t="s">
        <v>157</v>
      </c>
      <c r="AH10">
        <v>0</v>
      </c>
      <c r="AJ10">
        <v>5</v>
      </c>
      <c r="AK10" t="str">
        <f t="shared" si="1"/>
        <v>TAFE</v>
      </c>
      <c r="AL10" t="str">
        <f t="shared" si="6"/>
        <v>Yes</v>
      </c>
      <c r="AM10">
        <v>123</v>
      </c>
      <c r="AN10" t="str">
        <f t="shared" si="2"/>
        <v>Other</v>
      </c>
      <c r="AP10">
        <v>1</v>
      </c>
      <c r="AQ10">
        <v>27</v>
      </c>
      <c r="AR10">
        <v>0</v>
      </c>
      <c r="AS10">
        <v>0</v>
      </c>
      <c r="AT10">
        <v>0</v>
      </c>
      <c r="AU10">
        <v>0</v>
      </c>
      <c r="AV10">
        <v>0</v>
      </c>
      <c r="AW10">
        <v>0</v>
      </c>
      <c r="AX10">
        <v>1</v>
      </c>
      <c r="AY10">
        <v>0</v>
      </c>
      <c r="AZ10">
        <v>0</v>
      </c>
      <c r="BA10">
        <v>1</v>
      </c>
      <c r="BC10" t="s">
        <v>193</v>
      </c>
      <c r="BD10">
        <v>1</v>
      </c>
      <c r="BE10" t="s">
        <v>194</v>
      </c>
      <c r="BF10">
        <v>1</v>
      </c>
      <c r="BG10" t="s">
        <v>195</v>
      </c>
      <c r="BH10">
        <v>1</v>
      </c>
      <c r="BI10">
        <v>0</v>
      </c>
      <c r="BJ10">
        <v>0</v>
      </c>
      <c r="BK10">
        <v>0</v>
      </c>
      <c r="BM10">
        <v>0</v>
      </c>
      <c r="BO10">
        <v>0</v>
      </c>
      <c r="BQ10">
        <v>3</v>
      </c>
      <c r="BR10">
        <v>2</v>
      </c>
      <c r="BS10">
        <v>2</v>
      </c>
      <c r="BT10">
        <v>3</v>
      </c>
      <c r="BU10">
        <v>2</v>
      </c>
      <c r="BV10">
        <v>91</v>
      </c>
      <c r="BW10" s="4">
        <v>0.43153141685140817</v>
      </c>
      <c r="BX10">
        <v>7</v>
      </c>
      <c r="BY10">
        <v>6</v>
      </c>
      <c r="BZ10">
        <v>5</v>
      </c>
      <c r="CA10">
        <v>365</v>
      </c>
      <c r="CB10">
        <v>5</v>
      </c>
      <c r="CC10">
        <v>6</v>
      </c>
      <c r="CD10">
        <v>10</v>
      </c>
      <c r="CE10">
        <v>370</v>
      </c>
      <c r="CF10">
        <v>2</v>
      </c>
      <c r="CG10">
        <v>2</v>
      </c>
      <c r="CH10">
        <v>5</v>
      </c>
      <c r="CI10">
        <v>125</v>
      </c>
      <c r="CJ10">
        <v>0</v>
      </c>
      <c r="CK10">
        <v>0</v>
      </c>
      <c r="CL10">
        <v>0</v>
      </c>
      <c r="CM10">
        <v>0</v>
      </c>
      <c r="CN10">
        <f t="shared" si="3"/>
        <v>615</v>
      </c>
      <c r="CO10" t="str">
        <f t="shared" si="4"/>
        <v>Sufficientlyactive</v>
      </c>
      <c r="CP10">
        <v>2</v>
      </c>
      <c r="CQ10">
        <v>0</v>
      </c>
      <c r="CR10">
        <v>1</v>
      </c>
      <c r="CS10">
        <v>2</v>
      </c>
      <c r="CT10">
        <v>3</v>
      </c>
      <c r="CU10">
        <v>2</v>
      </c>
      <c r="CV10">
        <v>1</v>
      </c>
      <c r="CW10">
        <v>1</v>
      </c>
      <c r="CX10">
        <v>2</v>
      </c>
      <c r="CY10">
        <v>1</v>
      </c>
      <c r="CZ10">
        <v>2</v>
      </c>
      <c r="DA10">
        <v>6</v>
      </c>
      <c r="DB10">
        <v>4</v>
      </c>
      <c r="DC10">
        <v>0</v>
      </c>
      <c r="DD10">
        <v>3</v>
      </c>
      <c r="DE10">
        <v>2</v>
      </c>
      <c r="DF10">
        <v>1</v>
      </c>
      <c r="DG10">
        <v>1</v>
      </c>
      <c r="DH10">
        <v>2</v>
      </c>
      <c r="DI10">
        <v>2</v>
      </c>
      <c r="DJ10">
        <v>2</v>
      </c>
      <c r="DK10">
        <v>2</v>
      </c>
      <c r="DL10">
        <v>2</v>
      </c>
      <c r="DM10">
        <v>2</v>
      </c>
      <c r="DN10">
        <v>19</v>
      </c>
      <c r="DO10">
        <v>1</v>
      </c>
      <c r="DP10">
        <v>1</v>
      </c>
      <c r="DQ10">
        <v>3</v>
      </c>
      <c r="DR10">
        <v>3</v>
      </c>
      <c r="DS10">
        <v>3</v>
      </c>
      <c r="DT10">
        <v>0</v>
      </c>
      <c r="DU10">
        <v>3</v>
      </c>
      <c r="DV10">
        <v>0</v>
      </c>
      <c r="DW10">
        <v>0</v>
      </c>
      <c r="DX10">
        <v>14</v>
      </c>
      <c r="DY10" t="s">
        <v>149</v>
      </c>
      <c r="DZ10" t="s">
        <v>4709</v>
      </c>
      <c r="EA10">
        <v>3</v>
      </c>
      <c r="EB10">
        <v>3</v>
      </c>
      <c r="EC10">
        <v>2</v>
      </c>
      <c r="ED10">
        <v>3</v>
      </c>
      <c r="EE10">
        <v>3</v>
      </c>
      <c r="EF10">
        <v>2</v>
      </c>
      <c r="EG10">
        <v>3</v>
      </c>
      <c r="EH10">
        <v>19</v>
      </c>
      <c r="EI10">
        <v>2</v>
      </c>
      <c r="EJ10">
        <v>2</v>
      </c>
      <c r="EK10">
        <v>2</v>
      </c>
      <c r="EL10">
        <v>6</v>
      </c>
      <c r="EM10">
        <v>3</v>
      </c>
      <c r="EN10">
        <v>3</v>
      </c>
      <c r="EO10">
        <v>3</v>
      </c>
      <c r="EP10">
        <v>3</v>
      </c>
      <c r="EQ10">
        <v>3</v>
      </c>
      <c r="ER10">
        <v>3</v>
      </c>
      <c r="ES10">
        <v>3</v>
      </c>
      <c r="ET10">
        <v>3</v>
      </c>
      <c r="EU10">
        <v>24</v>
      </c>
      <c r="EV10">
        <v>4</v>
      </c>
      <c r="EW10">
        <v>5</v>
      </c>
      <c r="EX10">
        <v>4</v>
      </c>
      <c r="EY10">
        <v>6</v>
      </c>
      <c r="EZ10">
        <v>19</v>
      </c>
      <c r="FA10">
        <v>4</v>
      </c>
      <c r="FB10" t="str">
        <f t="shared" ref="FB10:FB73" si="8">IF(FA10=0,"None",IF(FA10&lt;6,"Mild",IF(FA10&lt;8,"Moderate","Severe")))</f>
        <v>Mild</v>
      </c>
      <c r="FC10" t="s">
        <v>157</v>
      </c>
    </row>
    <row r="11" spans="1:159" x14ac:dyDescent="0.2">
      <c r="A11">
        <v>32</v>
      </c>
      <c r="B11" t="s">
        <v>143</v>
      </c>
      <c r="C11" t="s">
        <v>196</v>
      </c>
      <c r="D11" s="1">
        <v>18806</v>
      </c>
      <c r="E11">
        <v>71</v>
      </c>
      <c r="F11">
        <v>11</v>
      </c>
      <c r="G11" t="s">
        <v>197</v>
      </c>
      <c r="H11" t="s">
        <v>198</v>
      </c>
      <c r="I11">
        <v>3037</v>
      </c>
      <c r="J11" s="1">
        <v>43487</v>
      </c>
      <c r="K11">
        <v>2</v>
      </c>
      <c r="R11">
        <v>3</v>
      </c>
      <c r="W11" t="s">
        <v>229</v>
      </c>
      <c r="X11" t="s">
        <v>314</v>
      </c>
      <c r="Y11">
        <v>1</v>
      </c>
      <c r="Z11" t="s">
        <v>199</v>
      </c>
      <c r="AA11" s="1">
        <v>44631</v>
      </c>
      <c r="AB11" s="2">
        <f t="shared" si="0"/>
        <v>1144</v>
      </c>
      <c r="AC11">
        <v>1</v>
      </c>
      <c r="AD11">
        <v>2</v>
      </c>
      <c r="AE11" t="str">
        <f t="shared" si="5"/>
        <v>Female</v>
      </c>
      <c r="AF11">
        <v>7</v>
      </c>
      <c r="AG11" t="s">
        <v>149</v>
      </c>
      <c r="AH11">
        <v>0</v>
      </c>
      <c r="AJ11">
        <v>1</v>
      </c>
      <c r="AK11" t="str">
        <f t="shared" si="1"/>
        <v>DNC high school</v>
      </c>
      <c r="AL11" t="str">
        <f t="shared" si="6"/>
        <v>No</v>
      </c>
      <c r="AM11">
        <v>128</v>
      </c>
      <c r="AN11" t="str">
        <f t="shared" si="2"/>
        <v>Other</v>
      </c>
      <c r="AQ11">
        <v>20</v>
      </c>
      <c r="AR11">
        <v>0</v>
      </c>
      <c r="AS11">
        <v>0</v>
      </c>
      <c r="AT11">
        <v>2</v>
      </c>
      <c r="AU11">
        <v>2</v>
      </c>
      <c r="AV11">
        <v>2</v>
      </c>
      <c r="AW11">
        <v>0</v>
      </c>
      <c r="AX11">
        <v>2</v>
      </c>
      <c r="AY11">
        <v>0</v>
      </c>
      <c r="AZ11">
        <v>2</v>
      </c>
      <c r="BA11">
        <v>2</v>
      </c>
      <c r="BC11" t="s">
        <v>200</v>
      </c>
      <c r="BD11">
        <v>1</v>
      </c>
      <c r="BE11" t="s">
        <v>201</v>
      </c>
      <c r="BF11">
        <v>1</v>
      </c>
      <c r="BG11" t="s">
        <v>202</v>
      </c>
      <c r="BH11">
        <v>1</v>
      </c>
      <c r="BI11">
        <v>1</v>
      </c>
      <c r="BJ11">
        <v>0</v>
      </c>
      <c r="BK11">
        <v>0</v>
      </c>
      <c r="BM11">
        <v>1</v>
      </c>
      <c r="BN11">
        <v>25</v>
      </c>
      <c r="BO11">
        <v>0</v>
      </c>
      <c r="BQ11">
        <v>4</v>
      </c>
      <c r="BR11">
        <v>4</v>
      </c>
      <c r="BS11">
        <v>4</v>
      </c>
      <c r="BT11">
        <v>5</v>
      </c>
      <c r="BU11">
        <v>5</v>
      </c>
      <c r="BV11">
        <v>0</v>
      </c>
      <c r="BW11" s="4">
        <v>-3.2215057817998993E-2</v>
      </c>
      <c r="BX11">
        <v>0</v>
      </c>
      <c r="BY11">
        <v>0</v>
      </c>
      <c r="BZ11">
        <v>0</v>
      </c>
      <c r="CA11">
        <v>0</v>
      </c>
      <c r="CB11">
        <v>1</v>
      </c>
      <c r="CC11">
        <v>1</v>
      </c>
      <c r="CD11">
        <v>30</v>
      </c>
      <c r="CE11">
        <v>90</v>
      </c>
      <c r="CF11">
        <v>0</v>
      </c>
      <c r="CG11">
        <v>0</v>
      </c>
      <c r="CH11">
        <v>0</v>
      </c>
      <c r="CI11">
        <v>0</v>
      </c>
      <c r="CJ11">
        <v>0</v>
      </c>
      <c r="CK11">
        <v>0</v>
      </c>
      <c r="CL11">
        <v>0</v>
      </c>
      <c r="CM11">
        <v>0</v>
      </c>
      <c r="CN11">
        <f t="shared" si="3"/>
        <v>0</v>
      </c>
      <c r="CO11" t="str">
        <f t="shared" si="4"/>
        <v>Sedentary</v>
      </c>
      <c r="CP11">
        <v>0</v>
      </c>
      <c r="CQ11">
        <v>0</v>
      </c>
      <c r="CR11">
        <v>0</v>
      </c>
      <c r="CS11">
        <v>0</v>
      </c>
      <c r="CT11">
        <v>0</v>
      </c>
      <c r="CU11">
        <v>3</v>
      </c>
      <c r="CV11">
        <v>1</v>
      </c>
      <c r="CW11">
        <v>1</v>
      </c>
      <c r="CX11">
        <v>2</v>
      </c>
      <c r="CY11">
        <v>1</v>
      </c>
      <c r="CZ11">
        <v>3</v>
      </c>
      <c r="DA11">
        <v>3</v>
      </c>
      <c r="DB11">
        <v>12</v>
      </c>
      <c r="DC11">
        <v>0</v>
      </c>
      <c r="DD11">
        <v>5</v>
      </c>
      <c r="DE11">
        <v>5</v>
      </c>
      <c r="DF11">
        <v>3</v>
      </c>
      <c r="DG11">
        <v>4</v>
      </c>
      <c r="DH11">
        <v>4</v>
      </c>
      <c r="DI11">
        <v>2</v>
      </c>
      <c r="DJ11">
        <v>4</v>
      </c>
      <c r="DK11">
        <v>4</v>
      </c>
      <c r="DL11">
        <v>3</v>
      </c>
      <c r="DM11">
        <v>3</v>
      </c>
      <c r="DN11">
        <v>37</v>
      </c>
      <c r="DO11">
        <v>1</v>
      </c>
      <c r="DP11">
        <v>1</v>
      </c>
      <c r="DQ11">
        <v>3</v>
      </c>
      <c r="DR11">
        <v>3</v>
      </c>
      <c r="DS11">
        <v>1</v>
      </c>
      <c r="DT11">
        <v>1</v>
      </c>
      <c r="DU11">
        <v>1</v>
      </c>
      <c r="DV11">
        <v>3</v>
      </c>
      <c r="DW11">
        <v>1</v>
      </c>
      <c r="DX11">
        <v>15</v>
      </c>
      <c r="DY11" t="s">
        <v>149</v>
      </c>
      <c r="DZ11" t="s">
        <v>4710</v>
      </c>
      <c r="EA11">
        <v>1</v>
      </c>
      <c r="EB11">
        <v>2</v>
      </c>
      <c r="EC11">
        <v>1</v>
      </c>
      <c r="ED11">
        <v>1</v>
      </c>
      <c r="EE11">
        <v>1</v>
      </c>
      <c r="EF11">
        <v>1</v>
      </c>
      <c r="EG11">
        <v>1</v>
      </c>
      <c r="EH11">
        <v>8</v>
      </c>
      <c r="EI11">
        <v>1</v>
      </c>
      <c r="EJ11">
        <v>3</v>
      </c>
      <c r="EK11">
        <v>3</v>
      </c>
      <c r="EL11">
        <v>7</v>
      </c>
      <c r="EM11">
        <v>3</v>
      </c>
      <c r="EN11">
        <v>3</v>
      </c>
      <c r="EO11">
        <v>3</v>
      </c>
      <c r="EP11">
        <v>3</v>
      </c>
      <c r="EQ11">
        <v>3</v>
      </c>
      <c r="ER11">
        <v>3</v>
      </c>
      <c r="ES11">
        <v>3</v>
      </c>
      <c r="ET11">
        <v>3</v>
      </c>
      <c r="EU11">
        <v>24</v>
      </c>
      <c r="EV11">
        <v>10</v>
      </c>
      <c r="EW11">
        <v>10</v>
      </c>
      <c r="EX11">
        <v>10</v>
      </c>
      <c r="EY11">
        <v>10</v>
      </c>
      <c r="EZ11">
        <v>40</v>
      </c>
      <c r="FA11">
        <v>10</v>
      </c>
      <c r="FB11" t="str">
        <f t="shared" si="8"/>
        <v>Severe</v>
      </c>
      <c r="FC11" t="s">
        <v>157</v>
      </c>
    </row>
    <row r="12" spans="1:159" x14ac:dyDescent="0.2">
      <c r="A12">
        <v>37</v>
      </c>
      <c r="B12" t="s">
        <v>143</v>
      </c>
      <c r="C12" t="s">
        <v>203</v>
      </c>
      <c r="D12" s="1">
        <v>22721</v>
      </c>
      <c r="E12">
        <v>60</v>
      </c>
      <c r="F12">
        <v>1</v>
      </c>
      <c r="H12" t="s">
        <v>204</v>
      </c>
      <c r="I12">
        <v>3429</v>
      </c>
      <c r="J12" s="1">
        <v>43482</v>
      </c>
      <c r="K12">
        <v>1</v>
      </c>
      <c r="T12">
        <v>1</v>
      </c>
      <c r="W12" t="s">
        <v>4411</v>
      </c>
      <c r="X12" t="s">
        <v>307</v>
      </c>
      <c r="Y12">
        <v>1</v>
      </c>
      <c r="Z12" t="s">
        <v>205</v>
      </c>
      <c r="AA12" s="1">
        <v>44466</v>
      </c>
      <c r="AB12" s="2">
        <f t="shared" si="0"/>
        <v>984</v>
      </c>
      <c r="AC12">
        <v>1</v>
      </c>
      <c r="AD12">
        <v>2</v>
      </c>
      <c r="AE12" t="str">
        <f t="shared" si="5"/>
        <v>Female</v>
      </c>
      <c r="AF12">
        <v>6</v>
      </c>
      <c r="AG12" t="s">
        <v>149</v>
      </c>
      <c r="AH12">
        <v>0</v>
      </c>
      <c r="AJ12">
        <v>3</v>
      </c>
      <c r="AK12" t="str">
        <f t="shared" si="1"/>
        <v>TAFE</v>
      </c>
      <c r="AL12" t="str">
        <f t="shared" si="6"/>
        <v>Yes</v>
      </c>
      <c r="AM12">
        <v>185</v>
      </c>
      <c r="AN12" t="str">
        <f t="shared" si="2"/>
        <v>Other</v>
      </c>
      <c r="AQ12">
        <v>34</v>
      </c>
      <c r="AR12">
        <v>0</v>
      </c>
      <c r="AS12">
        <v>0</v>
      </c>
      <c r="AT12">
        <v>0</v>
      </c>
      <c r="AU12">
        <v>0</v>
      </c>
      <c r="AV12">
        <v>0</v>
      </c>
      <c r="AW12">
        <v>0</v>
      </c>
      <c r="AX12">
        <v>0</v>
      </c>
      <c r="AY12">
        <v>0</v>
      </c>
      <c r="AZ12">
        <v>0</v>
      </c>
      <c r="BA12">
        <v>0</v>
      </c>
      <c r="BD12">
        <v>0</v>
      </c>
      <c r="BF12">
        <v>0</v>
      </c>
      <c r="BH12">
        <v>0</v>
      </c>
      <c r="BI12">
        <v>0</v>
      </c>
      <c r="BJ12">
        <v>0</v>
      </c>
      <c r="BK12">
        <v>0</v>
      </c>
      <c r="BM12">
        <v>1</v>
      </c>
      <c r="BN12">
        <v>10</v>
      </c>
      <c r="BO12">
        <v>0</v>
      </c>
      <c r="BQ12">
        <v>2</v>
      </c>
      <c r="BR12">
        <v>1</v>
      </c>
      <c r="BS12">
        <v>2</v>
      </c>
      <c r="BT12">
        <v>2</v>
      </c>
      <c r="BU12">
        <v>1</v>
      </c>
      <c r="BV12">
        <v>82</v>
      </c>
      <c r="BW12" s="4">
        <v>0.59485799971267816</v>
      </c>
      <c r="BX12">
        <v>5</v>
      </c>
      <c r="BY12">
        <v>0</v>
      </c>
      <c r="BZ12">
        <v>15</v>
      </c>
      <c r="CA12">
        <v>15</v>
      </c>
      <c r="CB12">
        <v>0</v>
      </c>
      <c r="CC12">
        <v>0</v>
      </c>
      <c r="CD12">
        <v>0</v>
      </c>
      <c r="CE12">
        <v>0</v>
      </c>
      <c r="CF12">
        <v>3</v>
      </c>
      <c r="CG12">
        <v>0</v>
      </c>
      <c r="CH12">
        <v>15</v>
      </c>
      <c r="CI12">
        <v>15</v>
      </c>
      <c r="CJ12">
        <v>0</v>
      </c>
      <c r="CK12">
        <v>0</v>
      </c>
      <c r="CL12">
        <v>0</v>
      </c>
      <c r="CM12">
        <v>0</v>
      </c>
      <c r="CN12">
        <f t="shared" si="3"/>
        <v>45</v>
      </c>
      <c r="CO12" t="str">
        <f t="shared" si="4"/>
        <v>Insufficiently active</v>
      </c>
      <c r="CP12">
        <v>3</v>
      </c>
      <c r="CQ12">
        <v>3</v>
      </c>
      <c r="CR12">
        <v>3</v>
      </c>
      <c r="CS12">
        <v>3</v>
      </c>
      <c r="CT12">
        <v>3</v>
      </c>
      <c r="CU12">
        <v>1</v>
      </c>
      <c r="CV12">
        <v>0</v>
      </c>
      <c r="CW12">
        <v>1</v>
      </c>
      <c r="CX12">
        <v>1</v>
      </c>
      <c r="CY12">
        <v>0</v>
      </c>
      <c r="CZ12">
        <v>2</v>
      </c>
      <c r="DA12">
        <v>8</v>
      </c>
      <c r="DB12">
        <v>3</v>
      </c>
      <c r="DC12">
        <v>1</v>
      </c>
      <c r="DD12">
        <v>2</v>
      </c>
      <c r="DE12">
        <v>1</v>
      </c>
      <c r="DF12">
        <v>1</v>
      </c>
      <c r="DG12">
        <v>1</v>
      </c>
      <c r="DH12">
        <v>2</v>
      </c>
      <c r="DI12">
        <v>1</v>
      </c>
      <c r="DJ12">
        <v>1</v>
      </c>
      <c r="DK12">
        <v>2</v>
      </c>
      <c r="DL12">
        <v>1</v>
      </c>
      <c r="DM12">
        <v>1</v>
      </c>
      <c r="DN12">
        <v>13</v>
      </c>
      <c r="DO12">
        <v>0</v>
      </c>
      <c r="DP12">
        <v>0</v>
      </c>
      <c r="DQ12">
        <v>0</v>
      </c>
      <c r="DR12">
        <v>0</v>
      </c>
      <c r="DS12">
        <v>0</v>
      </c>
      <c r="DT12">
        <v>0</v>
      </c>
      <c r="DU12">
        <v>0</v>
      </c>
      <c r="DV12">
        <v>0</v>
      </c>
      <c r="DW12">
        <v>0</v>
      </c>
      <c r="DX12">
        <v>0</v>
      </c>
      <c r="DY12" t="s">
        <v>149</v>
      </c>
      <c r="DZ12" t="s">
        <v>4708</v>
      </c>
      <c r="EA12">
        <v>3</v>
      </c>
      <c r="EB12">
        <v>4</v>
      </c>
      <c r="EC12">
        <v>4</v>
      </c>
      <c r="ED12">
        <v>4</v>
      </c>
      <c r="EE12">
        <v>5</v>
      </c>
      <c r="EF12">
        <v>4</v>
      </c>
      <c r="EG12">
        <v>5</v>
      </c>
      <c r="EH12">
        <v>29</v>
      </c>
      <c r="EI12">
        <v>1</v>
      </c>
      <c r="EJ12">
        <v>1</v>
      </c>
      <c r="EK12">
        <v>1</v>
      </c>
      <c r="EL12">
        <v>3</v>
      </c>
      <c r="EM12">
        <v>5</v>
      </c>
      <c r="EN12">
        <v>5</v>
      </c>
      <c r="EO12">
        <v>5</v>
      </c>
      <c r="EP12">
        <v>5</v>
      </c>
      <c r="EQ12">
        <v>5</v>
      </c>
      <c r="ER12">
        <v>5</v>
      </c>
      <c r="ES12">
        <v>5</v>
      </c>
      <c r="ET12">
        <v>5</v>
      </c>
      <c r="EU12">
        <v>40</v>
      </c>
      <c r="EV12">
        <v>1</v>
      </c>
      <c r="EW12">
        <v>2</v>
      </c>
      <c r="EX12">
        <v>2</v>
      </c>
      <c r="EY12">
        <v>3</v>
      </c>
      <c r="EZ12">
        <v>8</v>
      </c>
      <c r="FA12">
        <v>1</v>
      </c>
      <c r="FB12" t="str">
        <f t="shared" si="8"/>
        <v>Mild</v>
      </c>
      <c r="FC12" t="s">
        <v>157</v>
      </c>
    </row>
    <row r="13" spans="1:159" x14ac:dyDescent="0.2">
      <c r="A13">
        <v>43</v>
      </c>
      <c r="B13" t="s">
        <v>143</v>
      </c>
      <c r="C13" t="s">
        <v>206</v>
      </c>
      <c r="D13" s="1">
        <v>14988</v>
      </c>
      <c r="E13">
        <v>81</v>
      </c>
      <c r="F13">
        <v>1</v>
      </c>
      <c r="H13" t="s">
        <v>207</v>
      </c>
      <c r="I13">
        <v>3023</v>
      </c>
      <c r="J13" s="1">
        <v>43489</v>
      </c>
      <c r="K13">
        <v>1</v>
      </c>
      <c r="L13">
        <v>1</v>
      </c>
      <c r="W13" t="s">
        <v>4403</v>
      </c>
      <c r="X13" t="s">
        <v>307</v>
      </c>
      <c r="Y13">
        <v>0</v>
      </c>
      <c r="Z13" t="s">
        <v>208</v>
      </c>
      <c r="AA13" s="1">
        <v>44478</v>
      </c>
      <c r="AB13" s="2">
        <f t="shared" si="0"/>
        <v>989</v>
      </c>
      <c r="AC13">
        <v>0</v>
      </c>
      <c r="AD13">
        <v>1</v>
      </c>
      <c r="AE13" t="str">
        <f t="shared" si="5"/>
        <v>Male</v>
      </c>
      <c r="AF13">
        <v>7</v>
      </c>
      <c r="AG13" t="s">
        <v>149</v>
      </c>
      <c r="AH13">
        <v>0</v>
      </c>
      <c r="AJ13">
        <v>2</v>
      </c>
      <c r="AK13" t="str">
        <f t="shared" si="1"/>
        <v>High school</v>
      </c>
      <c r="AL13" t="str">
        <f t="shared" si="6"/>
        <v>Yes</v>
      </c>
      <c r="AM13">
        <v>9</v>
      </c>
      <c r="AN13" t="str">
        <f t="shared" si="2"/>
        <v>Aus</v>
      </c>
      <c r="AO13">
        <v>0</v>
      </c>
      <c r="AR13">
        <v>1</v>
      </c>
      <c r="AS13">
        <v>0</v>
      </c>
      <c r="AT13">
        <v>1</v>
      </c>
      <c r="AU13">
        <v>0</v>
      </c>
      <c r="AV13">
        <v>0</v>
      </c>
      <c r="AW13">
        <v>0</v>
      </c>
      <c r="AX13">
        <v>0</v>
      </c>
      <c r="AY13">
        <v>2</v>
      </c>
      <c r="AZ13">
        <v>2</v>
      </c>
      <c r="BA13">
        <v>0</v>
      </c>
      <c r="BB13" t="s">
        <v>209</v>
      </c>
      <c r="BC13" t="s">
        <v>210</v>
      </c>
      <c r="BD13">
        <v>1</v>
      </c>
      <c r="BE13" t="s">
        <v>211</v>
      </c>
      <c r="BF13">
        <v>1</v>
      </c>
      <c r="BG13" t="s">
        <v>212</v>
      </c>
      <c r="BH13">
        <v>0</v>
      </c>
      <c r="BI13">
        <v>0</v>
      </c>
      <c r="BJ13">
        <v>0</v>
      </c>
      <c r="BK13">
        <v>0</v>
      </c>
      <c r="BM13">
        <v>1</v>
      </c>
      <c r="BN13">
        <v>20</v>
      </c>
      <c r="BO13">
        <v>0</v>
      </c>
      <c r="BQ13">
        <v>2</v>
      </c>
      <c r="BR13">
        <v>1</v>
      </c>
      <c r="BS13">
        <v>2</v>
      </c>
      <c r="BT13">
        <v>3</v>
      </c>
      <c r="BU13">
        <v>2</v>
      </c>
      <c r="BV13">
        <v>70</v>
      </c>
      <c r="BW13" s="4">
        <v>0.55374145365301408</v>
      </c>
      <c r="BX13">
        <v>4</v>
      </c>
      <c r="BY13">
        <v>0</v>
      </c>
      <c r="BZ13">
        <v>30</v>
      </c>
      <c r="CA13">
        <v>30</v>
      </c>
      <c r="CB13">
        <v>0</v>
      </c>
      <c r="CC13">
        <v>0</v>
      </c>
      <c r="CD13">
        <v>0</v>
      </c>
      <c r="CE13">
        <v>0</v>
      </c>
      <c r="CF13">
        <v>0</v>
      </c>
      <c r="CG13">
        <v>0</v>
      </c>
      <c r="CH13">
        <v>0</v>
      </c>
      <c r="CI13">
        <v>0</v>
      </c>
      <c r="CJ13">
        <v>0</v>
      </c>
      <c r="CK13">
        <v>0</v>
      </c>
      <c r="CL13">
        <v>0</v>
      </c>
      <c r="CM13">
        <v>0</v>
      </c>
      <c r="CN13">
        <f t="shared" si="3"/>
        <v>30</v>
      </c>
      <c r="CO13" t="str">
        <f t="shared" si="4"/>
        <v>Insufficiently active</v>
      </c>
      <c r="CP13">
        <v>3</v>
      </c>
      <c r="CQ13">
        <v>3</v>
      </c>
      <c r="CR13">
        <v>2</v>
      </c>
      <c r="CS13">
        <v>3</v>
      </c>
      <c r="CT13">
        <v>3</v>
      </c>
      <c r="CU13">
        <v>2</v>
      </c>
      <c r="CV13">
        <v>1</v>
      </c>
      <c r="CW13">
        <v>0</v>
      </c>
      <c r="CX13">
        <v>1</v>
      </c>
      <c r="CY13">
        <v>0</v>
      </c>
      <c r="CZ13">
        <v>2</v>
      </c>
      <c r="DA13">
        <v>7</v>
      </c>
      <c r="DB13">
        <v>5</v>
      </c>
      <c r="DC13">
        <v>0</v>
      </c>
      <c r="DD13">
        <v>3</v>
      </c>
      <c r="DE13">
        <v>1</v>
      </c>
      <c r="DF13">
        <v>1</v>
      </c>
      <c r="DG13">
        <v>3</v>
      </c>
      <c r="DH13">
        <v>2</v>
      </c>
      <c r="DI13">
        <v>1</v>
      </c>
      <c r="DJ13">
        <v>3</v>
      </c>
      <c r="DK13">
        <v>3</v>
      </c>
      <c r="DL13">
        <v>2</v>
      </c>
      <c r="DM13">
        <v>1</v>
      </c>
      <c r="DN13">
        <v>20</v>
      </c>
      <c r="DO13">
        <v>1</v>
      </c>
      <c r="DP13">
        <v>1</v>
      </c>
      <c r="DQ13">
        <v>1</v>
      </c>
      <c r="DR13">
        <v>1</v>
      </c>
      <c r="DS13">
        <v>0</v>
      </c>
      <c r="DT13">
        <v>0</v>
      </c>
      <c r="DU13">
        <v>1</v>
      </c>
      <c r="DV13">
        <v>0</v>
      </c>
      <c r="DW13">
        <v>0</v>
      </c>
      <c r="DX13">
        <v>5</v>
      </c>
      <c r="DY13" t="str">
        <f>IF(DO13&gt;1,"Yes",IF(DP13&gt;1,"Yes","No"))</f>
        <v>No</v>
      </c>
      <c r="DZ13" t="s">
        <v>4707</v>
      </c>
      <c r="EA13">
        <v>3</v>
      </c>
      <c r="EB13">
        <v>3</v>
      </c>
      <c r="EC13">
        <v>2</v>
      </c>
      <c r="ED13">
        <v>3</v>
      </c>
      <c r="EE13">
        <v>3</v>
      </c>
      <c r="EF13">
        <v>2</v>
      </c>
      <c r="EG13">
        <v>4</v>
      </c>
      <c r="EH13">
        <v>20</v>
      </c>
      <c r="EI13">
        <v>2</v>
      </c>
      <c r="EJ13">
        <v>2</v>
      </c>
      <c r="EK13">
        <v>1</v>
      </c>
      <c r="EL13">
        <v>5</v>
      </c>
      <c r="EM13">
        <v>3</v>
      </c>
      <c r="EN13">
        <v>3</v>
      </c>
      <c r="EO13">
        <v>4</v>
      </c>
      <c r="EP13">
        <v>3</v>
      </c>
      <c r="EQ13">
        <v>4</v>
      </c>
      <c r="ER13">
        <v>3</v>
      </c>
      <c r="ES13">
        <v>4</v>
      </c>
      <c r="ET13">
        <v>3</v>
      </c>
      <c r="EU13">
        <v>27</v>
      </c>
      <c r="EV13">
        <v>4</v>
      </c>
      <c r="EW13">
        <v>2</v>
      </c>
      <c r="EX13">
        <v>7</v>
      </c>
      <c r="EY13">
        <v>8</v>
      </c>
      <c r="EZ13">
        <v>21</v>
      </c>
      <c r="FA13">
        <v>6</v>
      </c>
      <c r="FB13" t="str">
        <f t="shared" si="8"/>
        <v>Moderate</v>
      </c>
      <c r="FC13" t="s">
        <v>149</v>
      </c>
    </row>
    <row r="14" spans="1:159" x14ac:dyDescent="0.2">
      <c r="A14">
        <v>46</v>
      </c>
      <c r="B14" t="s">
        <v>143</v>
      </c>
      <c r="C14" t="s">
        <v>213</v>
      </c>
      <c r="D14" s="1">
        <v>19794</v>
      </c>
      <c r="E14">
        <v>68</v>
      </c>
      <c r="F14">
        <v>1</v>
      </c>
      <c r="H14" t="s">
        <v>214</v>
      </c>
      <c r="I14">
        <v>3028</v>
      </c>
      <c r="J14" s="1">
        <v>43488</v>
      </c>
      <c r="K14">
        <v>1</v>
      </c>
      <c r="T14">
        <v>2</v>
      </c>
      <c r="W14" t="s">
        <v>4411</v>
      </c>
      <c r="X14" t="s">
        <v>222</v>
      </c>
      <c r="Y14">
        <v>0</v>
      </c>
      <c r="Z14" t="s">
        <v>215</v>
      </c>
      <c r="AA14" s="1">
        <v>44461</v>
      </c>
      <c r="AB14" s="2">
        <f t="shared" si="0"/>
        <v>973</v>
      </c>
      <c r="AC14">
        <v>0</v>
      </c>
      <c r="AD14">
        <v>1</v>
      </c>
      <c r="AE14" t="str">
        <f t="shared" si="5"/>
        <v>Male</v>
      </c>
      <c r="AF14">
        <v>7</v>
      </c>
      <c r="AG14" t="s">
        <v>149</v>
      </c>
      <c r="AH14">
        <v>0</v>
      </c>
      <c r="AJ14">
        <v>3</v>
      </c>
      <c r="AK14" t="str">
        <f t="shared" si="1"/>
        <v>TAFE</v>
      </c>
      <c r="AL14" t="str">
        <f t="shared" si="6"/>
        <v>Yes</v>
      </c>
      <c r="AM14">
        <v>9</v>
      </c>
      <c r="AN14" t="str">
        <f t="shared" si="2"/>
        <v>Aus</v>
      </c>
      <c r="AO14">
        <v>0</v>
      </c>
      <c r="AR14">
        <v>0</v>
      </c>
      <c r="AS14">
        <v>0</v>
      </c>
      <c r="AT14">
        <v>0</v>
      </c>
      <c r="AU14">
        <v>0</v>
      </c>
      <c r="AV14">
        <v>0</v>
      </c>
      <c r="AW14">
        <v>0</v>
      </c>
      <c r="AX14">
        <v>2</v>
      </c>
      <c r="AY14">
        <v>0</v>
      </c>
      <c r="AZ14">
        <v>2</v>
      </c>
      <c r="BA14">
        <v>2</v>
      </c>
      <c r="BC14" t="s">
        <v>216</v>
      </c>
      <c r="BD14">
        <v>1</v>
      </c>
      <c r="BE14" t="s">
        <v>217</v>
      </c>
      <c r="BF14">
        <v>1</v>
      </c>
      <c r="BG14" t="s">
        <v>218</v>
      </c>
      <c r="BH14">
        <v>1</v>
      </c>
      <c r="BI14">
        <v>0</v>
      </c>
      <c r="BJ14">
        <v>0</v>
      </c>
      <c r="BK14">
        <v>0</v>
      </c>
      <c r="BM14">
        <v>1</v>
      </c>
      <c r="BN14">
        <v>50</v>
      </c>
      <c r="BO14">
        <v>1</v>
      </c>
      <c r="BP14">
        <v>4</v>
      </c>
      <c r="BQ14">
        <v>4</v>
      </c>
      <c r="BR14">
        <v>1</v>
      </c>
      <c r="BS14">
        <v>3</v>
      </c>
      <c r="BT14">
        <v>3</v>
      </c>
      <c r="BU14">
        <v>3</v>
      </c>
      <c r="BV14">
        <v>50</v>
      </c>
      <c r="BW14" s="4">
        <v>0.481548076923077</v>
      </c>
      <c r="BX14">
        <v>0</v>
      </c>
      <c r="BY14">
        <v>0</v>
      </c>
      <c r="BZ14">
        <v>0</v>
      </c>
      <c r="CA14">
        <v>0</v>
      </c>
      <c r="CB14">
        <v>1</v>
      </c>
      <c r="CC14">
        <v>0</v>
      </c>
      <c r="CD14">
        <v>40</v>
      </c>
      <c r="CE14">
        <v>40</v>
      </c>
      <c r="CF14">
        <v>0</v>
      </c>
      <c r="CI14">
        <v>0</v>
      </c>
      <c r="CJ14">
        <v>0</v>
      </c>
      <c r="CM14">
        <v>0</v>
      </c>
      <c r="CN14">
        <f t="shared" si="3"/>
        <v>0</v>
      </c>
      <c r="CO14" t="str">
        <f t="shared" si="4"/>
        <v>Sedentary</v>
      </c>
      <c r="CP14">
        <v>1</v>
      </c>
      <c r="CQ14">
        <v>1</v>
      </c>
      <c r="CR14">
        <v>1</v>
      </c>
      <c r="CS14">
        <v>1</v>
      </c>
      <c r="CT14">
        <v>3</v>
      </c>
      <c r="CU14">
        <v>2</v>
      </c>
      <c r="CV14">
        <v>1</v>
      </c>
      <c r="CW14">
        <v>1</v>
      </c>
      <c r="CX14">
        <v>3</v>
      </c>
      <c r="CY14">
        <v>1</v>
      </c>
      <c r="CZ14">
        <v>3</v>
      </c>
      <c r="DA14">
        <v>9</v>
      </c>
      <c r="DB14">
        <v>7</v>
      </c>
      <c r="DC14">
        <v>0</v>
      </c>
      <c r="DD14">
        <v>3</v>
      </c>
      <c r="DE14">
        <v>1</v>
      </c>
      <c r="DF14">
        <v>1</v>
      </c>
      <c r="DG14">
        <v>1</v>
      </c>
      <c r="DH14">
        <v>1</v>
      </c>
      <c r="DI14">
        <v>1</v>
      </c>
      <c r="DJ14">
        <v>2</v>
      </c>
      <c r="DK14">
        <v>4</v>
      </c>
      <c r="DL14">
        <v>2</v>
      </c>
      <c r="DM14">
        <v>2</v>
      </c>
      <c r="DN14">
        <v>18</v>
      </c>
      <c r="DO14">
        <v>0</v>
      </c>
      <c r="DP14">
        <v>0</v>
      </c>
      <c r="DQ14">
        <v>0</v>
      </c>
      <c r="DR14">
        <v>0</v>
      </c>
      <c r="DS14">
        <v>0</v>
      </c>
      <c r="DT14">
        <v>0</v>
      </c>
      <c r="DU14">
        <v>0</v>
      </c>
      <c r="DV14">
        <v>0</v>
      </c>
      <c r="DW14">
        <v>0</v>
      </c>
      <c r="DX14">
        <v>0</v>
      </c>
      <c r="DY14" t="s">
        <v>149</v>
      </c>
      <c r="DZ14" t="s">
        <v>4708</v>
      </c>
      <c r="EA14">
        <v>3</v>
      </c>
      <c r="EB14">
        <v>2</v>
      </c>
      <c r="EC14">
        <v>3</v>
      </c>
      <c r="ED14">
        <v>3</v>
      </c>
      <c r="EE14">
        <v>4</v>
      </c>
      <c r="EF14">
        <v>2</v>
      </c>
      <c r="EG14">
        <v>4</v>
      </c>
      <c r="EH14">
        <v>21</v>
      </c>
      <c r="EI14">
        <v>1</v>
      </c>
      <c r="EJ14">
        <v>1</v>
      </c>
      <c r="EK14">
        <v>2</v>
      </c>
      <c r="EL14">
        <v>4</v>
      </c>
      <c r="EM14">
        <v>1</v>
      </c>
      <c r="EN14">
        <v>2</v>
      </c>
      <c r="EO14">
        <v>2</v>
      </c>
      <c r="EP14">
        <v>2</v>
      </c>
      <c r="EQ14">
        <v>2</v>
      </c>
      <c r="ER14">
        <v>1</v>
      </c>
      <c r="ES14">
        <v>2</v>
      </c>
      <c r="ET14">
        <v>1</v>
      </c>
      <c r="EU14">
        <v>13</v>
      </c>
      <c r="EV14">
        <v>3</v>
      </c>
      <c r="EW14">
        <v>4</v>
      </c>
      <c r="EX14">
        <v>5</v>
      </c>
      <c r="EY14">
        <v>7</v>
      </c>
      <c r="EZ14">
        <v>19</v>
      </c>
      <c r="FA14">
        <v>4</v>
      </c>
      <c r="FB14" t="str">
        <f t="shared" si="8"/>
        <v>Mild</v>
      </c>
      <c r="FC14" t="s">
        <v>157</v>
      </c>
    </row>
    <row r="15" spans="1:159" x14ac:dyDescent="0.2">
      <c r="A15">
        <v>56</v>
      </c>
      <c r="B15" t="s">
        <v>143</v>
      </c>
      <c r="C15" t="s">
        <v>219</v>
      </c>
      <c r="D15" s="1">
        <v>18696</v>
      </c>
      <c r="E15">
        <v>71</v>
      </c>
      <c r="F15">
        <v>1</v>
      </c>
      <c r="H15" t="s">
        <v>220</v>
      </c>
      <c r="I15">
        <v>3427</v>
      </c>
      <c r="J15" s="1">
        <v>43504</v>
      </c>
      <c r="K15">
        <v>2</v>
      </c>
      <c r="L15">
        <v>2</v>
      </c>
      <c r="R15">
        <v>2</v>
      </c>
      <c r="W15" t="s">
        <v>221</v>
      </c>
      <c r="X15" t="s">
        <v>222</v>
      </c>
      <c r="Y15">
        <v>1</v>
      </c>
      <c r="Z15" t="s">
        <v>223</v>
      </c>
      <c r="AA15" s="1">
        <v>44526</v>
      </c>
      <c r="AB15" s="2">
        <f t="shared" si="0"/>
        <v>1022</v>
      </c>
      <c r="AC15">
        <v>1</v>
      </c>
      <c r="AD15">
        <v>2</v>
      </c>
      <c r="AE15" t="str">
        <f t="shared" si="5"/>
        <v>Female</v>
      </c>
      <c r="AF15">
        <v>7</v>
      </c>
      <c r="AG15" t="s">
        <v>149</v>
      </c>
      <c r="AJ15">
        <v>1</v>
      </c>
      <c r="AK15" t="str">
        <f t="shared" si="1"/>
        <v>DNC high school</v>
      </c>
      <c r="AL15" t="str">
        <f t="shared" si="6"/>
        <v>No</v>
      </c>
      <c r="AM15">
        <v>9</v>
      </c>
      <c r="AN15" t="str">
        <f t="shared" si="2"/>
        <v>Aus</v>
      </c>
      <c r="AO15">
        <v>0</v>
      </c>
      <c r="AR15">
        <v>0</v>
      </c>
      <c r="AS15">
        <v>0</v>
      </c>
      <c r="AT15">
        <v>0</v>
      </c>
      <c r="AU15">
        <v>0</v>
      </c>
      <c r="AV15">
        <v>0</v>
      </c>
      <c r="AW15">
        <v>0</v>
      </c>
      <c r="AX15">
        <v>0</v>
      </c>
      <c r="AY15">
        <v>0</v>
      </c>
      <c r="AZ15">
        <v>0</v>
      </c>
      <c r="BA15">
        <v>2</v>
      </c>
      <c r="BC15" t="s">
        <v>224</v>
      </c>
      <c r="BD15">
        <v>1</v>
      </c>
      <c r="BE15" t="s">
        <v>225</v>
      </c>
      <c r="BF15">
        <v>1</v>
      </c>
      <c r="BG15" t="s">
        <v>226</v>
      </c>
      <c r="BH15">
        <v>1</v>
      </c>
      <c r="BI15">
        <v>2</v>
      </c>
      <c r="BJ15">
        <v>0</v>
      </c>
      <c r="BK15">
        <v>0</v>
      </c>
      <c r="BM15">
        <v>0</v>
      </c>
      <c r="BO15">
        <v>1</v>
      </c>
      <c r="BP15">
        <v>2</v>
      </c>
      <c r="BQ15">
        <v>2</v>
      </c>
      <c r="BR15">
        <v>1</v>
      </c>
      <c r="BS15">
        <v>2</v>
      </c>
      <c r="BT15">
        <v>2</v>
      </c>
      <c r="BU15">
        <v>1</v>
      </c>
      <c r="BV15">
        <v>90</v>
      </c>
      <c r="BW15" s="4">
        <v>0.59485799971267816</v>
      </c>
      <c r="BX15">
        <v>5</v>
      </c>
      <c r="BY15">
        <v>1</v>
      </c>
      <c r="BZ15">
        <v>0</v>
      </c>
      <c r="CA15">
        <v>60</v>
      </c>
      <c r="CB15">
        <v>0</v>
      </c>
      <c r="CC15">
        <v>0</v>
      </c>
      <c r="CD15">
        <v>0</v>
      </c>
      <c r="CE15">
        <v>0</v>
      </c>
      <c r="CF15">
        <v>0</v>
      </c>
      <c r="CG15">
        <v>0</v>
      </c>
      <c r="CH15">
        <v>0</v>
      </c>
      <c r="CI15">
        <v>0</v>
      </c>
      <c r="CJ15">
        <v>0</v>
      </c>
      <c r="CK15">
        <v>0</v>
      </c>
      <c r="CL15">
        <v>0</v>
      </c>
      <c r="CM15">
        <v>0</v>
      </c>
      <c r="CN15">
        <f t="shared" si="3"/>
        <v>60</v>
      </c>
      <c r="CO15" t="str">
        <f t="shared" si="4"/>
        <v>Insufficiently active</v>
      </c>
      <c r="CU15">
        <v>2</v>
      </c>
      <c r="CV15">
        <v>1</v>
      </c>
      <c r="CW15">
        <v>0</v>
      </c>
      <c r="CX15">
        <v>3</v>
      </c>
      <c r="CY15">
        <v>1</v>
      </c>
      <c r="CZ15">
        <v>2</v>
      </c>
      <c r="DA15">
        <v>5</v>
      </c>
      <c r="DB15">
        <v>5</v>
      </c>
      <c r="DC15">
        <v>1</v>
      </c>
      <c r="DD15">
        <v>2</v>
      </c>
      <c r="DE15">
        <v>2</v>
      </c>
      <c r="DF15">
        <v>1</v>
      </c>
      <c r="DG15">
        <v>1</v>
      </c>
      <c r="DH15">
        <v>1</v>
      </c>
      <c r="DI15">
        <v>1</v>
      </c>
      <c r="DJ15">
        <v>1</v>
      </c>
      <c r="DK15">
        <v>1</v>
      </c>
      <c r="DL15">
        <v>1</v>
      </c>
      <c r="DM15">
        <v>1</v>
      </c>
      <c r="DN15">
        <v>12</v>
      </c>
      <c r="DO15">
        <v>0</v>
      </c>
      <c r="DP15">
        <v>0</v>
      </c>
      <c r="DQ15">
        <v>1</v>
      </c>
      <c r="DR15">
        <v>1</v>
      </c>
      <c r="DS15">
        <v>0</v>
      </c>
      <c r="DT15">
        <v>0</v>
      </c>
      <c r="DU15">
        <v>0</v>
      </c>
      <c r="DV15">
        <v>0</v>
      </c>
      <c r="DW15">
        <v>0</v>
      </c>
      <c r="DX15">
        <v>2</v>
      </c>
      <c r="DY15" t="s">
        <v>149</v>
      </c>
      <c r="DZ15" t="s">
        <v>4708</v>
      </c>
      <c r="EA15">
        <v>2</v>
      </c>
      <c r="EB15">
        <v>3</v>
      </c>
      <c r="EC15">
        <v>3</v>
      </c>
      <c r="ED15">
        <v>3</v>
      </c>
      <c r="EE15">
        <v>3</v>
      </c>
      <c r="EF15">
        <v>3</v>
      </c>
      <c r="EG15">
        <v>3</v>
      </c>
      <c r="EH15">
        <v>20</v>
      </c>
      <c r="EI15">
        <v>1</v>
      </c>
      <c r="EJ15">
        <v>2</v>
      </c>
      <c r="EK15">
        <v>1</v>
      </c>
      <c r="EL15">
        <v>4</v>
      </c>
      <c r="EM15">
        <v>3</v>
      </c>
      <c r="EN15">
        <v>3</v>
      </c>
      <c r="EO15">
        <v>3</v>
      </c>
      <c r="EP15">
        <v>3</v>
      </c>
      <c r="EQ15">
        <v>3</v>
      </c>
      <c r="ER15">
        <v>3</v>
      </c>
      <c r="ES15">
        <v>3</v>
      </c>
      <c r="ET15">
        <v>3</v>
      </c>
      <c r="EU15">
        <v>24</v>
      </c>
      <c r="EV15">
        <v>0</v>
      </c>
      <c r="EW15">
        <v>2</v>
      </c>
      <c r="EX15">
        <v>2</v>
      </c>
      <c r="EY15">
        <v>2</v>
      </c>
      <c r="EZ15">
        <v>6</v>
      </c>
      <c r="FA15">
        <v>0</v>
      </c>
      <c r="FB15" t="str">
        <f t="shared" si="8"/>
        <v>None</v>
      </c>
      <c r="FC15" t="s">
        <v>157</v>
      </c>
    </row>
    <row r="16" spans="1:159" x14ac:dyDescent="0.2">
      <c r="A16">
        <v>58</v>
      </c>
      <c r="B16" t="s">
        <v>143</v>
      </c>
      <c r="C16" t="s">
        <v>227</v>
      </c>
      <c r="D16" s="1">
        <v>33326</v>
      </c>
      <c r="E16">
        <v>31</v>
      </c>
      <c r="F16">
        <v>1</v>
      </c>
      <c r="H16" t="s">
        <v>228</v>
      </c>
      <c r="I16">
        <v>3029</v>
      </c>
      <c r="J16" s="1">
        <v>43563</v>
      </c>
      <c r="K16">
        <v>1</v>
      </c>
      <c r="R16">
        <v>2</v>
      </c>
      <c r="W16" t="s">
        <v>229</v>
      </c>
      <c r="X16" t="s">
        <v>222</v>
      </c>
      <c r="Y16">
        <v>0</v>
      </c>
      <c r="AA16" s="1">
        <v>44583</v>
      </c>
      <c r="AB16" s="2">
        <f t="shared" si="0"/>
        <v>1020</v>
      </c>
      <c r="AC16">
        <v>2</v>
      </c>
      <c r="AD16">
        <v>2</v>
      </c>
      <c r="AE16" t="str">
        <f t="shared" si="5"/>
        <v>Female</v>
      </c>
      <c r="AF16">
        <v>3</v>
      </c>
      <c r="AG16" t="s">
        <v>157</v>
      </c>
      <c r="AH16">
        <v>0</v>
      </c>
      <c r="AJ16">
        <v>2</v>
      </c>
      <c r="AK16" t="str">
        <f t="shared" si="1"/>
        <v>High school</v>
      </c>
      <c r="AL16" t="str">
        <f t="shared" si="6"/>
        <v>Yes</v>
      </c>
      <c r="AM16">
        <v>9</v>
      </c>
      <c r="AN16" t="str">
        <f t="shared" si="2"/>
        <v>Aus</v>
      </c>
      <c r="AO16">
        <v>0</v>
      </c>
      <c r="AR16">
        <v>0</v>
      </c>
      <c r="AS16">
        <v>0</v>
      </c>
      <c r="AT16">
        <v>0</v>
      </c>
      <c r="AU16">
        <v>1</v>
      </c>
      <c r="AV16">
        <v>0</v>
      </c>
      <c r="AW16">
        <v>0</v>
      </c>
      <c r="AX16">
        <v>0</v>
      </c>
      <c r="AY16">
        <v>0</v>
      </c>
      <c r="AZ16">
        <v>0</v>
      </c>
      <c r="BA16">
        <v>1</v>
      </c>
      <c r="BC16" t="s">
        <v>229</v>
      </c>
      <c r="BD16">
        <v>0</v>
      </c>
      <c r="BF16">
        <v>0</v>
      </c>
      <c r="BH16">
        <v>0</v>
      </c>
      <c r="BI16">
        <v>0</v>
      </c>
      <c r="BJ16">
        <v>0</v>
      </c>
      <c r="BK16">
        <v>0</v>
      </c>
      <c r="BM16">
        <v>0</v>
      </c>
      <c r="BO16">
        <v>0</v>
      </c>
      <c r="BQ16">
        <v>4</v>
      </c>
      <c r="BR16">
        <v>1</v>
      </c>
      <c r="BS16">
        <v>2</v>
      </c>
      <c r="BT16">
        <v>3</v>
      </c>
      <c r="BU16">
        <v>4</v>
      </c>
      <c r="BV16">
        <v>42</v>
      </c>
      <c r="BW16" s="4">
        <v>0.39165956012645015</v>
      </c>
      <c r="BX16">
        <v>2</v>
      </c>
      <c r="BY16">
        <v>12</v>
      </c>
      <c r="BZ16">
        <v>2</v>
      </c>
      <c r="CA16">
        <v>722</v>
      </c>
      <c r="CB16">
        <v>2</v>
      </c>
      <c r="CC16">
        <v>1</v>
      </c>
      <c r="CD16">
        <v>3</v>
      </c>
      <c r="CE16">
        <v>63</v>
      </c>
      <c r="CF16">
        <v>2</v>
      </c>
      <c r="CG16">
        <v>2</v>
      </c>
      <c r="CH16">
        <v>3</v>
      </c>
      <c r="CI16">
        <v>123</v>
      </c>
      <c r="CJ16">
        <v>0</v>
      </c>
      <c r="CK16">
        <v>0</v>
      </c>
      <c r="CL16">
        <v>1</v>
      </c>
      <c r="CM16">
        <v>1</v>
      </c>
      <c r="CN16">
        <f t="shared" si="3"/>
        <v>969</v>
      </c>
      <c r="CO16" t="str">
        <f t="shared" si="4"/>
        <v>Sufficientlyactive</v>
      </c>
      <c r="CP16">
        <v>3</v>
      </c>
      <c r="CQ16">
        <v>2</v>
      </c>
      <c r="CR16">
        <v>2</v>
      </c>
      <c r="CS16">
        <v>2</v>
      </c>
      <c r="CT16">
        <v>1</v>
      </c>
      <c r="CU16">
        <v>2</v>
      </c>
      <c r="CV16">
        <v>1</v>
      </c>
      <c r="CW16">
        <v>0</v>
      </c>
      <c r="CX16">
        <v>2</v>
      </c>
      <c r="CY16">
        <v>1</v>
      </c>
      <c r="CZ16">
        <v>3</v>
      </c>
      <c r="DA16">
        <v>5</v>
      </c>
      <c r="DB16">
        <v>1</v>
      </c>
      <c r="DC16">
        <v>1</v>
      </c>
      <c r="DD16">
        <v>4</v>
      </c>
      <c r="DE16">
        <v>3</v>
      </c>
      <c r="DF16">
        <v>3</v>
      </c>
      <c r="DG16">
        <v>3</v>
      </c>
      <c r="DH16">
        <v>3</v>
      </c>
      <c r="DI16">
        <v>3</v>
      </c>
      <c r="DJ16">
        <v>4</v>
      </c>
      <c r="DK16">
        <v>4</v>
      </c>
      <c r="DL16">
        <v>3</v>
      </c>
      <c r="DM16">
        <v>3</v>
      </c>
      <c r="DN16">
        <v>33</v>
      </c>
      <c r="DO16">
        <v>2</v>
      </c>
      <c r="DP16">
        <v>2</v>
      </c>
      <c r="DQ16">
        <v>1</v>
      </c>
      <c r="DR16">
        <v>2</v>
      </c>
      <c r="DS16">
        <v>1</v>
      </c>
      <c r="DT16">
        <v>2</v>
      </c>
      <c r="DU16">
        <v>2</v>
      </c>
      <c r="DV16">
        <v>1</v>
      </c>
      <c r="DW16">
        <v>1</v>
      </c>
      <c r="DX16">
        <v>14</v>
      </c>
      <c r="DY16" t="str">
        <f>IF(DO16&gt;1,"Yes",IF(DP16&gt;1,"Yes","No"))</f>
        <v>Yes</v>
      </c>
      <c r="DZ16" t="s">
        <v>4709</v>
      </c>
      <c r="EA16">
        <v>3</v>
      </c>
      <c r="EB16">
        <v>3</v>
      </c>
      <c r="EC16">
        <v>3</v>
      </c>
      <c r="ED16">
        <v>4</v>
      </c>
      <c r="EE16">
        <v>2</v>
      </c>
      <c r="EF16">
        <v>3</v>
      </c>
      <c r="EG16">
        <v>3</v>
      </c>
      <c r="EH16">
        <v>21</v>
      </c>
      <c r="EI16">
        <v>2</v>
      </c>
      <c r="EJ16">
        <v>2</v>
      </c>
      <c r="EK16">
        <v>2</v>
      </c>
      <c r="EL16">
        <v>6</v>
      </c>
      <c r="EM16">
        <v>3</v>
      </c>
      <c r="EN16">
        <v>3</v>
      </c>
      <c r="EO16">
        <v>3</v>
      </c>
      <c r="EP16">
        <v>3</v>
      </c>
      <c r="EQ16">
        <v>3</v>
      </c>
      <c r="ER16">
        <v>3</v>
      </c>
      <c r="ES16">
        <v>3</v>
      </c>
      <c r="ET16">
        <v>3</v>
      </c>
      <c r="EU16">
        <v>24</v>
      </c>
      <c r="EV16">
        <v>7</v>
      </c>
      <c r="EW16">
        <v>6</v>
      </c>
      <c r="EX16">
        <v>6</v>
      </c>
      <c r="EY16">
        <v>6</v>
      </c>
      <c r="EZ16">
        <v>25</v>
      </c>
      <c r="FA16">
        <v>4</v>
      </c>
      <c r="FB16" t="str">
        <f t="shared" si="8"/>
        <v>Mild</v>
      </c>
      <c r="FC16" t="s">
        <v>149</v>
      </c>
    </row>
    <row r="17" spans="1:159" x14ac:dyDescent="0.2">
      <c r="A17">
        <v>74</v>
      </c>
      <c r="B17" t="s">
        <v>143</v>
      </c>
      <c r="C17" t="s">
        <v>230</v>
      </c>
      <c r="D17" s="1">
        <v>36034</v>
      </c>
      <c r="E17">
        <v>23</v>
      </c>
      <c r="F17">
        <v>1</v>
      </c>
      <c r="H17" t="s">
        <v>231</v>
      </c>
      <c r="I17">
        <v>3024</v>
      </c>
      <c r="J17" s="1">
        <v>43572</v>
      </c>
      <c r="K17">
        <v>1</v>
      </c>
      <c r="R17">
        <v>1</v>
      </c>
      <c r="W17" t="s">
        <v>229</v>
      </c>
      <c r="X17" t="s">
        <v>307</v>
      </c>
      <c r="Y17">
        <v>0</v>
      </c>
      <c r="AA17" s="1">
        <v>44472</v>
      </c>
      <c r="AB17" s="2">
        <f t="shared" si="0"/>
        <v>900</v>
      </c>
      <c r="AC17">
        <v>0</v>
      </c>
      <c r="AD17">
        <v>2</v>
      </c>
      <c r="AE17" t="str">
        <f t="shared" si="5"/>
        <v>Female</v>
      </c>
      <c r="AF17">
        <v>4</v>
      </c>
      <c r="AG17" t="s">
        <v>149</v>
      </c>
      <c r="AH17">
        <v>1</v>
      </c>
      <c r="AI17">
        <v>2</v>
      </c>
      <c r="AJ17">
        <v>1</v>
      </c>
      <c r="AK17" t="str">
        <f t="shared" si="1"/>
        <v>DNC high school</v>
      </c>
      <c r="AL17" t="str">
        <f t="shared" si="6"/>
        <v>No</v>
      </c>
      <c r="AM17">
        <v>9</v>
      </c>
      <c r="AN17" t="str">
        <f t="shared" si="2"/>
        <v>Aus</v>
      </c>
      <c r="AO17">
        <v>0</v>
      </c>
      <c r="AR17">
        <v>0</v>
      </c>
      <c r="AS17">
        <v>0</v>
      </c>
      <c r="AT17">
        <v>0</v>
      </c>
      <c r="AU17">
        <v>0</v>
      </c>
      <c r="AV17">
        <v>0</v>
      </c>
      <c r="AW17">
        <v>0</v>
      </c>
      <c r="AX17">
        <v>0</v>
      </c>
      <c r="AY17">
        <v>0</v>
      </c>
      <c r="AZ17">
        <v>0</v>
      </c>
      <c r="BA17">
        <v>2</v>
      </c>
      <c r="BC17" t="s">
        <v>232</v>
      </c>
      <c r="BD17">
        <v>0</v>
      </c>
      <c r="BF17">
        <v>1</v>
      </c>
      <c r="BG17" t="s">
        <v>233</v>
      </c>
      <c r="BH17">
        <v>0</v>
      </c>
      <c r="BI17">
        <v>0</v>
      </c>
      <c r="BJ17">
        <v>0</v>
      </c>
      <c r="BK17">
        <v>0</v>
      </c>
      <c r="BM17">
        <v>0</v>
      </c>
      <c r="BO17">
        <v>0</v>
      </c>
      <c r="BQ17">
        <v>3</v>
      </c>
      <c r="BR17">
        <v>3</v>
      </c>
      <c r="BS17">
        <v>3</v>
      </c>
      <c r="BT17">
        <v>4</v>
      </c>
      <c r="BU17">
        <v>4</v>
      </c>
      <c r="BV17">
        <v>22</v>
      </c>
      <c r="BW17" s="4">
        <v>0.20350814632167047</v>
      </c>
      <c r="BX17">
        <v>1</v>
      </c>
      <c r="BY17">
        <v>3</v>
      </c>
      <c r="BZ17">
        <v>0</v>
      </c>
      <c r="CA17">
        <v>180</v>
      </c>
      <c r="CB17">
        <v>0</v>
      </c>
      <c r="CC17">
        <v>0</v>
      </c>
      <c r="CD17">
        <v>0</v>
      </c>
      <c r="CE17">
        <v>0</v>
      </c>
      <c r="CF17">
        <v>0</v>
      </c>
      <c r="CG17">
        <v>0</v>
      </c>
      <c r="CH17">
        <v>0</v>
      </c>
      <c r="CI17">
        <v>0</v>
      </c>
      <c r="CJ17">
        <v>0</v>
      </c>
      <c r="CK17">
        <v>0</v>
      </c>
      <c r="CL17">
        <v>0</v>
      </c>
      <c r="CM17">
        <v>0</v>
      </c>
      <c r="CN17">
        <f t="shared" si="3"/>
        <v>180</v>
      </c>
      <c r="CO17" t="str">
        <f t="shared" si="4"/>
        <v>Sufficientlyactive</v>
      </c>
      <c r="CP17">
        <v>3</v>
      </c>
      <c r="CQ17">
        <v>3</v>
      </c>
      <c r="CR17">
        <v>2</v>
      </c>
      <c r="CS17">
        <v>3</v>
      </c>
      <c r="CT17">
        <v>2</v>
      </c>
      <c r="CU17">
        <v>2</v>
      </c>
      <c r="CV17">
        <v>0</v>
      </c>
      <c r="CW17">
        <v>0</v>
      </c>
      <c r="CX17">
        <v>3</v>
      </c>
      <c r="CY17">
        <v>0</v>
      </c>
      <c r="CZ17">
        <v>1</v>
      </c>
      <c r="DA17">
        <v>8</v>
      </c>
      <c r="DB17">
        <v>8</v>
      </c>
      <c r="DC17">
        <v>1</v>
      </c>
      <c r="DD17">
        <v>4</v>
      </c>
      <c r="DE17">
        <v>4</v>
      </c>
      <c r="DF17">
        <v>4</v>
      </c>
      <c r="DG17">
        <v>4</v>
      </c>
      <c r="DH17">
        <v>4</v>
      </c>
      <c r="DI17">
        <v>3</v>
      </c>
      <c r="DJ17">
        <v>3</v>
      </c>
      <c r="DK17">
        <v>1</v>
      </c>
      <c r="DL17">
        <v>1</v>
      </c>
      <c r="DM17">
        <v>1</v>
      </c>
      <c r="DN17">
        <v>29</v>
      </c>
      <c r="DO17">
        <v>1</v>
      </c>
      <c r="DP17">
        <v>0</v>
      </c>
      <c r="DQ17">
        <v>1</v>
      </c>
      <c r="DR17">
        <v>3</v>
      </c>
      <c r="DS17">
        <v>1</v>
      </c>
      <c r="DT17">
        <v>3</v>
      </c>
      <c r="DU17">
        <v>2</v>
      </c>
      <c r="DV17">
        <v>0</v>
      </c>
      <c r="DW17">
        <v>0</v>
      </c>
      <c r="DX17">
        <v>11</v>
      </c>
      <c r="DY17" t="str">
        <f>IF(DO17&gt;1,"Yes",IF(DP17&gt;1,"Yes","No"))</f>
        <v>No</v>
      </c>
      <c r="DZ17" t="s">
        <v>4709</v>
      </c>
      <c r="EA17">
        <v>5</v>
      </c>
      <c r="EB17">
        <v>3</v>
      </c>
      <c r="EC17">
        <v>1</v>
      </c>
      <c r="ED17">
        <v>1</v>
      </c>
      <c r="EE17">
        <v>2</v>
      </c>
      <c r="EF17">
        <v>5</v>
      </c>
      <c r="EG17">
        <v>5</v>
      </c>
      <c r="EH17">
        <v>22</v>
      </c>
      <c r="EI17">
        <v>3</v>
      </c>
      <c r="EJ17">
        <v>1</v>
      </c>
      <c r="EK17">
        <v>1</v>
      </c>
      <c r="EL17">
        <v>5</v>
      </c>
      <c r="EM17">
        <v>3</v>
      </c>
      <c r="EN17">
        <v>5</v>
      </c>
      <c r="EO17">
        <v>5</v>
      </c>
      <c r="EP17">
        <v>5</v>
      </c>
      <c r="EQ17">
        <v>5</v>
      </c>
      <c r="ER17">
        <v>3</v>
      </c>
      <c r="ES17">
        <v>5</v>
      </c>
      <c r="ET17">
        <v>5</v>
      </c>
      <c r="EU17">
        <v>36</v>
      </c>
      <c r="EV17">
        <v>6</v>
      </c>
      <c r="EW17">
        <v>9</v>
      </c>
      <c r="EX17">
        <v>7</v>
      </c>
      <c r="EY17">
        <v>8</v>
      </c>
      <c r="EZ17">
        <v>30</v>
      </c>
      <c r="FA17">
        <v>5</v>
      </c>
      <c r="FB17" t="str">
        <f t="shared" si="8"/>
        <v>Mild</v>
      </c>
      <c r="FC17" t="s">
        <v>149</v>
      </c>
    </row>
    <row r="18" spans="1:159" x14ac:dyDescent="0.2">
      <c r="A18">
        <v>77</v>
      </c>
      <c r="B18" t="s">
        <v>143</v>
      </c>
      <c r="C18" t="s">
        <v>234</v>
      </c>
      <c r="D18" s="1">
        <v>32421</v>
      </c>
      <c r="E18">
        <v>33</v>
      </c>
      <c r="F18">
        <v>1</v>
      </c>
      <c r="H18" t="s">
        <v>145</v>
      </c>
      <c r="I18">
        <v>3029</v>
      </c>
      <c r="J18" s="1">
        <v>43584</v>
      </c>
      <c r="K18">
        <v>1</v>
      </c>
      <c r="T18">
        <v>1</v>
      </c>
      <c r="W18" t="s">
        <v>4411</v>
      </c>
      <c r="X18" t="s">
        <v>307</v>
      </c>
      <c r="Y18">
        <v>0</v>
      </c>
      <c r="AA18" s="1">
        <v>44506</v>
      </c>
      <c r="AB18" s="2">
        <f t="shared" si="0"/>
        <v>922</v>
      </c>
      <c r="AC18">
        <v>1</v>
      </c>
      <c r="AD18">
        <v>2</v>
      </c>
      <c r="AE18" t="str">
        <f t="shared" si="5"/>
        <v>Female</v>
      </c>
      <c r="AF18">
        <v>0</v>
      </c>
      <c r="AG18" t="s">
        <v>157</v>
      </c>
      <c r="AH18">
        <v>0</v>
      </c>
      <c r="AJ18">
        <v>8</v>
      </c>
      <c r="AK18" t="str">
        <f t="shared" si="1"/>
        <v>Postgrad</v>
      </c>
      <c r="AL18" t="str">
        <f t="shared" si="6"/>
        <v>Yes</v>
      </c>
      <c r="AM18">
        <v>77</v>
      </c>
      <c r="AN18" t="str">
        <f t="shared" si="2"/>
        <v>Other</v>
      </c>
      <c r="AQ18">
        <v>24</v>
      </c>
      <c r="AR18">
        <v>0</v>
      </c>
      <c r="AS18">
        <v>0</v>
      </c>
      <c r="AT18">
        <v>0</v>
      </c>
      <c r="AU18">
        <v>0</v>
      </c>
      <c r="AV18">
        <v>0</v>
      </c>
      <c r="AW18">
        <v>0</v>
      </c>
      <c r="AX18">
        <v>0</v>
      </c>
      <c r="AY18">
        <v>0</v>
      </c>
      <c r="AZ18">
        <v>0</v>
      </c>
      <c r="BA18">
        <v>0</v>
      </c>
      <c r="BD18">
        <v>0</v>
      </c>
      <c r="BF18">
        <v>0</v>
      </c>
      <c r="BH18">
        <v>0</v>
      </c>
      <c r="BI18">
        <v>1</v>
      </c>
      <c r="BJ18">
        <v>0</v>
      </c>
      <c r="BK18">
        <v>0</v>
      </c>
      <c r="BM18">
        <v>0</v>
      </c>
      <c r="BO18">
        <v>0</v>
      </c>
      <c r="BQ18">
        <v>1</v>
      </c>
      <c r="BR18">
        <v>1</v>
      </c>
      <c r="BS18">
        <v>1</v>
      </c>
      <c r="BT18">
        <v>4</v>
      </c>
      <c r="BU18">
        <v>2</v>
      </c>
      <c r="BV18">
        <v>50</v>
      </c>
      <c r="BW18" s="4">
        <v>0.59035001422205369</v>
      </c>
      <c r="BX18">
        <v>4</v>
      </c>
      <c r="BY18">
        <v>3</v>
      </c>
      <c r="BZ18">
        <v>45</v>
      </c>
      <c r="CA18">
        <v>225</v>
      </c>
      <c r="CB18">
        <v>0</v>
      </c>
      <c r="CC18">
        <v>0</v>
      </c>
      <c r="CD18">
        <v>0</v>
      </c>
      <c r="CE18">
        <v>0</v>
      </c>
      <c r="CF18">
        <v>1</v>
      </c>
      <c r="CG18">
        <v>1</v>
      </c>
      <c r="CH18">
        <v>0</v>
      </c>
      <c r="CI18">
        <v>60</v>
      </c>
      <c r="CJ18">
        <v>0</v>
      </c>
      <c r="CK18">
        <v>0</v>
      </c>
      <c r="CL18">
        <v>0</v>
      </c>
      <c r="CM18">
        <v>0</v>
      </c>
      <c r="CN18">
        <f t="shared" si="3"/>
        <v>345</v>
      </c>
      <c r="CO18" t="str">
        <f t="shared" si="4"/>
        <v>Sufficientlyactive</v>
      </c>
      <c r="CP18">
        <v>4</v>
      </c>
      <c r="CQ18">
        <v>4</v>
      </c>
      <c r="CR18">
        <v>4</v>
      </c>
      <c r="CS18">
        <v>3</v>
      </c>
      <c r="CT18">
        <v>3</v>
      </c>
      <c r="CU18">
        <v>3</v>
      </c>
      <c r="CV18">
        <v>0</v>
      </c>
      <c r="CW18">
        <v>1</v>
      </c>
      <c r="CX18">
        <v>1</v>
      </c>
      <c r="CY18">
        <v>1</v>
      </c>
      <c r="CZ18">
        <v>3</v>
      </c>
      <c r="DA18">
        <v>7</v>
      </c>
      <c r="DB18">
        <v>1</v>
      </c>
      <c r="DC18">
        <v>0</v>
      </c>
      <c r="DD18">
        <v>4</v>
      </c>
      <c r="DE18">
        <v>4</v>
      </c>
      <c r="DF18">
        <v>2</v>
      </c>
      <c r="DG18">
        <v>3</v>
      </c>
      <c r="DH18">
        <v>1</v>
      </c>
      <c r="DI18">
        <v>1</v>
      </c>
      <c r="DJ18">
        <v>3</v>
      </c>
      <c r="DK18">
        <v>1</v>
      </c>
      <c r="DL18">
        <v>3</v>
      </c>
      <c r="DM18">
        <v>1</v>
      </c>
      <c r="DN18">
        <v>23</v>
      </c>
      <c r="DO18">
        <v>1</v>
      </c>
      <c r="DP18">
        <v>1</v>
      </c>
      <c r="DQ18">
        <v>1</v>
      </c>
      <c r="DR18">
        <v>1</v>
      </c>
      <c r="DS18">
        <v>1</v>
      </c>
      <c r="DT18">
        <v>1</v>
      </c>
      <c r="DU18">
        <v>0</v>
      </c>
      <c r="DV18">
        <v>0</v>
      </c>
      <c r="DW18">
        <v>0</v>
      </c>
      <c r="DX18">
        <v>6</v>
      </c>
      <c r="DY18" t="str">
        <f>IF(DO18&gt;1,"Yes",IF(DP18&gt;1,"Yes","No"))</f>
        <v>No</v>
      </c>
      <c r="DZ18" t="s">
        <v>4707</v>
      </c>
      <c r="EA18">
        <v>4</v>
      </c>
      <c r="EB18">
        <v>3</v>
      </c>
      <c r="EC18">
        <v>3</v>
      </c>
      <c r="ED18">
        <v>3</v>
      </c>
      <c r="EE18">
        <v>3</v>
      </c>
      <c r="EF18">
        <v>3</v>
      </c>
      <c r="EG18">
        <v>3</v>
      </c>
      <c r="EH18">
        <v>22</v>
      </c>
      <c r="EI18">
        <v>2</v>
      </c>
      <c r="EJ18">
        <v>2</v>
      </c>
      <c r="EK18">
        <v>2</v>
      </c>
      <c r="EL18">
        <v>6</v>
      </c>
      <c r="EM18">
        <v>4</v>
      </c>
      <c r="EN18">
        <v>4</v>
      </c>
      <c r="EO18">
        <v>4</v>
      </c>
      <c r="EP18">
        <v>4</v>
      </c>
      <c r="EQ18">
        <v>4</v>
      </c>
      <c r="ER18">
        <v>4</v>
      </c>
      <c r="ES18">
        <v>4</v>
      </c>
      <c r="ET18">
        <v>4</v>
      </c>
      <c r="EU18">
        <v>32</v>
      </c>
      <c r="EV18">
        <v>7</v>
      </c>
      <c r="EW18">
        <v>5</v>
      </c>
      <c r="EX18">
        <v>7</v>
      </c>
      <c r="EY18">
        <v>8</v>
      </c>
      <c r="EZ18">
        <v>27</v>
      </c>
      <c r="FA18">
        <v>7</v>
      </c>
      <c r="FB18" t="str">
        <f t="shared" si="8"/>
        <v>Moderate</v>
      </c>
      <c r="FC18" t="s">
        <v>149</v>
      </c>
    </row>
    <row r="19" spans="1:159" x14ac:dyDescent="0.2">
      <c r="A19">
        <v>78</v>
      </c>
      <c r="B19" t="s">
        <v>143</v>
      </c>
      <c r="C19" t="s">
        <v>235</v>
      </c>
      <c r="D19" s="1">
        <v>26414</v>
      </c>
      <c r="E19">
        <v>50</v>
      </c>
      <c r="F19">
        <v>1</v>
      </c>
      <c r="H19" t="s">
        <v>236</v>
      </c>
      <c r="I19">
        <v>3015</v>
      </c>
      <c r="J19" s="1">
        <v>43584</v>
      </c>
      <c r="K19">
        <v>1</v>
      </c>
      <c r="T19">
        <v>2</v>
      </c>
      <c r="W19" t="s">
        <v>4411</v>
      </c>
      <c r="X19" t="s">
        <v>222</v>
      </c>
      <c r="Y19">
        <v>0</v>
      </c>
      <c r="AA19" s="1">
        <v>44511</v>
      </c>
      <c r="AB19" s="2">
        <f t="shared" si="0"/>
        <v>927</v>
      </c>
      <c r="AC19">
        <v>1</v>
      </c>
      <c r="AD19">
        <v>1</v>
      </c>
      <c r="AE19" t="str">
        <f t="shared" si="5"/>
        <v>Male</v>
      </c>
      <c r="AF19">
        <v>0</v>
      </c>
      <c r="AG19" t="s">
        <v>157</v>
      </c>
      <c r="AH19">
        <v>0</v>
      </c>
      <c r="AJ19">
        <v>6</v>
      </c>
      <c r="AK19" t="str">
        <f t="shared" si="1"/>
        <v>Undergrad</v>
      </c>
      <c r="AL19" t="str">
        <f t="shared" si="6"/>
        <v>Yes</v>
      </c>
      <c r="AM19">
        <v>9</v>
      </c>
      <c r="AN19" t="str">
        <f t="shared" si="2"/>
        <v>Aus</v>
      </c>
      <c r="AO19">
        <v>0</v>
      </c>
      <c r="AR19">
        <v>0</v>
      </c>
      <c r="AS19">
        <v>0</v>
      </c>
      <c r="AT19">
        <v>0</v>
      </c>
      <c r="AU19">
        <v>0</v>
      </c>
      <c r="AV19">
        <v>0</v>
      </c>
      <c r="AW19">
        <v>0</v>
      </c>
      <c r="AX19">
        <v>0</v>
      </c>
      <c r="AY19">
        <v>0</v>
      </c>
      <c r="AZ19">
        <v>0</v>
      </c>
      <c r="BA19">
        <v>0</v>
      </c>
      <c r="BD19">
        <v>1</v>
      </c>
      <c r="BE19" t="s">
        <v>237</v>
      </c>
      <c r="BF19">
        <v>0</v>
      </c>
      <c r="BH19">
        <v>1</v>
      </c>
      <c r="BI19">
        <v>1</v>
      </c>
      <c r="BJ19">
        <v>0</v>
      </c>
      <c r="BK19">
        <v>0</v>
      </c>
      <c r="BM19">
        <v>0</v>
      </c>
      <c r="BO19">
        <v>1</v>
      </c>
      <c r="BP19">
        <v>2</v>
      </c>
      <c r="BQ19">
        <v>1</v>
      </c>
      <c r="BR19">
        <v>1</v>
      </c>
      <c r="BS19">
        <v>1</v>
      </c>
      <c r="BT19">
        <v>1</v>
      </c>
      <c r="BU19">
        <v>1</v>
      </c>
      <c r="BV19">
        <v>84</v>
      </c>
      <c r="BW19" s="4">
        <v>1</v>
      </c>
      <c r="BX19">
        <v>4</v>
      </c>
      <c r="BY19">
        <v>1</v>
      </c>
      <c r="BZ19">
        <v>0</v>
      </c>
      <c r="CA19">
        <v>60</v>
      </c>
      <c r="CB19">
        <v>1</v>
      </c>
      <c r="CC19">
        <v>3</v>
      </c>
      <c r="CD19">
        <v>0</v>
      </c>
      <c r="CE19">
        <v>180</v>
      </c>
      <c r="CF19">
        <v>3</v>
      </c>
      <c r="CG19">
        <v>3</v>
      </c>
      <c r="CH19">
        <v>0</v>
      </c>
      <c r="CI19">
        <v>180</v>
      </c>
      <c r="CJ19">
        <v>0</v>
      </c>
      <c r="CK19">
        <v>4</v>
      </c>
      <c r="CL19">
        <v>0</v>
      </c>
      <c r="CM19">
        <v>240</v>
      </c>
      <c r="CN19">
        <f t="shared" si="3"/>
        <v>660</v>
      </c>
      <c r="CO19" t="str">
        <f t="shared" si="4"/>
        <v>Sufficientlyactive</v>
      </c>
      <c r="CP19">
        <v>2</v>
      </c>
      <c r="CQ19">
        <v>2</v>
      </c>
      <c r="CR19">
        <v>3</v>
      </c>
      <c r="CS19">
        <v>2</v>
      </c>
      <c r="CT19">
        <v>3</v>
      </c>
      <c r="CU19">
        <v>3</v>
      </c>
      <c r="CV19">
        <v>1</v>
      </c>
      <c r="CW19">
        <v>1</v>
      </c>
      <c r="CX19">
        <v>2</v>
      </c>
      <c r="CY19">
        <v>1</v>
      </c>
      <c r="CZ19">
        <v>3</v>
      </c>
      <c r="DA19">
        <v>7</v>
      </c>
      <c r="DB19">
        <v>4</v>
      </c>
      <c r="DC19">
        <v>1</v>
      </c>
      <c r="DD19">
        <v>1</v>
      </c>
      <c r="DE19">
        <v>1</v>
      </c>
      <c r="DF19">
        <v>1</v>
      </c>
      <c r="DG19">
        <v>1</v>
      </c>
      <c r="DH19">
        <v>1</v>
      </c>
      <c r="DI19">
        <v>1</v>
      </c>
      <c r="DJ19">
        <v>1</v>
      </c>
      <c r="DK19">
        <v>1</v>
      </c>
      <c r="DL19">
        <v>1</v>
      </c>
      <c r="DM19">
        <v>1</v>
      </c>
      <c r="DN19">
        <v>10</v>
      </c>
      <c r="DO19">
        <v>0</v>
      </c>
      <c r="DP19">
        <v>0</v>
      </c>
      <c r="DQ19">
        <v>0</v>
      </c>
      <c r="DR19">
        <v>0</v>
      </c>
      <c r="DS19">
        <v>0</v>
      </c>
      <c r="DT19">
        <v>0</v>
      </c>
      <c r="DU19">
        <v>0</v>
      </c>
      <c r="DV19">
        <v>0</v>
      </c>
      <c r="DW19">
        <v>0</v>
      </c>
      <c r="DX19">
        <v>0</v>
      </c>
      <c r="DY19" t="str">
        <f>IF(DO19&gt;1,"Yes",IF(DP19&gt;1,"Yes","No"))</f>
        <v>No</v>
      </c>
      <c r="DZ19" t="s">
        <v>4708</v>
      </c>
      <c r="EA19">
        <v>4</v>
      </c>
      <c r="EB19">
        <v>4</v>
      </c>
      <c r="EC19">
        <v>4</v>
      </c>
      <c r="ED19">
        <v>4</v>
      </c>
      <c r="EE19">
        <v>4</v>
      </c>
      <c r="EF19">
        <v>4</v>
      </c>
      <c r="EG19">
        <v>4</v>
      </c>
      <c r="EH19">
        <v>28</v>
      </c>
      <c r="EI19">
        <v>1</v>
      </c>
      <c r="EJ19">
        <v>1</v>
      </c>
      <c r="EK19">
        <v>1</v>
      </c>
      <c r="EL19">
        <v>3</v>
      </c>
      <c r="EM19">
        <v>5</v>
      </c>
      <c r="EN19">
        <v>5</v>
      </c>
      <c r="EO19">
        <v>5</v>
      </c>
      <c r="EP19">
        <v>5</v>
      </c>
      <c r="EQ19">
        <v>5</v>
      </c>
      <c r="ER19">
        <v>5</v>
      </c>
      <c r="ES19">
        <v>5</v>
      </c>
      <c r="ET19">
        <v>5</v>
      </c>
      <c r="EU19">
        <v>40</v>
      </c>
      <c r="EV19">
        <v>4</v>
      </c>
      <c r="EW19">
        <v>1</v>
      </c>
      <c r="EX19">
        <v>2</v>
      </c>
      <c r="EY19">
        <v>3</v>
      </c>
      <c r="EZ19">
        <v>10</v>
      </c>
      <c r="FA19">
        <v>2</v>
      </c>
      <c r="FB19" t="str">
        <f t="shared" si="8"/>
        <v>Mild</v>
      </c>
      <c r="FC19" t="s">
        <v>149</v>
      </c>
    </row>
    <row r="20" spans="1:159" x14ac:dyDescent="0.2">
      <c r="A20">
        <v>81</v>
      </c>
      <c r="B20" t="s">
        <v>143</v>
      </c>
      <c r="C20" t="s">
        <v>238</v>
      </c>
      <c r="D20" s="1">
        <v>24406</v>
      </c>
      <c r="E20">
        <v>55</v>
      </c>
      <c r="F20">
        <v>1</v>
      </c>
      <c r="H20" t="s">
        <v>159</v>
      </c>
      <c r="I20">
        <v>3038</v>
      </c>
      <c r="J20" s="1">
        <v>43584</v>
      </c>
      <c r="K20">
        <v>1</v>
      </c>
      <c r="R20">
        <v>1</v>
      </c>
      <c r="W20" t="s">
        <v>229</v>
      </c>
      <c r="X20" t="s">
        <v>307</v>
      </c>
      <c r="Y20">
        <v>0</v>
      </c>
      <c r="AA20" s="1">
        <v>44471</v>
      </c>
      <c r="AB20" s="2">
        <f t="shared" si="0"/>
        <v>887</v>
      </c>
      <c r="AC20">
        <v>1</v>
      </c>
      <c r="AD20">
        <v>1</v>
      </c>
      <c r="AE20" t="str">
        <f t="shared" si="5"/>
        <v>Male</v>
      </c>
      <c r="AF20">
        <v>0</v>
      </c>
      <c r="AG20" t="s">
        <v>157</v>
      </c>
      <c r="AH20">
        <v>0</v>
      </c>
      <c r="AJ20">
        <v>1</v>
      </c>
      <c r="AK20" t="str">
        <f t="shared" si="1"/>
        <v>DNC high school</v>
      </c>
      <c r="AL20" t="str">
        <f t="shared" si="6"/>
        <v>No</v>
      </c>
      <c r="AM20">
        <v>191</v>
      </c>
      <c r="AN20" t="str">
        <f t="shared" si="2"/>
        <v>Other</v>
      </c>
      <c r="AQ20">
        <v>24</v>
      </c>
      <c r="AR20">
        <v>0</v>
      </c>
      <c r="AS20">
        <v>0</v>
      </c>
      <c r="AT20">
        <v>0</v>
      </c>
      <c r="AU20">
        <v>1</v>
      </c>
      <c r="AV20">
        <v>0</v>
      </c>
      <c r="AW20">
        <v>0</v>
      </c>
      <c r="AX20">
        <v>0</v>
      </c>
      <c r="AY20">
        <v>0</v>
      </c>
      <c r="AZ20">
        <v>0</v>
      </c>
      <c r="BA20">
        <v>1</v>
      </c>
      <c r="BC20" t="s">
        <v>239</v>
      </c>
      <c r="BD20">
        <v>0</v>
      </c>
      <c r="BF20">
        <v>1</v>
      </c>
      <c r="BG20" t="s">
        <v>240</v>
      </c>
      <c r="BH20">
        <v>1</v>
      </c>
      <c r="BI20">
        <v>1</v>
      </c>
      <c r="BJ20">
        <v>0</v>
      </c>
      <c r="BK20">
        <v>0</v>
      </c>
      <c r="BM20">
        <v>0</v>
      </c>
      <c r="BO20">
        <v>0</v>
      </c>
      <c r="BQ20">
        <v>1</v>
      </c>
      <c r="BR20">
        <v>1</v>
      </c>
      <c r="BS20">
        <v>1</v>
      </c>
      <c r="BT20">
        <v>2</v>
      </c>
      <c r="BU20">
        <v>2</v>
      </c>
      <c r="BV20">
        <v>50</v>
      </c>
      <c r="BW20" s="4">
        <v>0.72322947913147084</v>
      </c>
      <c r="BX20">
        <v>0</v>
      </c>
      <c r="BY20">
        <v>0</v>
      </c>
      <c r="BZ20">
        <v>0</v>
      </c>
      <c r="CA20">
        <v>0</v>
      </c>
      <c r="CB20">
        <v>0</v>
      </c>
      <c r="CC20">
        <v>0</v>
      </c>
      <c r="CD20">
        <v>0</v>
      </c>
      <c r="CE20">
        <v>0</v>
      </c>
      <c r="CF20">
        <v>0</v>
      </c>
      <c r="CG20">
        <v>0</v>
      </c>
      <c r="CH20">
        <v>0</v>
      </c>
      <c r="CI20">
        <v>0</v>
      </c>
      <c r="CJ20">
        <v>0</v>
      </c>
      <c r="CK20">
        <v>0</v>
      </c>
      <c r="CL20">
        <v>0</v>
      </c>
      <c r="CM20">
        <v>0</v>
      </c>
      <c r="CN20">
        <f t="shared" si="3"/>
        <v>0</v>
      </c>
      <c r="CO20" t="str">
        <f t="shared" si="4"/>
        <v>Sedentary</v>
      </c>
      <c r="CP20">
        <v>4</v>
      </c>
      <c r="CQ20">
        <v>4</v>
      </c>
      <c r="CR20">
        <v>3</v>
      </c>
      <c r="CS20">
        <v>3</v>
      </c>
      <c r="CT20">
        <v>3</v>
      </c>
      <c r="CU20">
        <v>1</v>
      </c>
      <c r="CV20">
        <v>1</v>
      </c>
      <c r="CW20">
        <v>1</v>
      </c>
      <c r="CX20">
        <v>1</v>
      </c>
      <c r="CY20">
        <v>1</v>
      </c>
      <c r="CZ20">
        <v>1</v>
      </c>
      <c r="DA20">
        <v>5</v>
      </c>
      <c r="DB20">
        <v>3</v>
      </c>
      <c r="DC20">
        <v>1</v>
      </c>
      <c r="DD20">
        <v>3</v>
      </c>
      <c r="DE20">
        <v>2</v>
      </c>
      <c r="DF20">
        <v>2</v>
      </c>
      <c r="DG20">
        <v>2</v>
      </c>
      <c r="DH20">
        <v>2</v>
      </c>
      <c r="DI20">
        <v>3</v>
      </c>
      <c r="DJ20">
        <v>2</v>
      </c>
      <c r="DK20">
        <v>2</v>
      </c>
      <c r="DL20">
        <v>2</v>
      </c>
      <c r="DM20">
        <v>2</v>
      </c>
      <c r="DN20">
        <v>22</v>
      </c>
      <c r="DO20">
        <v>1</v>
      </c>
      <c r="DP20">
        <v>1</v>
      </c>
      <c r="DQ20">
        <v>1</v>
      </c>
      <c r="DR20">
        <v>2</v>
      </c>
      <c r="DS20">
        <v>1</v>
      </c>
      <c r="DT20">
        <v>1</v>
      </c>
      <c r="DU20">
        <v>1</v>
      </c>
      <c r="DV20">
        <v>1</v>
      </c>
      <c r="DW20">
        <v>1</v>
      </c>
      <c r="DX20">
        <v>10</v>
      </c>
      <c r="DY20" t="s">
        <v>149</v>
      </c>
      <c r="DZ20" t="s">
        <v>4709</v>
      </c>
      <c r="EA20">
        <v>2</v>
      </c>
      <c r="EB20">
        <v>3</v>
      </c>
      <c r="EC20">
        <v>2</v>
      </c>
      <c r="ED20">
        <v>2</v>
      </c>
      <c r="EE20">
        <v>2</v>
      </c>
      <c r="EF20">
        <v>3</v>
      </c>
      <c r="EG20">
        <v>3</v>
      </c>
      <c r="EH20">
        <v>17</v>
      </c>
      <c r="EI20">
        <v>2</v>
      </c>
      <c r="EJ20">
        <v>2</v>
      </c>
      <c r="EK20">
        <v>2</v>
      </c>
      <c r="EL20">
        <v>6</v>
      </c>
      <c r="EM20">
        <v>5</v>
      </c>
      <c r="EN20">
        <v>4</v>
      </c>
      <c r="EO20">
        <v>4</v>
      </c>
      <c r="EP20">
        <v>4</v>
      </c>
      <c r="EQ20">
        <v>4</v>
      </c>
      <c r="ER20">
        <v>5</v>
      </c>
      <c r="ES20">
        <v>5</v>
      </c>
      <c r="ET20">
        <v>4</v>
      </c>
      <c r="EU20">
        <v>35</v>
      </c>
      <c r="EV20">
        <v>5</v>
      </c>
      <c r="EW20">
        <v>5</v>
      </c>
      <c r="EX20">
        <v>3</v>
      </c>
      <c r="EY20">
        <v>6</v>
      </c>
      <c r="EZ20">
        <v>19</v>
      </c>
      <c r="FA20">
        <v>3</v>
      </c>
      <c r="FB20" t="str">
        <f t="shared" si="8"/>
        <v>Mild</v>
      </c>
      <c r="FC20" t="s">
        <v>157</v>
      </c>
    </row>
    <row r="21" spans="1:159" x14ac:dyDescent="0.2">
      <c r="A21">
        <v>83</v>
      </c>
      <c r="B21" t="s">
        <v>143</v>
      </c>
      <c r="C21" t="s">
        <v>241</v>
      </c>
      <c r="D21" s="1">
        <v>35676</v>
      </c>
      <c r="E21">
        <v>24</v>
      </c>
      <c r="F21">
        <v>1</v>
      </c>
      <c r="H21" t="s">
        <v>242</v>
      </c>
      <c r="I21">
        <v>3338</v>
      </c>
      <c r="J21" s="1">
        <v>43584</v>
      </c>
      <c r="K21">
        <v>1</v>
      </c>
      <c r="L21">
        <v>1</v>
      </c>
      <c r="W21" t="s">
        <v>4403</v>
      </c>
      <c r="X21" t="s">
        <v>307</v>
      </c>
      <c r="Y21">
        <v>0</v>
      </c>
      <c r="AA21" s="1">
        <v>44466</v>
      </c>
      <c r="AB21" s="2">
        <f t="shared" si="0"/>
        <v>882</v>
      </c>
      <c r="AC21">
        <v>1</v>
      </c>
      <c r="AD21">
        <v>2</v>
      </c>
      <c r="AE21" t="str">
        <f t="shared" si="5"/>
        <v>Female</v>
      </c>
      <c r="AF21">
        <v>3</v>
      </c>
      <c r="AG21" t="s">
        <v>157</v>
      </c>
      <c r="AH21">
        <v>0</v>
      </c>
      <c r="AJ21">
        <v>5</v>
      </c>
      <c r="AK21" t="str">
        <f t="shared" si="1"/>
        <v>TAFE</v>
      </c>
      <c r="AL21" t="str">
        <f t="shared" si="6"/>
        <v>Yes</v>
      </c>
      <c r="AM21">
        <v>9</v>
      </c>
      <c r="AN21" t="str">
        <f t="shared" si="2"/>
        <v>Aus</v>
      </c>
      <c r="AO21">
        <v>0</v>
      </c>
      <c r="AQ21">
        <v>0</v>
      </c>
      <c r="AR21">
        <v>0</v>
      </c>
      <c r="AS21">
        <v>0</v>
      </c>
      <c r="AT21">
        <v>0</v>
      </c>
      <c r="AU21">
        <v>1</v>
      </c>
      <c r="AV21">
        <v>0</v>
      </c>
      <c r="AW21">
        <v>0</v>
      </c>
      <c r="AX21">
        <v>0</v>
      </c>
      <c r="AY21">
        <v>0</v>
      </c>
      <c r="AZ21">
        <v>1</v>
      </c>
      <c r="BA21">
        <v>0</v>
      </c>
      <c r="BC21" t="s">
        <v>243</v>
      </c>
      <c r="BD21">
        <v>0</v>
      </c>
      <c r="BF21">
        <v>1</v>
      </c>
      <c r="BG21" t="s">
        <v>244</v>
      </c>
      <c r="BH21">
        <v>0</v>
      </c>
      <c r="BI21">
        <v>0</v>
      </c>
      <c r="BJ21">
        <v>0</v>
      </c>
      <c r="BK21">
        <v>0</v>
      </c>
      <c r="BM21">
        <v>0</v>
      </c>
      <c r="BO21">
        <v>0</v>
      </c>
      <c r="BQ21">
        <v>1</v>
      </c>
      <c r="BR21">
        <v>1</v>
      </c>
      <c r="BS21">
        <v>1</v>
      </c>
      <c r="BT21">
        <v>1</v>
      </c>
      <c r="BU21">
        <v>1</v>
      </c>
      <c r="BV21">
        <v>92</v>
      </c>
      <c r="BW21" s="4">
        <v>1</v>
      </c>
      <c r="BX21">
        <v>20</v>
      </c>
      <c r="BY21">
        <v>12</v>
      </c>
      <c r="BZ21">
        <v>0</v>
      </c>
      <c r="CA21">
        <v>720</v>
      </c>
      <c r="CB21">
        <v>0</v>
      </c>
      <c r="CE21">
        <v>0</v>
      </c>
      <c r="CF21">
        <v>0</v>
      </c>
      <c r="CI21">
        <v>0</v>
      </c>
      <c r="CJ21">
        <v>0</v>
      </c>
      <c r="CM21">
        <v>0</v>
      </c>
      <c r="CN21">
        <f t="shared" si="3"/>
        <v>720</v>
      </c>
      <c r="CO21" t="str">
        <f t="shared" si="4"/>
        <v>Sufficientlyactive</v>
      </c>
      <c r="CP21">
        <v>1</v>
      </c>
      <c r="CQ21">
        <v>3</v>
      </c>
      <c r="CR21">
        <v>2</v>
      </c>
      <c r="CS21">
        <v>3</v>
      </c>
      <c r="CT21">
        <v>3</v>
      </c>
      <c r="CU21">
        <v>2</v>
      </c>
      <c r="CV21">
        <v>1</v>
      </c>
      <c r="CW21">
        <v>1</v>
      </c>
      <c r="CX21">
        <v>1</v>
      </c>
      <c r="CY21">
        <v>0</v>
      </c>
      <c r="CZ21">
        <v>3</v>
      </c>
      <c r="DA21">
        <v>6</v>
      </c>
      <c r="DB21">
        <v>2</v>
      </c>
      <c r="DC21">
        <v>0</v>
      </c>
      <c r="DD21">
        <v>3</v>
      </c>
      <c r="DE21">
        <v>3</v>
      </c>
      <c r="DF21">
        <v>1</v>
      </c>
      <c r="DG21">
        <v>2</v>
      </c>
      <c r="DH21">
        <v>2</v>
      </c>
      <c r="DI21">
        <v>1</v>
      </c>
      <c r="DJ21">
        <v>2</v>
      </c>
      <c r="DK21">
        <v>2</v>
      </c>
      <c r="DL21">
        <v>1</v>
      </c>
      <c r="DM21">
        <v>2</v>
      </c>
      <c r="DN21">
        <v>19</v>
      </c>
      <c r="DO21">
        <v>0</v>
      </c>
      <c r="DP21">
        <v>0</v>
      </c>
      <c r="DQ21">
        <v>0</v>
      </c>
      <c r="DR21">
        <v>1</v>
      </c>
      <c r="DS21">
        <v>0</v>
      </c>
      <c r="DT21">
        <v>0</v>
      </c>
      <c r="DU21">
        <v>0</v>
      </c>
      <c r="DV21">
        <v>0</v>
      </c>
      <c r="DW21">
        <v>0</v>
      </c>
      <c r="DX21">
        <v>1</v>
      </c>
      <c r="DY21" t="str">
        <f>IF(DO21&gt;1,"Yes",IF(DP21&gt;1,"Yes","No"))</f>
        <v>No</v>
      </c>
      <c r="DZ21" t="s">
        <v>4708</v>
      </c>
      <c r="EA21">
        <v>4</v>
      </c>
      <c r="EB21">
        <v>4</v>
      </c>
      <c r="EC21">
        <v>3</v>
      </c>
      <c r="ED21">
        <v>4</v>
      </c>
      <c r="EE21">
        <v>4</v>
      </c>
      <c r="EF21">
        <v>4</v>
      </c>
      <c r="EG21">
        <v>4</v>
      </c>
      <c r="EH21">
        <v>27</v>
      </c>
      <c r="EI21">
        <v>1</v>
      </c>
      <c r="EJ21">
        <v>1</v>
      </c>
      <c r="EK21">
        <v>1</v>
      </c>
      <c r="EL21">
        <v>3</v>
      </c>
      <c r="EM21">
        <v>2</v>
      </c>
      <c r="EN21">
        <v>4</v>
      </c>
      <c r="EO21">
        <v>4</v>
      </c>
      <c r="EP21">
        <v>4</v>
      </c>
      <c r="EQ21">
        <v>4</v>
      </c>
      <c r="ER21">
        <v>4</v>
      </c>
      <c r="ES21">
        <v>4</v>
      </c>
      <c r="ET21">
        <v>4</v>
      </c>
      <c r="EU21">
        <v>30</v>
      </c>
      <c r="EV21">
        <v>0</v>
      </c>
      <c r="EW21">
        <v>0</v>
      </c>
      <c r="EX21">
        <v>0</v>
      </c>
      <c r="EY21">
        <v>0</v>
      </c>
      <c r="EZ21">
        <v>0</v>
      </c>
      <c r="FA21">
        <v>0</v>
      </c>
      <c r="FB21" t="str">
        <f t="shared" si="8"/>
        <v>None</v>
      </c>
      <c r="FC21" t="s">
        <v>149</v>
      </c>
    </row>
    <row r="22" spans="1:159" x14ac:dyDescent="0.2">
      <c r="A22">
        <v>87</v>
      </c>
      <c r="B22" t="s">
        <v>143</v>
      </c>
      <c r="C22" t="s">
        <v>245</v>
      </c>
      <c r="D22" s="1">
        <v>24043</v>
      </c>
      <c r="E22">
        <v>56</v>
      </c>
      <c r="F22">
        <v>1</v>
      </c>
      <c r="H22" t="s">
        <v>246</v>
      </c>
      <c r="I22">
        <v>3023</v>
      </c>
      <c r="J22" s="1">
        <v>43584</v>
      </c>
      <c r="K22">
        <v>1</v>
      </c>
      <c r="R22">
        <v>1</v>
      </c>
      <c r="W22" t="s">
        <v>229</v>
      </c>
      <c r="X22" t="s">
        <v>307</v>
      </c>
      <c r="Y22">
        <v>0</v>
      </c>
      <c r="AA22" s="1">
        <v>44502</v>
      </c>
      <c r="AB22" s="2">
        <f t="shared" si="0"/>
        <v>918</v>
      </c>
      <c r="AC22">
        <v>1</v>
      </c>
      <c r="AD22">
        <v>2</v>
      </c>
      <c r="AE22" t="str">
        <f t="shared" si="5"/>
        <v>Female</v>
      </c>
      <c r="AF22">
        <v>0</v>
      </c>
      <c r="AG22" t="s">
        <v>157</v>
      </c>
      <c r="AH22">
        <v>0</v>
      </c>
      <c r="AJ22">
        <v>4</v>
      </c>
      <c r="AK22" t="str">
        <f t="shared" si="1"/>
        <v>TAFE</v>
      </c>
      <c r="AL22" t="str">
        <f t="shared" si="6"/>
        <v>Yes</v>
      </c>
      <c r="AM22">
        <v>185</v>
      </c>
      <c r="AN22" t="str">
        <f t="shared" si="2"/>
        <v>Other</v>
      </c>
      <c r="AQ22">
        <v>1</v>
      </c>
      <c r="AR22">
        <v>0</v>
      </c>
      <c r="AS22">
        <v>0</v>
      </c>
      <c r="AT22">
        <v>0</v>
      </c>
      <c r="AU22">
        <v>0</v>
      </c>
      <c r="AV22">
        <v>0</v>
      </c>
      <c r="AW22">
        <v>0</v>
      </c>
      <c r="AX22">
        <v>1</v>
      </c>
      <c r="AY22">
        <v>0</v>
      </c>
      <c r="AZ22">
        <v>1</v>
      </c>
      <c r="BA22">
        <v>1</v>
      </c>
      <c r="BC22" t="s">
        <v>247</v>
      </c>
      <c r="BD22">
        <v>1</v>
      </c>
      <c r="BE22" t="s">
        <v>248</v>
      </c>
      <c r="BF22">
        <v>1</v>
      </c>
      <c r="BG22" t="s">
        <v>249</v>
      </c>
      <c r="BH22">
        <v>1</v>
      </c>
      <c r="BI22">
        <v>0</v>
      </c>
      <c r="BJ22">
        <v>0</v>
      </c>
      <c r="BK22">
        <v>0</v>
      </c>
      <c r="BM22">
        <v>1</v>
      </c>
      <c r="BN22">
        <v>10</v>
      </c>
      <c r="BO22">
        <v>0</v>
      </c>
      <c r="BQ22">
        <v>4</v>
      </c>
      <c r="BR22">
        <v>1</v>
      </c>
      <c r="BS22">
        <v>3</v>
      </c>
      <c r="BT22">
        <v>4</v>
      </c>
      <c r="BU22">
        <v>2</v>
      </c>
      <c r="BV22">
        <v>60</v>
      </c>
      <c r="BW22" s="4">
        <v>0.38190266932448891</v>
      </c>
      <c r="BX22">
        <v>1</v>
      </c>
      <c r="BY22">
        <v>0</v>
      </c>
      <c r="BZ22">
        <v>15</v>
      </c>
      <c r="CA22">
        <v>15</v>
      </c>
      <c r="CB22">
        <v>0</v>
      </c>
      <c r="CE22">
        <v>0</v>
      </c>
      <c r="CF22">
        <v>0</v>
      </c>
      <c r="CI22">
        <v>0</v>
      </c>
      <c r="CJ22">
        <v>0</v>
      </c>
      <c r="CM22">
        <v>0</v>
      </c>
      <c r="CN22">
        <f t="shared" si="3"/>
        <v>15</v>
      </c>
      <c r="CO22" t="str">
        <f t="shared" si="4"/>
        <v>Insufficiently active</v>
      </c>
      <c r="CP22">
        <v>2</v>
      </c>
      <c r="CQ22">
        <v>3</v>
      </c>
      <c r="CR22">
        <v>2</v>
      </c>
      <c r="CS22">
        <v>3</v>
      </c>
      <c r="CT22">
        <v>3</v>
      </c>
      <c r="CU22">
        <v>2</v>
      </c>
      <c r="CV22">
        <v>1</v>
      </c>
      <c r="CW22">
        <v>1</v>
      </c>
      <c r="CX22">
        <v>2</v>
      </c>
      <c r="CY22">
        <v>1</v>
      </c>
      <c r="CZ22">
        <v>3</v>
      </c>
      <c r="DA22">
        <v>6</v>
      </c>
      <c r="DB22">
        <v>3</v>
      </c>
      <c r="DC22">
        <v>1</v>
      </c>
      <c r="DD22">
        <v>3</v>
      </c>
      <c r="DE22">
        <v>2</v>
      </c>
      <c r="DF22">
        <v>1</v>
      </c>
      <c r="DG22">
        <v>2</v>
      </c>
      <c r="DH22">
        <v>3</v>
      </c>
      <c r="DI22">
        <v>2</v>
      </c>
      <c r="DJ22">
        <v>2</v>
      </c>
      <c r="DK22">
        <v>3</v>
      </c>
      <c r="DL22">
        <v>2</v>
      </c>
      <c r="DM22">
        <v>3</v>
      </c>
      <c r="DN22">
        <v>23</v>
      </c>
      <c r="DO22">
        <v>1</v>
      </c>
      <c r="DP22">
        <v>1</v>
      </c>
      <c r="DQ22">
        <v>2</v>
      </c>
      <c r="DR22">
        <v>2</v>
      </c>
      <c r="DS22">
        <v>1</v>
      </c>
      <c r="DT22">
        <v>0</v>
      </c>
      <c r="DU22">
        <v>1</v>
      </c>
      <c r="DV22">
        <v>0</v>
      </c>
      <c r="DW22">
        <v>0</v>
      </c>
      <c r="DX22">
        <v>8</v>
      </c>
      <c r="DY22" t="str">
        <f>IF(DO22&gt;1,"Yes",IF(DP22&gt;1,"Yes","No"))</f>
        <v>No</v>
      </c>
      <c r="DZ22" t="s">
        <v>4707</v>
      </c>
      <c r="EA22">
        <v>2</v>
      </c>
      <c r="EB22">
        <v>3</v>
      </c>
      <c r="EC22">
        <v>2</v>
      </c>
      <c r="ED22">
        <v>3</v>
      </c>
      <c r="EE22">
        <v>4</v>
      </c>
      <c r="EF22">
        <v>3</v>
      </c>
      <c r="EG22">
        <v>4</v>
      </c>
      <c r="EH22">
        <v>21</v>
      </c>
      <c r="EI22">
        <v>2</v>
      </c>
      <c r="EJ22">
        <v>2</v>
      </c>
      <c r="EK22">
        <v>1</v>
      </c>
      <c r="EL22">
        <v>5</v>
      </c>
      <c r="EM22">
        <v>3</v>
      </c>
      <c r="EN22">
        <v>2</v>
      </c>
      <c r="EO22">
        <v>3</v>
      </c>
      <c r="EP22">
        <v>3</v>
      </c>
      <c r="EQ22">
        <v>3</v>
      </c>
      <c r="ER22">
        <v>3</v>
      </c>
      <c r="ES22">
        <v>3</v>
      </c>
      <c r="ET22">
        <v>4</v>
      </c>
      <c r="EU22">
        <v>24</v>
      </c>
      <c r="EV22">
        <v>5</v>
      </c>
      <c r="EW22">
        <v>5</v>
      </c>
      <c r="EX22">
        <v>7</v>
      </c>
      <c r="EY22">
        <v>9</v>
      </c>
      <c r="EZ22">
        <v>26</v>
      </c>
      <c r="FA22">
        <v>6</v>
      </c>
      <c r="FB22" t="str">
        <f t="shared" si="8"/>
        <v>Moderate</v>
      </c>
      <c r="FC22" t="s">
        <v>149</v>
      </c>
    </row>
    <row r="23" spans="1:159" x14ac:dyDescent="0.2">
      <c r="A23">
        <v>91</v>
      </c>
      <c r="B23" t="s">
        <v>143</v>
      </c>
      <c r="C23" t="s">
        <v>250</v>
      </c>
      <c r="D23" s="1">
        <v>34760</v>
      </c>
      <c r="E23">
        <v>27</v>
      </c>
      <c r="F23">
        <v>1</v>
      </c>
      <c r="H23" t="s">
        <v>151</v>
      </c>
      <c r="I23">
        <v>3030</v>
      </c>
      <c r="J23" s="1">
        <v>43591</v>
      </c>
      <c r="K23">
        <v>1</v>
      </c>
      <c r="L23">
        <v>1</v>
      </c>
      <c r="W23" t="s">
        <v>4403</v>
      </c>
      <c r="X23" t="s">
        <v>307</v>
      </c>
      <c r="Y23">
        <v>0</v>
      </c>
      <c r="AA23" s="1">
        <v>44492</v>
      </c>
      <c r="AB23" s="2">
        <f t="shared" si="0"/>
        <v>901</v>
      </c>
      <c r="AC23">
        <v>2</v>
      </c>
      <c r="AD23">
        <v>1</v>
      </c>
      <c r="AE23" t="str">
        <f t="shared" si="5"/>
        <v>Male</v>
      </c>
      <c r="AF23">
        <v>0</v>
      </c>
      <c r="AG23" t="s">
        <v>157</v>
      </c>
      <c r="AH23">
        <v>0</v>
      </c>
      <c r="AJ23">
        <v>3</v>
      </c>
      <c r="AK23" t="str">
        <f t="shared" si="1"/>
        <v>TAFE</v>
      </c>
      <c r="AL23" t="str">
        <f t="shared" si="6"/>
        <v>Yes</v>
      </c>
      <c r="AM23">
        <v>9</v>
      </c>
      <c r="AN23" t="str">
        <f t="shared" si="2"/>
        <v>Aus</v>
      </c>
      <c r="AO23">
        <v>0</v>
      </c>
      <c r="AR23">
        <v>0</v>
      </c>
      <c r="AS23">
        <v>0</v>
      </c>
      <c r="AT23">
        <v>0</v>
      </c>
      <c r="AU23">
        <v>0</v>
      </c>
      <c r="AV23">
        <v>0</v>
      </c>
      <c r="AW23">
        <v>0</v>
      </c>
      <c r="AX23">
        <v>0</v>
      </c>
      <c r="AY23">
        <v>0</v>
      </c>
      <c r="AZ23">
        <v>0</v>
      </c>
      <c r="BA23">
        <v>0</v>
      </c>
      <c r="BD23">
        <v>0</v>
      </c>
      <c r="BF23">
        <v>1</v>
      </c>
      <c r="BG23" t="s">
        <v>251</v>
      </c>
      <c r="BH23">
        <v>0</v>
      </c>
      <c r="BI23">
        <v>0</v>
      </c>
      <c r="BJ23">
        <v>0</v>
      </c>
      <c r="BK23">
        <v>0</v>
      </c>
      <c r="BM23">
        <v>1</v>
      </c>
      <c r="BN23">
        <v>15</v>
      </c>
      <c r="BO23">
        <v>1</v>
      </c>
      <c r="BP23">
        <v>0</v>
      </c>
      <c r="BQ23">
        <v>2</v>
      </c>
      <c r="BR23">
        <v>2</v>
      </c>
      <c r="BS23">
        <v>3</v>
      </c>
      <c r="BT23">
        <v>3</v>
      </c>
      <c r="BU23">
        <v>4</v>
      </c>
      <c r="BV23">
        <v>21</v>
      </c>
      <c r="BW23" s="4">
        <v>0.32822973511571413</v>
      </c>
      <c r="BX23">
        <v>0</v>
      </c>
      <c r="BY23">
        <v>0</v>
      </c>
      <c r="BZ23">
        <v>0</v>
      </c>
      <c r="CA23">
        <v>0</v>
      </c>
      <c r="CB23">
        <v>5</v>
      </c>
      <c r="CC23">
        <v>40</v>
      </c>
      <c r="CD23">
        <v>0</v>
      </c>
      <c r="CE23">
        <v>840</v>
      </c>
      <c r="CF23">
        <v>0</v>
      </c>
      <c r="CI23">
        <v>0</v>
      </c>
      <c r="CJ23">
        <v>0</v>
      </c>
      <c r="CM23">
        <v>0</v>
      </c>
      <c r="CN23">
        <f t="shared" si="3"/>
        <v>0</v>
      </c>
      <c r="CO23" t="str">
        <f t="shared" si="4"/>
        <v>Sedentary</v>
      </c>
      <c r="CP23">
        <v>3</v>
      </c>
      <c r="CQ23">
        <v>3</v>
      </c>
      <c r="CR23">
        <v>3</v>
      </c>
      <c r="CS23">
        <v>3</v>
      </c>
      <c r="CT23">
        <v>3</v>
      </c>
      <c r="CU23">
        <v>2</v>
      </c>
      <c r="CV23">
        <v>1</v>
      </c>
      <c r="CW23">
        <v>0</v>
      </c>
      <c r="CX23">
        <v>2</v>
      </c>
      <c r="CY23">
        <v>0</v>
      </c>
      <c r="CZ23">
        <v>3</v>
      </c>
      <c r="DA23">
        <v>8</v>
      </c>
      <c r="DB23">
        <v>5</v>
      </c>
      <c r="DC23">
        <v>0</v>
      </c>
      <c r="DD23">
        <v>4</v>
      </c>
      <c r="DE23">
        <v>5</v>
      </c>
      <c r="DF23">
        <v>3</v>
      </c>
      <c r="DG23">
        <v>4</v>
      </c>
      <c r="DH23">
        <v>4</v>
      </c>
      <c r="DI23">
        <v>3</v>
      </c>
      <c r="DJ23">
        <v>4</v>
      </c>
      <c r="DK23">
        <v>5</v>
      </c>
      <c r="DL23">
        <v>2</v>
      </c>
      <c r="DM23">
        <v>3</v>
      </c>
      <c r="DN23">
        <v>37</v>
      </c>
      <c r="DO23">
        <v>2</v>
      </c>
      <c r="DP23">
        <v>2</v>
      </c>
      <c r="DQ23">
        <v>2</v>
      </c>
      <c r="DR23">
        <v>3</v>
      </c>
      <c r="DS23">
        <v>2</v>
      </c>
      <c r="DT23">
        <v>1</v>
      </c>
      <c r="DU23">
        <v>2</v>
      </c>
      <c r="DV23">
        <v>1</v>
      </c>
      <c r="DW23">
        <v>0</v>
      </c>
      <c r="DX23">
        <v>15</v>
      </c>
      <c r="DY23" t="str">
        <f>IF(DO23&gt;1,"Yes",IF(DP23&gt;1,"Yes","No"))</f>
        <v>Yes</v>
      </c>
      <c r="DZ23" t="s">
        <v>4710</v>
      </c>
      <c r="EA23">
        <v>1</v>
      </c>
      <c r="EB23">
        <v>3</v>
      </c>
      <c r="EC23">
        <v>3</v>
      </c>
      <c r="ED23">
        <v>2</v>
      </c>
      <c r="EE23">
        <v>1</v>
      </c>
      <c r="EF23">
        <v>1</v>
      </c>
      <c r="EG23">
        <v>4</v>
      </c>
      <c r="EH23">
        <v>15</v>
      </c>
      <c r="EI23">
        <v>2</v>
      </c>
      <c r="EJ23">
        <v>3</v>
      </c>
      <c r="EK23">
        <v>2</v>
      </c>
      <c r="EL23">
        <v>7</v>
      </c>
      <c r="EM23">
        <v>2</v>
      </c>
      <c r="EN23">
        <v>4</v>
      </c>
      <c r="EO23">
        <v>2</v>
      </c>
      <c r="EP23">
        <v>4</v>
      </c>
      <c r="EQ23">
        <v>3</v>
      </c>
      <c r="ER23">
        <v>2</v>
      </c>
      <c r="ES23">
        <v>4</v>
      </c>
      <c r="ET23">
        <v>4</v>
      </c>
      <c r="EU23">
        <v>25</v>
      </c>
      <c r="EV23">
        <v>5</v>
      </c>
      <c r="EW23">
        <v>7</v>
      </c>
      <c r="EX23">
        <v>8</v>
      </c>
      <c r="EY23">
        <v>8</v>
      </c>
      <c r="EZ23">
        <v>28</v>
      </c>
      <c r="FA23">
        <v>4</v>
      </c>
      <c r="FB23" t="str">
        <f t="shared" si="8"/>
        <v>Mild</v>
      </c>
      <c r="FC23" t="s">
        <v>149</v>
      </c>
    </row>
    <row r="24" spans="1:159" x14ac:dyDescent="0.2">
      <c r="A24">
        <v>97</v>
      </c>
      <c r="B24" t="s">
        <v>143</v>
      </c>
      <c r="C24" t="s">
        <v>252</v>
      </c>
      <c r="D24" s="1">
        <v>19566</v>
      </c>
      <c r="E24">
        <v>69</v>
      </c>
      <c r="F24">
        <v>2</v>
      </c>
      <c r="H24" t="s">
        <v>253</v>
      </c>
      <c r="I24">
        <v>3020</v>
      </c>
      <c r="J24" s="1">
        <v>43591</v>
      </c>
      <c r="K24">
        <v>2</v>
      </c>
      <c r="T24">
        <v>3</v>
      </c>
      <c r="W24" t="s">
        <v>4411</v>
      </c>
      <c r="X24" t="s">
        <v>314</v>
      </c>
      <c r="Y24">
        <v>0</v>
      </c>
      <c r="Z24" t="s">
        <v>254</v>
      </c>
      <c r="AA24" s="1">
        <v>44479</v>
      </c>
      <c r="AB24" s="2">
        <f t="shared" si="0"/>
        <v>888</v>
      </c>
      <c r="AC24">
        <v>1</v>
      </c>
      <c r="AD24">
        <v>2</v>
      </c>
      <c r="AE24" t="str">
        <f t="shared" si="5"/>
        <v>Female</v>
      </c>
      <c r="AF24">
        <v>7</v>
      </c>
      <c r="AG24" t="s">
        <v>149</v>
      </c>
      <c r="AH24">
        <v>0</v>
      </c>
      <c r="AJ24">
        <v>2</v>
      </c>
      <c r="AK24" t="str">
        <f t="shared" si="1"/>
        <v>High school</v>
      </c>
      <c r="AL24" t="str">
        <f t="shared" si="6"/>
        <v>Yes</v>
      </c>
      <c r="AM24">
        <v>36</v>
      </c>
      <c r="AN24" t="str">
        <f t="shared" si="2"/>
        <v>Other</v>
      </c>
      <c r="AQ24">
        <v>61</v>
      </c>
      <c r="AR24">
        <v>0</v>
      </c>
      <c r="AS24">
        <v>0</v>
      </c>
      <c r="AT24">
        <v>0</v>
      </c>
      <c r="AU24">
        <v>0</v>
      </c>
      <c r="AV24">
        <v>0</v>
      </c>
      <c r="AW24">
        <v>0</v>
      </c>
      <c r="AX24">
        <v>0</v>
      </c>
      <c r="AY24">
        <v>0</v>
      </c>
      <c r="AZ24">
        <v>0</v>
      </c>
      <c r="BA24">
        <v>0</v>
      </c>
      <c r="BD24">
        <v>1</v>
      </c>
      <c r="BE24" t="s">
        <v>255</v>
      </c>
      <c r="BF24">
        <v>1</v>
      </c>
      <c r="BG24" t="s">
        <v>256</v>
      </c>
      <c r="BH24">
        <v>0</v>
      </c>
      <c r="BI24">
        <v>0</v>
      </c>
      <c r="BJ24">
        <v>0</v>
      </c>
      <c r="BK24">
        <v>0</v>
      </c>
      <c r="BM24">
        <v>0</v>
      </c>
      <c r="BO24">
        <v>0</v>
      </c>
      <c r="BQ24">
        <v>2</v>
      </c>
      <c r="BR24">
        <v>1</v>
      </c>
      <c r="BS24">
        <v>2</v>
      </c>
      <c r="BT24">
        <v>3</v>
      </c>
      <c r="BU24">
        <v>3</v>
      </c>
      <c r="BV24">
        <v>62</v>
      </c>
      <c r="BW24" s="4">
        <v>0.54713013289829704</v>
      </c>
      <c r="BX24">
        <v>5</v>
      </c>
      <c r="BY24">
        <v>1</v>
      </c>
      <c r="BZ24">
        <v>30</v>
      </c>
      <c r="CA24">
        <v>90</v>
      </c>
      <c r="CB24">
        <v>0</v>
      </c>
      <c r="CE24">
        <v>0</v>
      </c>
      <c r="CF24">
        <v>0</v>
      </c>
      <c r="CI24">
        <v>0</v>
      </c>
      <c r="CJ24">
        <v>0</v>
      </c>
      <c r="CM24">
        <v>0</v>
      </c>
      <c r="CN24">
        <f t="shared" si="3"/>
        <v>90</v>
      </c>
      <c r="CO24" t="str">
        <f t="shared" si="4"/>
        <v>Insufficiently active</v>
      </c>
      <c r="CP24">
        <v>3</v>
      </c>
      <c r="CQ24">
        <v>3</v>
      </c>
      <c r="CR24">
        <v>3</v>
      </c>
      <c r="CS24">
        <v>3</v>
      </c>
      <c r="CT24">
        <v>3</v>
      </c>
      <c r="CU24">
        <v>3</v>
      </c>
      <c r="CV24">
        <v>1</v>
      </c>
      <c r="CW24">
        <v>1</v>
      </c>
      <c r="CX24">
        <v>1</v>
      </c>
      <c r="CY24">
        <v>1</v>
      </c>
      <c r="CZ24">
        <v>2</v>
      </c>
      <c r="DA24">
        <v>6</v>
      </c>
      <c r="DB24">
        <v>2</v>
      </c>
      <c r="DC24">
        <v>0</v>
      </c>
      <c r="DD24">
        <v>4</v>
      </c>
      <c r="DE24">
        <v>3</v>
      </c>
      <c r="DF24">
        <v>3</v>
      </c>
      <c r="DG24">
        <v>3</v>
      </c>
      <c r="DH24">
        <v>3</v>
      </c>
      <c r="DI24">
        <v>3</v>
      </c>
      <c r="DJ24">
        <v>3</v>
      </c>
      <c r="DK24">
        <v>3</v>
      </c>
      <c r="DL24">
        <v>3</v>
      </c>
      <c r="DM24">
        <v>3</v>
      </c>
      <c r="DN24">
        <v>31</v>
      </c>
      <c r="DO24">
        <v>1</v>
      </c>
      <c r="DP24">
        <v>1</v>
      </c>
      <c r="DQ24">
        <v>3</v>
      </c>
      <c r="DR24">
        <v>2</v>
      </c>
      <c r="DS24">
        <v>1</v>
      </c>
      <c r="DT24">
        <v>1</v>
      </c>
      <c r="DU24">
        <v>1</v>
      </c>
      <c r="DV24">
        <v>1</v>
      </c>
      <c r="DW24">
        <v>0</v>
      </c>
      <c r="DX24">
        <v>11</v>
      </c>
      <c r="DY24" t="str">
        <f>IF(DO24&gt;1,"Yes",IF(DP24&gt;1,"Yes","No"))</f>
        <v>No</v>
      </c>
      <c r="DZ24" t="s">
        <v>4709</v>
      </c>
      <c r="EA24">
        <v>2</v>
      </c>
      <c r="EB24">
        <v>3</v>
      </c>
      <c r="EC24">
        <v>1</v>
      </c>
      <c r="ED24">
        <v>3</v>
      </c>
      <c r="EE24">
        <v>3</v>
      </c>
      <c r="EF24">
        <v>3</v>
      </c>
      <c r="EG24">
        <v>2</v>
      </c>
      <c r="EH24">
        <v>17</v>
      </c>
      <c r="EI24">
        <v>2</v>
      </c>
      <c r="EJ24">
        <v>2</v>
      </c>
      <c r="EK24">
        <v>2</v>
      </c>
      <c r="EL24">
        <v>6</v>
      </c>
      <c r="EM24">
        <v>2</v>
      </c>
      <c r="EN24">
        <v>2</v>
      </c>
      <c r="EO24">
        <v>2</v>
      </c>
      <c r="EP24">
        <v>2</v>
      </c>
      <c r="EQ24">
        <v>2</v>
      </c>
      <c r="ER24">
        <v>2</v>
      </c>
      <c r="ES24">
        <v>2</v>
      </c>
      <c r="ET24">
        <v>2</v>
      </c>
      <c r="EU24">
        <v>16</v>
      </c>
      <c r="EV24">
        <v>5</v>
      </c>
      <c r="EW24">
        <v>5</v>
      </c>
      <c r="EX24">
        <v>7</v>
      </c>
      <c r="EY24">
        <v>7</v>
      </c>
      <c r="EZ24">
        <v>24</v>
      </c>
      <c r="FA24">
        <v>5</v>
      </c>
      <c r="FB24" t="str">
        <f t="shared" si="8"/>
        <v>Mild</v>
      </c>
      <c r="FC24" t="s">
        <v>149</v>
      </c>
    </row>
    <row r="25" spans="1:159" x14ac:dyDescent="0.2">
      <c r="A25">
        <v>99</v>
      </c>
      <c r="B25" t="s">
        <v>143</v>
      </c>
      <c r="C25" t="s">
        <v>257</v>
      </c>
      <c r="D25" s="1">
        <v>25000</v>
      </c>
      <c r="E25">
        <v>54</v>
      </c>
      <c r="F25">
        <v>1</v>
      </c>
      <c r="H25" t="s">
        <v>258</v>
      </c>
      <c r="I25">
        <v>3031</v>
      </c>
      <c r="J25" s="1">
        <v>43591</v>
      </c>
      <c r="K25">
        <v>1</v>
      </c>
      <c r="R25">
        <v>2</v>
      </c>
      <c r="W25" t="s">
        <v>229</v>
      </c>
      <c r="X25" t="s">
        <v>222</v>
      </c>
      <c r="Y25">
        <v>0</v>
      </c>
      <c r="AA25" s="1">
        <v>44501</v>
      </c>
      <c r="AB25" s="2">
        <f t="shared" si="0"/>
        <v>910</v>
      </c>
      <c r="AC25">
        <v>4</v>
      </c>
      <c r="AD25">
        <v>1</v>
      </c>
      <c r="AE25" t="str">
        <f t="shared" si="5"/>
        <v>Male</v>
      </c>
      <c r="AF25">
        <v>7</v>
      </c>
      <c r="AG25" t="s">
        <v>149</v>
      </c>
      <c r="AH25">
        <v>0</v>
      </c>
      <c r="AJ25">
        <v>1</v>
      </c>
      <c r="AK25" t="str">
        <f t="shared" si="1"/>
        <v>DNC high school</v>
      </c>
      <c r="AL25" t="str">
        <f t="shared" si="6"/>
        <v>No</v>
      </c>
      <c r="AM25">
        <v>9</v>
      </c>
      <c r="AN25" t="str">
        <f t="shared" si="2"/>
        <v>Aus</v>
      </c>
      <c r="AO25">
        <v>0</v>
      </c>
      <c r="AR25">
        <v>0</v>
      </c>
      <c r="AS25">
        <v>0</v>
      </c>
      <c r="AT25">
        <v>0</v>
      </c>
      <c r="AU25">
        <v>0</v>
      </c>
      <c r="AV25">
        <v>0</v>
      </c>
      <c r="AW25">
        <v>0</v>
      </c>
      <c r="AX25">
        <v>0</v>
      </c>
      <c r="AY25">
        <v>0</v>
      </c>
      <c r="AZ25">
        <v>0</v>
      </c>
      <c r="BA25">
        <v>1</v>
      </c>
      <c r="BC25" t="s">
        <v>259</v>
      </c>
      <c r="BD25">
        <v>1</v>
      </c>
      <c r="BE25" t="s">
        <v>260</v>
      </c>
      <c r="BF25">
        <v>0</v>
      </c>
      <c r="BH25">
        <v>0</v>
      </c>
      <c r="BI25">
        <v>0</v>
      </c>
      <c r="BJ25">
        <v>1</v>
      </c>
      <c r="BK25">
        <v>1</v>
      </c>
      <c r="BL25">
        <v>21</v>
      </c>
      <c r="BM25">
        <v>0</v>
      </c>
      <c r="BO25">
        <v>0</v>
      </c>
      <c r="BQ25">
        <v>2</v>
      </c>
      <c r="BR25">
        <v>2</v>
      </c>
      <c r="BS25">
        <v>5</v>
      </c>
      <c r="BT25">
        <v>4</v>
      </c>
      <c r="BU25">
        <v>1</v>
      </c>
      <c r="BV25">
        <v>32</v>
      </c>
      <c r="BW25" s="4">
        <v>0.21397684020638486</v>
      </c>
      <c r="BX25">
        <v>15</v>
      </c>
      <c r="BY25">
        <v>50</v>
      </c>
      <c r="BZ25">
        <v>50</v>
      </c>
      <c r="CA25">
        <v>840</v>
      </c>
      <c r="CB25">
        <v>0</v>
      </c>
      <c r="CC25">
        <v>0</v>
      </c>
      <c r="CD25">
        <v>0</v>
      </c>
      <c r="CE25">
        <v>0</v>
      </c>
      <c r="CF25">
        <v>10</v>
      </c>
      <c r="CG25">
        <v>50</v>
      </c>
      <c r="CH25">
        <v>0</v>
      </c>
      <c r="CI25">
        <v>840</v>
      </c>
      <c r="CJ25">
        <v>0</v>
      </c>
      <c r="CK25">
        <v>50</v>
      </c>
      <c r="CL25">
        <v>50</v>
      </c>
      <c r="CM25">
        <v>840</v>
      </c>
      <c r="CN25">
        <f t="shared" si="3"/>
        <v>3360</v>
      </c>
      <c r="CO25" t="str">
        <f t="shared" si="4"/>
        <v>Sufficientlyactive</v>
      </c>
      <c r="CP25">
        <v>1</v>
      </c>
      <c r="CQ25">
        <v>1</v>
      </c>
      <c r="CR25">
        <v>3</v>
      </c>
      <c r="CS25">
        <v>1</v>
      </c>
      <c r="CT25">
        <v>3</v>
      </c>
      <c r="CU25">
        <v>3</v>
      </c>
      <c r="CV25">
        <v>1</v>
      </c>
      <c r="CW25">
        <v>1</v>
      </c>
      <c r="CX25">
        <v>1</v>
      </c>
      <c r="CY25">
        <v>0</v>
      </c>
      <c r="CZ25">
        <v>2</v>
      </c>
      <c r="DA25">
        <v>8</v>
      </c>
      <c r="DB25">
        <v>2</v>
      </c>
      <c r="DC25">
        <v>1</v>
      </c>
      <c r="DD25">
        <v>2</v>
      </c>
      <c r="DE25">
        <v>1</v>
      </c>
      <c r="DF25">
        <v>1</v>
      </c>
      <c r="DG25">
        <v>1</v>
      </c>
      <c r="DH25">
        <v>1</v>
      </c>
      <c r="DI25">
        <v>1</v>
      </c>
      <c r="DJ25">
        <v>1</v>
      </c>
      <c r="DK25">
        <v>1</v>
      </c>
      <c r="DL25">
        <v>1</v>
      </c>
      <c r="DM25">
        <v>1</v>
      </c>
      <c r="DN25">
        <v>11</v>
      </c>
      <c r="DO25">
        <v>0</v>
      </c>
      <c r="DP25">
        <v>0</v>
      </c>
      <c r="DQ25">
        <v>0</v>
      </c>
      <c r="DR25">
        <v>1</v>
      </c>
      <c r="DS25">
        <v>0</v>
      </c>
      <c r="DT25">
        <v>1</v>
      </c>
      <c r="DU25">
        <v>0</v>
      </c>
      <c r="DV25">
        <v>0</v>
      </c>
      <c r="DW25">
        <v>0</v>
      </c>
      <c r="DX25">
        <v>2</v>
      </c>
      <c r="DY25" t="s">
        <v>149</v>
      </c>
      <c r="DZ25" t="s">
        <v>4708</v>
      </c>
      <c r="EA25">
        <v>2</v>
      </c>
      <c r="EB25">
        <v>2</v>
      </c>
      <c r="EC25">
        <v>1</v>
      </c>
      <c r="ED25">
        <v>1</v>
      </c>
      <c r="EE25">
        <v>1</v>
      </c>
      <c r="EF25">
        <v>5</v>
      </c>
      <c r="EG25">
        <v>5</v>
      </c>
      <c r="EH25">
        <v>17</v>
      </c>
      <c r="EI25">
        <v>2</v>
      </c>
      <c r="EJ25">
        <v>2</v>
      </c>
      <c r="EK25">
        <v>2</v>
      </c>
      <c r="EL25">
        <v>6</v>
      </c>
      <c r="EM25">
        <v>2</v>
      </c>
      <c r="EN25">
        <v>2</v>
      </c>
      <c r="EO25">
        <v>2</v>
      </c>
      <c r="EP25">
        <v>2</v>
      </c>
      <c r="EQ25">
        <v>1</v>
      </c>
      <c r="ER25">
        <v>1</v>
      </c>
      <c r="ES25">
        <v>1</v>
      </c>
      <c r="ET25">
        <v>1</v>
      </c>
      <c r="EU25">
        <v>12</v>
      </c>
      <c r="EV25">
        <v>4</v>
      </c>
      <c r="EW25">
        <v>2</v>
      </c>
      <c r="EX25">
        <v>2</v>
      </c>
      <c r="EY25">
        <v>1</v>
      </c>
      <c r="EZ25">
        <v>9</v>
      </c>
      <c r="FA25">
        <v>4</v>
      </c>
      <c r="FB25" t="str">
        <f t="shared" si="8"/>
        <v>Mild</v>
      </c>
      <c r="FC25" t="s">
        <v>157</v>
      </c>
    </row>
    <row r="26" spans="1:159" x14ac:dyDescent="0.2">
      <c r="A26">
        <v>101</v>
      </c>
      <c r="B26" t="s">
        <v>143</v>
      </c>
      <c r="C26" t="s">
        <v>261</v>
      </c>
      <c r="D26" s="1">
        <v>25597</v>
      </c>
      <c r="E26">
        <v>52</v>
      </c>
      <c r="F26">
        <v>1</v>
      </c>
      <c r="H26" t="s">
        <v>262</v>
      </c>
      <c r="I26">
        <v>3032</v>
      </c>
      <c r="J26" s="1">
        <v>43591</v>
      </c>
      <c r="K26">
        <v>1</v>
      </c>
      <c r="Q26">
        <v>2</v>
      </c>
      <c r="W26" t="s">
        <v>4409</v>
      </c>
      <c r="X26" t="s">
        <v>222</v>
      </c>
      <c r="Y26">
        <v>0</v>
      </c>
      <c r="Z26" t="s">
        <v>263</v>
      </c>
      <c r="AA26" s="1">
        <v>44472</v>
      </c>
      <c r="AB26" s="2">
        <f t="shared" si="0"/>
        <v>881</v>
      </c>
      <c r="AC26">
        <v>1</v>
      </c>
      <c r="AD26">
        <v>1</v>
      </c>
      <c r="AE26" t="str">
        <f t="shared" si="5"/>
        <v>Male</v>
      </c>
      <c r="AF26">
        <v>0</v>
      </c>
      <c r="AG26" t="s">
        <v>157</v>
      </c>
      <c r="AH26">
        <v>0</v>
      </c>
      <c r="AJ26">
        <v>5</v>
      </c>
      <c r="AK26" t="str">
        <f t="shared" si="1"/>
        <v>TAFE</v>
      </c>
      <c r="AL26" t="str">
        <f t="shared" si="6"/>
        <v>Yes</v>
      </c>
      <c r="AM26">
        <v>123</v>
      </c>
      <c r="AN26" t="str">
        <f t="shared" si="2"/>
        <v>Other</v>
      </c>
      <c r="AP26">
        <v>0</v>
      </c>
      <c r="AQ26">
        <v>4</v>
      </c>
      <c r="AR26">
        <v>0</v>
      </c>
      <c r="AS26">
        <v>0</v>
      </c>
      <c r="AT26">
        <v>0</v>
      </c>
      <c r="AU26">
        <v>1</v>
      </c>
      <c r="AV26">
        <v>0</v>
      </c>
      <c r="AW26">
        <v>0</v>
      </c>
      <c r="AX26">
        <v>0</v>
      </c>
      <c r="AY26">
        <v>1</v>
      </c>
      <c r="AZ26">
        <v>1</v>
      </c>
      <c r="BA26">
        <v>0</v>
      </c>
      <c r="BC26" t="s">
        <v>264</v>
      </c>
      <c r="BD26">
        <v>0</v>
      </c>
      <c r="BF26">
        <v>1</v>
      </c>
      <c r="BG26" t="s">
        <v>265</v>
      </c>
      <c r="BH26">
        <v>0</v>
      </c>
      <c r="BI26">
        <v>0</v>
      </c>
      <c r="BJ26">
        <v>0</v>
      </c>
      <c r="BK26">
        <v>0</v>
      </c>
      <c r="BM26">
        <v>0</v>
      </c>
      <c r="BO26">
        <v>1</v>
      </c>
      <c r="BP26">
        <v>0</v>
      </c>
      <c r="BQ26">
        <v>1</v>
      </c>
      <c r="BR26">
        <v>1</v>
      </c>
      <c r="BS26">
        <v>1</v>
      </c>
      <c r="BT26">
        <v>2</v>
      </c>
      <c r="BU26">
        <v>1</v>
      </c>
      <c r="BV26">
        <v>96</v>
      </c>
      <c r="BW26" s="4">
        <v>0.78049010367577754</v>
      </c>
      <c r="BX26">
        <v>20</v>
      </c>
      <c r="BY26">
        <v>5</v>
      </c>
      <c r="BZ26">
        <v>0</v>
      </c>
      <c r="CA26">
        <v>300</v>
      </c>
      <c r="CB26">
        <v>0</v>
      </c>
      <c r="CE26">
        <v>0</v>
      </c>
      <c r="CF26">
        <v>4</v>
      </c>
      <c r="CG26">
        <v>2</v>
      </c>
      <c r="CH26">
        <v>0</v>
      </c>
      <c r="CI26">
        <v>120</v>
      </c>
      <c r="CJ26">
        <v>0</v>
      </c>
      <c r="CM26">
        <v>0</v>
      </c>
      <c r="CN26">
        <f t="shared" si="3"/>
        <v>540</v>
      </c>
      <c r="CO26" t="str">
        <f t="shared" si="4"/>
        <v>Sufficientlyactive</v>
      </c>
      <c r="CP26">
        <v>3</v>
      </c>
      <c r="CQ26">
        <v>3</v>
      </c>
      <c r="CR26">
        <v>2</v>
      </c>
      <c r="CS26">
        <v>2</v>
      </c>
      <c r="CT26">
        <v>3</v>
      </c>
      <c r="CU26">
        <v>2</v>
      </c>
      <c r="CV26">
        <v>1</v>
      </c>
      <c r="CW26">
        <v>1</v>
      </c>
      <c r="CX26">
        <v>1</v>
      </c>
      <c r="CY26">
        <v>1</v>
      </c>
      <c r="CZ26">
        <v>3</v>
      </c>
      <c r="DA26">
        <v>7</v>
      </c>
      <c r="DB26">
        <v>3</v>
      </c>
      <c r="DC26">
        <v>0</v>
      </c>
      <c r="DD26">
        <v>2</v>
      </c>
      <c r="DE26">
        <v>1</v>
      </c>
      <c r="DF26">
        <v>1</v>
      </c>
      <c r="DG26">
        <v>1</v>
      </c>
      <c r="DH26">
        <v>1</v>
      </c>
      <c r="DI26">
        <v>1</v>
      </c>
      <c r="DJ26">
        <v>1</v>
      </c>
      <c r="DK26">
        <v>1</v>
      </c>
      <c r="DL26">
        <v>1</v>
      </c>
      <c r="DM26">
        <v>1</v>
      </c>
      <c r="DN26">
        <v>11</v>
      </c>
      <c r="DO26">
        <v>0</v>
      </c>
      <c r="DP26">
        <v>0</v>
      </c>
      <c r="DQ26">
        <v>0</v>
      </c>
      <c r="DR26">
        <v>0</v>
      </c>
      <c r="DS26">
        <v>0</v>
      </c>
      <c r="DT26">
        <v>0</v>
      </c>
      <c r="DU26">
        <v>0</v>
      </c>
      <c r="DV26">
        <v>0</v>
      </c>
      <c r="DW26">
        <v>0</v>
      </c>
      <c r="DX26">
        <v>0</v>
      </c>
      <c r="DY26" t="str">
        <f>IF(DO26&gt;1,"Yes",IF(DP26&gt;1,"Yes","No"))</f>
        <v>No</v>
      </c>
      <c r="DZ26" t="s">
        <v>4708</v>
      </c>
      <c r="EA26">
        <v>4</v>
      </c>
      <c r="EB26">
        <v>4</v>
      </c>
      <c r="EC26">
        <v>4</v>
      </c>
      <c r="ED26">
        <v>4</v>
      </c>
      <c r="EE26">
        <v>4</v>
      </c>
      <c r="EF26">
        <v>4</v>
      </c>
      <c r="EG26">
        <v>4</v>
      </c>
      <c r="EH26">
        <v>28</v>
      </c>
      <c r="EI26">
        <v>1</v>
      </c>
      <c r="EJ26">
        <v>1</v>
      </c>
      <c r="EK26">
        <v>1</v>
      </c>
      <c r="EL26">
        <v>3</v>
      </c>
      <c r="EM26">
        <v>5</v>
      </c>
      <c r="EN26">
        <v>5</v>
      </c>
      <c r="EO26">
        <v>5</v>
      </c>
      <c r="EP26">
        <v>5</v>
      </c>
      <c r="EQ26">
        <v>5</v>
      </c>
      <c r="ER26">
        <v>5</v>
      </c>
      <c r="ES26">
        <v>5</v>
      </c>
      <c r="ET26">
        <v>5</v>
      </c>
      <c r="EU26">
        <v>40</v>
      </c>
      <c r="EV26">
        <v>2</v>
      </c>
      <c r="EW26">
        <v>3</v>
      </c>
      <c r="EX26">
        <v>3</v>
      </c>
      <c r="EY26">
        <v>4</v>
      </c>
      <c r="EZ26">
        <v>12</v>
      </c>
      <c r="FA26">
        <v>3</v>
      </c>
      <c r="FB26" t="str">
        <f t="shared" si="8"/>
        <v>Mild</v>
      </c>
      <c r="FC26" t="s">
        <v>149</v>
      </c>
    </row>
    <row r="27" spans="1:159" x14ac:dyDescent="0.2">
      <c r="A27">
        <v>102</v>
      </c>
      <c r="B27" t="s">
        <v>143</v>
      </c>
      <c r="C27" t="s">
        <v>266</v>
      </c>
      <c r="D27" s="1">
        <v>33004</v>
      </c>
      <c r="E27">
        <v>32</v>
      </c>
      <c r="F27">
        <v>1</v>
      </c>
      <c r="H27" t="s">
        <v>204</v>
      </c>
      <c r="I27">
        <v>3429</v>
      </c>
      <c r="J27" s="1">
        <v>43591</v>
      </c>
      <c r="K27">
        <v>1</v>
      </c>
      <c r="T27">
        <v>2</v>
      </c>
      <c r="W27" t="s">
        <v>4411</v>
      </c>
      <c r="X27" t="s">
        <v>222</v>
      </c>
      <c r="Y27">
        <v>0</v>
      </c>
      <c r="Z27" t="s">
        <v>267</v>
      </c>
      <c r="AA27" s="1">
        <v>44472</v>
      </c>
      <c r="AB27" s="2">
        <f t="shared" si="0"/>
        <v>881</v>
      </c>
      <c r="AC27">
        <v>1</v>
      </c>
      <c r="AD27">
        <v>2</v>
      </c>
      <c r="AE27" t="str">
        <f t="shared" si="5"/>
        <v>Female</v>
      </c>
      <c r="AF27">
        <v>1</v>
      </c>
      <c r="AG27" t="s">
        <v>157</v>
      </c>
      <c r="AH27">
        <v>0</v>
      </c>
      <c r="AJ27">
        <v>5</v>
      </c>
      <c r="AK27" t="str">
        <f t="shared" si="1"/>
        <v>TAFE</v>
      </c>
      <c r="AL27" t="str">
        <f t="shared" si="6"/>
        <v>Yes</v>
      </c>
      <c r="AM27">
        <v>9</v>
      </c>
      <c r="AN27" t="str">
        <f t="shared" si="2"/>
        <v>Aus</v>
      </c>
      <c r="AO27">
        <v>0</v>
      </c>
      <c r="AR27">
        <v>0</v>
      </c>
      <c r="AS27">
        <v>0</v>
      </c>
      <c r="AT27">
        <v>0</v>
      </c>
      <c r="AU27">
        <v>0</v>
      </c>
      <c r="AV27">
        <v>0</v>
      </c>
      <c r="AW27">
        <v>0</v>
      </c>
      <c r="AX27">
        <v>0</v>
      </c>
      <c r="AY27">
        <v>0</v>
      </c>
      <c r="AZ27">
        <v>0</v>
      </c>
      <c r="BA27">
        <v>0</v>
      </c>
      <c r="BD27">
        <v>0</v>
      </c>
      <c r="BF27">
        <v>0</v>
      </c>
      <c r="BH27">
        <v>0</v>
      </c>
      <c r="BI27">
        <v>0</v>
      </c>
      <c r="BJ27">
        <v>0</v>
      </c>
      <c r="BK27">
        <v>0</v>
      </c>
      <c r="BM27">
        <v>1</v>
      </c>
      <c r="BN27">
        <v>2</v>
      </c>
      <c r="BO27">
        <v>1</v>
      </c>
      <c r="BP27">
        <v>0</v>
      </c>
      <c r="BQ27">
        <v>1</v>
      </c>
      <c r="BR27">
        <v>1</v>
      </c>
      <c r="BS27">
        <v>2</v>
      </c>
      <c r="BT27">
        <v>2</v>
      </c>
      <c r="BU27">
        <v>1</v>
      </c>
      <c r="BV27">
        <v>89</v>
      </c>
      <c r="BW27" s="4">
        <v>0.70093623779544856</v>
      </c>
      <c r="BX27">
        <v>10</v>
      </c>
      <c r="BY27">
        <v>7</v>
      </c>
      <c r="BZ27">
        <v>40</v>
      </c>
      <c r="CA27">
        <v>460</v>
      </c>
      <c r="CB27">
        <v>2</v>
      </c>
      <c r="CC27">
        <v>2</v>
      </c>
      <c r="CD27">
        <v>25</v>
      </c>
      <c r="CE27">
        <v>145</v>
      </c>
      <c r="CF27">
        <v>6</v>
      </c>
      <c r="CG27">
        <v>6</v>
      </c>
      <c r="CH27">
        <v>0</v>
      </c>
      <c r="CI27">
        <v>360</v>
      </c>
      <c r="CJ27">
        <v>1</v>
      </c>
      <c r="CK27">
        <v>1</v>
      </c>
      <c r="CL27">
        <v>0</v>
      </c>
      <c r="CM27">
        <v>60</v>
      </c>
      <c r="CN27">
        <f t="shared" si="3"/>
        <v>1240</v>
      </c>
      <c r="CO27" t="str">
        <f t="shared" si="4"/>
        <v>Sufficientlyactive</v>
      </c>
      <c r="CP27">
        <v>4</v>
      </c>
      <c r="CQ27">
        <v>4</v>
      </c>
      <c r="CR27">
        <v>4</v>
      </c>
      <c r="CS27">
        <v>1</v>
      </c>
      <c r="CT27">
        <v>3</v>
      </c>
      <c r="CU27">
        <v>2</v>
      </c>
      <c r="CV27">
        <v>1</v>
      </c>
      <c r="CW27">
        <v>1</v>
      </c>
      <c r="CX27">
        <v>3</v>
      </c>
      <c r="CY27">
        <v>1</v>
      </c>
      <c r="CZ27">
        <v>3</v>
      </c>
      <c r="DA27">
        <v>6</v>
      </c>
      <c r="DB27">
        <v>1</v>
      </c>
      <c r="DC27">
        <v>0</v>
      </c>
      <c r="DD27">
        <v>2</v>
      </c>
      <c r="DE27">
        <v>1</v>
      </c>
      <c r="DF27">
        <v>1</v>
      </c>
      <c r="DG27">
        <v>1</v>
      </c>
      <c r="DH27">
        <v>1</v>
      </c>
      <c r="DI27">
        <v>1</v>
      </c>
      <c r="DJ27">
        <v>1</v>
      </c>
      <c r="DK27">
        <v>2</v>
      </c>
      <c r="DL27">
        <v>1</v>
      </c>
      <c r="DM27">
        <v>1</v>
      </c>
      <c r="DN27">
        <v>12</v>
      </c>
      <c r="DO27">
        <v>0</v>
      </c>
      <c r="DP27">
        <v>0</v>
      </c>
      <c r="DQ27">
        <v>0</v>
      </c>
      <c r="DR27">
        <v>1</v>
      </c>
      <c r="DS27">
        <v>0</v>
      </c>
      <c r="DT27">
        <v>0</v>
      </c>
      <c r="DU27">
        <v>0</v>
      </c>
      <c r="DV27">
        <v>0</v>
      </c>
      <c r="DW27">
        <v>0</v>
      </c>
      <c r="DX27">
        <v>1</v>
      </c>
      <c r="DY27" t="s">
        <v>149</v>
      </c>
      <c r="DZ27" t="s">
        <v>4708</v>
      </c>
      <c r="EA27">
        <v>4</v>
      </c>
      <c r="EB27">
        <v>4</v>
      </c>
      <c r="EC27">
        <v>3</v>
      </c>
      <c r="ED27">
        <v>5</v>
      </c>
      <c r="EE27">
        <v>4</v>
      </c>
      <c r="EF27">
        <v>5</v>
      </c>
      <c r="EG27">
        <v>5</v>
      </c>
      <c r="EH27">
        <v>30</v>
      </c>
      <c r="EI27">
        <v>1</v>
      </c>
      <c r="EJ27">
        <v>2</v>
      </c>
      <c r="EK27">
        <v>2</v>
      </c>
      <c r="EL27">
        <v>5</v>
      </c>
      <c r="EM27">
        <v>5</v>
      </c>
      <c r="EN27">
        <v>5</v>
      </c>
      <c r="EO27">
        <v>5</v>
      </c>
      <c r="EP27">
        <v>5</v>
      </c>
      <c r="EQ27">
        <v>5</v>
      </c>
      <c r="ER27">
        <v>5</v>
      </c>
      <c r="ES27">
        <v>4</v>
      </c>
      <c r="ET27">
        <v>4</v>
      </c>
      <c r="EU27">
        <v>38</v>
      </c>
      <c r="EV27">
        <v>2</v>
      </c>
      <c r="EW27">
        <v>2</v>
      </c>
      <c r="EX27">
        <v>2</v>
      </c>
      <c r="EY27">
        <v>3</v>
      </c>
      <c r="EZ27">
        <v>9</v>
      </c>
      <c r="FA27">
        <v>2</v>
      </c>
      <c r="FB27" t="str">
        <f t="shared" si="8"/>
        <v>Mild</v>
      </c>
      <c r="FC27" t="s">
        <v>157</v>
      </c>
    </row>
    <row r="28" spans="1:159" x14ac:dyDescent="0.2">
      <c r="A28">
        <v>113</v>
      </c>
      <c r="B28" t="s">
        <v>143</v>
      </c>
      <c r="C28" t="s">
        <v>268</v>
      </c>
      <c r="D28" s="1">
        <v>30581</v>
      </c>
      <c r="E28">
        <v>38</v>
      </c>
      <c r="F28">
        <v>1</v>
      </c>
      <c r="H28" t="s">
        <v>269</v>
      </c>
      <c r="I28">
        <v>3337</v>
      </c>
      <c r="J28" s="1">
        <v>43596</v>
      </c>
      <c r="K28">
        <v>1</v>
      </c>
      <c r="S28">
        <v>1</v>
      </c>
      <c r="W28" t="s">
        <v>4410</v>
      </c>
      <c r="X28" t="s">
        <v>307</v>
      </c>
      <c r="Y28">
        <v>0</v>
      </c>
      <c r="Z28" t="s">
        <v>270</v>
      </c>
      <c r="AA28" s="1">
        <v>44477</v>
      </c>
      <c r="AB28" s="2">
        <f t="shared" si="0"/>
        <v>881</v>
      </c>
      <c r="AC28">
        <v>0</v>
      </c>
      <c r="AD28">
        <v>2</v>
      </c>
      <c r="AE28" t="str">
        <f t="shared" si="5"/>
        <v>Female</v>
      </c>
      <c r="AF28">
        <v>4</v>
      </c>
      <c r="AG28" t="s">
        <v>149</v>
      </c>
      <c r="AH28">
        <v>0</v>
      </c>
      <c r="AJ28">
        <v>4</v>
      </c>
      <c r="AK28" t="str">
        <f t="shared" si="1"/>
        <v>TAFE</v>
      </c>
      <c r="AL28" t="str">
        <f t="shared" si="6"/>
        <v>Yes</v>
      </c>
      <c r="AM28">
        <v>9</v>
      </c>
      <c r="AN28" t="str">
        <f t="shared" si="2"/>
        <v>Aus</v>
      </c>
      <c r="AO28">
        <v>0</v>
      </c>
      <c r="AR28">
        <v>0</v>
      </c>
      <c r="AS28">
        <v>0</v>
      </c>
      <c r="AT28">
        <v>0</v>
      </c>
      <c r="AU28">
        <v>0</v>
      </c>
      <c r="AV28">
        <v>0</v>
      </c>
      <c r="AW28">
        <v>0</v>
      </c>
      <c r="AX28">
        <v>0</v>
      </c>
      <c r="AY28">
        <v>0</v>
      </c>
      <c r="AZ28">
        <v>0</v>
      </c>
      <c r="BA28">
        <v>2</v>
      </c>
      <c r="BC28" t="s">
        <v>271</v>
      </c>
      <c r="BD28">
        <v>1</v>
      </c>
      <c r="BE28" t="s">
        <v>272</v>
      </c>
      <c r="BF28">
        <v>0</v>
      </c>
      <c r="BH28">
        <v>0</v>
      </c>
      <c r="BI28">
        <v>0</v>
      </c>
      <c r="BJ28">
        <v>0</v>
      </c>
      <c r="BK28">
        <v>0</v>
      </c>
      <c r="BM28">
        <v>0</v>
      </c>
      <c r="BO28">
        <v>0</v>
      </c>
      <c r="BQ28">
        <v>4</v>
      </c>
      <c r="BR28">
        <v>3</v>
      </c>
      <c r="BS28">
        <v>4</v>
      </c>
      <c r="BT28">
        <v>4</v>
      </c>
      <c r="BU28">
        <v>2</v>
      </c>
      <c r="BV28">
        <v>33</v>
      </c>
      <c r="BW28" s="4">
        <v>0.21608808079217803</v>
      </c>
      <c r="BX28">
        <v>0</v>
      </c>
      <c r="BY28">
        <v>0</v>
      </c>
      <c r="BZ28">
        <v>0</v>
      </c>
      <c r="CA28">
        <v>0</v>
      </c>
      <c r="CB28">
        <v>0</v>
      </c>
      <c r="CC28">
        <v>0</v>
      </c>
      <c r="CD28">
        <v>0</v>
      </c>
      <c r="CE28">
        <v>0</v>
      </c>
      <c r="CF28">
        <v>0</v>
      </c>
      <c r="CG28">
        <v>0</v>
      </c>
      <c r="CH28">
        <v>0</v>
      </c>
      <c r="CI28">
        <v>0</v>
      </c>
      <c r="CJ28">
        <v>0</v>
      </c>
      <c r="CK28">
        <v>0</v>
      </c>
      <c r="CL28">
        <v>0</v>
      </c>
      <c r="CM28">
        <v>0</v>
      </c>
      <c r="CN28">
        <f t="shared" si="3"/>
        <v>0</v>
      </c>
      <c r="CO28" t="str">
        <f t="shared" si="4"/>
        <v>Sedentary</v>
      </c>
      <c r="CP28">
        <v>2</v>
      </c>
      <c r="CQ28">
        <v>2</v>
      </c>
      <c r="CR28">
        <v>2</v>
      </c>
      <c r="CS28">
        <v>2</v>
      </c>
      <c r="CT28">
        <v>2</v>
      </c>
      <c r="CU28">
        <v>3</v>
      </c>
      <c r="CV28">
        <v>0</v>
      </c>
      <c r="CW28">
        <v>0</v>
      </c>
      <c r="CX28">
        <v>1</v>
      </c>
      <c r="CY28">
        <v>0</v>
      </c>
      <c r="CZ28">
        <v>2</v>
      </c>
      <c r="DA28">
        <v>8</v>
      </c>
      <c r="DB28">
        <v>5</v>
      </c>
      <c r="DC28">
        <v>1</v>
      </c>
      <c r="DD28">
        <v>2</v>
      </c>
      <c r="DE28">
        <v>2</v>
      </c>
      <c r="DF28">
        <v>1</v>
      </c>
      <c r="DG28">
        <v>2</v>
      </c>
      <c r="DH28">
        <v>1</v>
      </c>
      <c r="DI28">
        <v>1</v>
      </c>
      <c r="DJ28">
        <v>2</v>
      </c>
      <c r="DK28">
        <v>2</v>
      </c>
      <c r="DL28">
        <v>2</v>
      </c>
      <c r="DM28">
        <v>1</v>
      </c>
      <c r="DN28">
        <v>16</v>
      </c>
      <c r="DO28">
        <v>1</v>
      </c>
      <c r="DP28">
        <v>1</v>
      </c>
      <c r="DQ28">
        <v>0</v>
      </c>
      <c r="DR28">
        <v>1</v>
      </c>
      <c r="DS28">
        <v>0</v>
      </c>
      <c r="DT28">
        <v>1</v>
      </c>
      <c r="DU28">
        <v>0</v>
      </c>
      <c r="DV28">
        <v>0</v>
      </c>
      <c r="DW28">
        <v>0</v>
      </c>
      <c r="DX28">
        <v>4</v>
      </c>
      <c r="DY28" t="str">
        <f>IF(DO28&gt;1,"Yes",IF(DP28&gt;1,"Yes","No"))</f>
        <v>No</v>
      </c>
      <c r="DZ28" t="s">
        <v>4708</v>
      </c>
      <c r="EA28">
        <v>3</v>
      </c>
      <c r="EB28">
        <v>3</v>
      </c>
      <c r="EC28">
        <v>4</v>
      </c>
      <c r="ED28">
        <v>3</v>
      </c>
      <c r="EE28">
        <v>4</v>
      </c>
      <c r="EF28">
        <v>4</v>
      </c>
      <c r="EG28">
        <v>5</v>
      </c>
      <c r="EH28">
        <v>26</v>
      </c>
      <c r="EI28">
        <v>2</v>
      </c>
      <c r="EJ28">
        <v>2</v>
      </c>
      <c r="EK28">
        <v>2</v>
      </c>
      <c r="EL28">
        <v>6</v>
      </c>
      <c r="EM28">
        <v>3</v>
      </c>
      <c r="EN28">
        <v>4</v>
      </c>
      <c r="EO28">
        <v>4</v>
      </c>
      <c r="EP28">
        <v>4</v>
      </c>
      <c r="EQ28">
        <v>4</v>
      </c>
      <c r="ER28">
        <v>4</v>
      </c>
      <c r="ES28">
        <v>4</v>
      </c>
      <c r="ET28">
        <v>4</v>
      </c>
      <c r="EU28">
        <v>31</v>
      </c>
      <c r="EV28">
        <v>5</v>
      </c>
      <c r="EW28">
        <v>5</v>
      </c>
      <c r="EX28">
        <v>5</v>
      </c>
      <c r="EY28">
        <v>8</v>
      </c>
      <c r="EZ28">
        <v>23</v>
      </c>
      <c r="FA28">
        <v>5</v>
      </c>
      <c r="FB28" t="str">
        <f t="shared" si="8"/>
        <v>Mild</v>
      </c>
      <c r="FC28" t="s">
        <v>149</v>
      </c>
    </row>
    <row r="29" spans="1:159" x14ac:dyDescent="0.2">
      <c r="A29">
        <v>119</v>
      </c>
      <c r="B29" t="s">
        <v>143</v>
      </c>
      <c r="C29" t="s">
        <v>273</v>
      </c>
      <c r="D29" s="1">
        <v>22962</v>
      </c>
      <c r="E29">
        <v>59</v>
      </c>
      <c r="F29">
        <v>1</v>
      </c>
      <c r="H29" t="s">
        <v>274</v>
      </c>
      <c r="I29">
        <v>3038</v>
      </c>
      <c r="J29" s="1">
        <v>43600</v>
      </c>
      <c r="K29">
        <v>1</v>
      </c>
      <c r="L29">
        <v>2</v>
      </c>
      <c r="W29" t="s">
        <v>4403</v>
      </c>
      <c r="X29" t="s">
        <v>222</v>
      </c>
      <c r="Y29">
        <v>0</v>
      </c>
      <c r="Z29" t="s">
        <v>275</v>
      </c>
      <c r="AA29" s="1">
        <v>44589</v>
      </c>
      <c r="AB29" s="2">
        <f t="shared" si="0"/>
        <v>989</v>
      </c>
      <c r="AC29">
        <v>1</v>
      </c>
      <c r="AD29">
        <v>2</v>
      </c>
      <c r="AE29" t="str">
        <f t="shared" si="5"/>
        <v>Female</v>
      </c>
      <c r="AF29">
        <v>6</v>
      </c>
      <c r="AG29" t="s">
        <v>149</v>
      </c>
      <c r="AH29">
        <v>0</v>
      </c>
      <c r="AJ29">
        <v>1</v>
      </c>
      <c r="AK29" t="str">
        <f t="shared" si="1"/>
        <v>DNC high school</v>
      </c>
      <c r="AL29" t="str">
        <f t="shared" si="6"/>
        <v>No</v>
      </c>
      <c r="AM29">
        <v>83</v>
      </c>
      <c r="AN29" t="str">
        <f t="shared" si="2"/>
        <v>Other</v>
      </c>
      <c r="AQ29">
        <v>2</v>
      </c>
      <c r="AR29">
        <v>0</v>
      </c>
      <c r="AS29">
        <v>0</v>
      </c>
      <c r="AT29">
        <v>0</v>
      </c>
      <c r="AU29">
        <v>1</v>
      </c>
      <c r="AV29">
        <v>0</v>
      </c>
      <c r="AW29">
        <v>0</v>
      </c>
      <c r="AX29">
        <v>1</v>
      </c>
      <c r="AY29">
        <v>0</v>
      </c>
      <c r="AZ29">
        <v>1</v>
      </c>
      <c r="BA29">
        <v>0</v>
      </c>
      <c r="BD29">
        <v>0</v>
      </c>
      <c r="BF29">
        <v>0</v>
      </c>
      <c r="BH29">
        <v>0</v>
      </c>
      <c r="BI29">
        <v>0</v>
      </c>
      <c r="BJ29">
        <v>1</v>
      </c>
      <c r="BK29">
        <v>0</v>
      </c>
      <c r="BM29">
        <v>0</v>
      </c>
      <c r="BO29">
        <v>0</v>
      </c>
      <c r="BQ29">
        <v>2</v>
      </c>
      <c r="BR29">
        <v>1</v>
      </c>
      <c r="BS29">
        <v>1</v>
      </c>
      <c r="BT29">
        <v>4</v>
      </c>
      <c r="BU29">
        <v>4</v>
      </c>
      <c r="BV29">
        <v>50</v>
      </c>
      <c r="BW29" s="4">
        <v>0.40496716271511302</v>
      </c>
      <c r="BX29">
        <v>20</v>
      </c>
      <c r="BY29">
        <v>10</v>
      </c>
      <c r="BZ29">
        <v>59</v>
      </c>
      <c r="CA29">
        <v>659</v>
      </c>
      <c r="CB29">
        <v>3</v>
      </c>
      <c r="CC29">
        <v>1</v>
      </c>
      <c r="CD29">
        <v>20</v>
      </c>
      <c r="CE29">
        <v>80</v>
      </c>
      <c r="CF29">
        <v>1</v>
      </c>
      <c r="CG29">
        <v>1</v>
      </c>
      <c r="CH29">
        <v>1</v>
      </c>
      <c r="CI29">
        <v>61</v>
      </c>
      <c r="CJ29">
        <v>0</v>
      </c>
      <c r="CK29">
        <v>1</v>
      </c>
      <c r="CL29">
        <v>1</v>
      </c>
      <c r="CM29">
        <v>61</v>
      </c>
      <c r="CN29">
        <f t="shared" si="3"/>
        <v>842</v>
      </c>
      <c r="CO29" t="str">
        <f t="shared" si="4"/>
        <v>Sufficientlyactive</v>
      </c>
      <c r="CP29">
        <v>0</v>
      </c>
      <c r="CQ29">
        <v>0</v>
      </c>
      <c r="CR29">
        <v>0</v>
      </c>
      <c r="CS29">
        <v>0</v>
      </c>
      <c r="CT29">
        <v>0</v>
      </c>
      <c r="CU29">
        <v>2</v>
      </c>
      <c r="CV29">
        <v>0</v>
      </c>
      <c r="CW29">
        <v>1</v>
      </c>
      <c r="CX29">
        <v>1</v>
      </c>
      <c r="CY29">
        <v>1</v>
      </c>
      <c r="CZ29">
        <v>2</v>
      </c>
      <c r="DA29">
        <v>6</v>
      </c>
      <c r="DB29">
        <v>1</v>
      </c>
      <c r="DC29">
        <v>0</v>
      </c>
      <c r="DD29">
        <v>2</v>
      </c>
      <c r="DE29">
        <v>3</v>
      </c>
      <c r="DF29">
        <v>3</v>
      </c>
      <c r="DG29">
        <v>2</v>
      </c>
      <c r="DH29">
        <v>4</v>
      </c>
      <c r="DI29">
        <v>4</v>
      </c>
      <c r="DJ29">
        <v>4</v>
      </c>
      <c r="DK29">
        <v>4</v>
      </c>
      <c r="DL29">
        <v>1</v>
      </c>
      <c r="DM29">
        <v>2</v>
      </c>
      <c r="DN29">
        <v>29</v>
      </c>
      <c r="DO29">
        <v>0</v>
      </c>
      <c r="DP29">
        <v>1</v>
      </c>
      <c r="DQ29">
        <v>2</v>
      </c>
      <c r="DR29">
        <v>2</v>
      </c>
      <c r="DS29">
        <v>0</v>
      </c>
      <c r="DT29">
        <v>1</v>
      </c>
      <c r="DU29">
        <v>0</v>
      </c>
      <c r="DV29">
        <v>0</v>
      </c>
      <c r="DW29">
        <v>0</v>
      </c>
      <c r="DX29">
        <v>6</v>
      </c>
      <c r="DY29" t="s">
        <v>149</v>
      </c>
      <c r="DZ29" t="s">
        <v>4707</v>
      </c>
      <c r="EA29">
        <v>3</v>
      </c>
      <c r="EB29">
        <v>1</v>
      </c>
      <c r="EC29">
        <v>1</v>
      </c>
      <c r="ED29">
        <v>2</v>
      </c>
      <c r="EE29">
        <v>5</v>
      </c>
      <c r="EF29">
        <v>4</v>
      </c>
      <c r="EG29">
        <v>5</v>
      </c>
      <c r="EH29">
        <v>21</v>
      </c>
      <c r="EI29">
        <v>1</v>
      </c>
      <c r="EJ29">
        <v>1</v>
      </c>
      <c r="EK29">
        <v>1</v>
      </c>
      <c r="EL29">
        <v>3</v>
      </c>
      <c r="EM29">
        <v>3</v>
      </c>
      <c r="EN29">
        <v>3</v>
      </c>
      <c r="EO29">
        <v>5</v>
      </c>
      <c r="EP29">
        <v>5</v>
      </c>
      <c r="EQ29">
        <v>5</v>
      </c>
      <c r="ER29">
        <v>5</v>
      </c>
      <c r="ES29">
        <v>5</v>
      </c>
      <c r="ET29">
        <v>5</v>
      </c>
      <c r="EU29">
        <v>36</v>
      </c>
      <c r="EV29">
        <v>6</v>
      </c>
      <c r="EW29">
        <v>6</v>
      </c>
      <c r="EX29">
        <v>6</v>
      </c>
      <c r="EY29">
        <v>6</v>
      </c>
      <c r="EZ29">
        <v>24</v>
      </c>
      <c r="FA29">
        <v>6</v>
      </c>
      <c r="FB29" t="str">
        <f t="shared" si="8"/>
        <v>Moderate</v>
      </c>
      <c r="FC29" t="s">
        <v>157</v>
      </c>
    </row>
    <row r="30" spans="1:159" x14ac:dyDescent="0.2">
      <c r="A30">
        <v>121</v>
      </c>
      <c r="B30" t="s">
        <v>143</v>
      </c>
      <c r="C30" t="s">
        <v>276</v>
      </c>
      <c r="D30" s="1">
        <v>19604</v>
      </c>
      <c r="E30">
        <v>68</v>
      </c>
      <c r="F30">
        <v>1</v>
      </c>
      <c r="H30" t="s">
        <v>231</v>
      </c>
      <c r="I30">
        <v>3024</v>
      </c>
      <c r="J30" s="1">
        <v>43600</v>
      </c>
      <c r="K30">
        <v>1</v>
      </c>
      <c r="T30">
        <v>1</v>
      </c>
      <c r="W30" t="s">
        <v>4411</v>
      </c>
      <c r="X30" t="s">
        <v>307</v>
      </c>
      <c r="Y30">
        <v>0</v>
      </c>
      <c r="Z30" t="s">
        <v>277</v>
      </c>
      <c r="AA30" s="1">
        <v>44468</v>
      </c>
      <c r="AB30" s="2">
        <f t="shared" si="0"/>
        <v>868</v>
      </c>
      <c r="AC30">
        <v>3</v>
      </c>
      <c r="AD30">
        <v>1</v>
      </c>
      <c r="AE30" t="str">
        <f t="shared" si="5"/>
        <v>Male</v>
      </c>
      <c r="AF30">
        <v>7</v>
      </c>
      <c r="AG30" t="s">
        <v>149</v>
      </c>
      <c r="AH30">
        <v>0</v>
      </c>
      <c r="AJ30">
        <v>1</v>
      </c>
      <c r="AK30" t="str">
        <f t="shared" si="1"/>
        <v>DNC high school</v>
      </c>
      <c r="AL30" t="str">
        <f t="shared" si="6"/>
        <v>No</v>
      </c>
      <c r="AM30">
        <v>9</v>
      </c>
      <c r="AN30" t="str">
        <f t="shared" si="2"/>
        <v>Aus</v>
      </c>
      <c r="AO30">
        <v>4</v>
      </c>
      <c r="AR30">
        <v>0</v>
      </c>
      <c r="AS30">
        <v>0</v>
      </c>
      <c r="AT30">
        <v>1</v>
      </c>
      <c r="AU30">
        <v>1</v>
      </c>
      <c r="AV30">
        <v>1</v>
      </c>
      <c r="AW30">
        <v>1</v>
      </c>
      <c r="AX30">
        <v>1</v>
      </c>
      <c r="AY30">
        <v>0</v>
      </c>
      <c r="AZ30">
        <v>1</v>
      </c>
      <c r="BA30">
        <v>1</v>
      </c>
      <c r="BB30" t="s">
        <v>278</v>
      </c>
      <c r="BC30" t="s">
        <v>279</v>
      </c>
      <c r="BD30">
        <v>1</v>
      </c>
      <c r="BE30" t="s">
        <v>280</v>
      </c>
      <c r="BF30">
        <v>1</v>
      </c>
      <c r="BG30" t="s">
        <v>281</v>
      </c>
      <c r="BH30">
        <v>1</v>
      </c>
      <c r="BI30">
        <v>1</v>
      </c>
      <c r="BJ30">
        <v>0</v>
      </c>
      <c r="BK30">
        <v>0</v>
      </c>
      <c r="BM30">
        <v>1</v>
      </c>
      <c r="BN30">
        <v>50</v>
      </c>
      <c r="BO30">
        <v>0</v>
      </c>
      <c r="BQ30">
        <v>2</v>
      </c>
      <c r="BR30">
        <v>1</v>
      </c>
      <c r="BS30">
        <v>2</v>
      </c>
      <c r="BT30">
        <v>3</v>
      </c>
      <c r="BU30">
        <v>4</v>
      </c>
      <c r="BV30">
        <v>75</v>
      </c>
      <c r="BW30" s="4">
        <v>0.44065187202873174</v>
      </c>
      <c r="BX30">
        <v>6</v>
      </c>
      <c r="BY30">
        <v>4</v>
      </c>
      <c r="BZ30">
        <v>0</v>
      </c>
      <c r="CA30">
        <v>240</v>
      </c>
      <c r="CB30">
        <v>2</v>
      </c>
      <c r="CC30">
        <v>1</v>
      </c>
      <c r="CD30">
        <v>2</v>
      </c>
      <c r="CE30">
        <v>62</v>
      </c>
      <c r="CF30">
        <v>2</v>
      </c>
      <c r="CG30">
        <v>4</v>
      </c>
      <c r="CH30">
        <v>1</v>
      </c>
      <c r="CI30">
        <v>241</v>
      </c>
      <c r="CJ30">
        <v>0</v>
      </c>
      <c r="CK30">
        <v>0</v>
      </c>
      <c r="CL30">
        <v>0</v>
      </c>
      <c r="CM30">
        <v>0</v>
      </c>
      <c r="CN30">
        <f t="shared" si="3"/>
        <v>722</v>
      </c>
      <c r="CO30" t="str">
        <f t="shared" si="4"/>
        <v>Sufficientlyactive</v>
      </c>
      <c r="CP30">
        <v>2</v>
      </c>
      <c r="CQ30">
        <v>3</v>
      </c>
      <c r="CR30">
        <v>2</v>
      </c>
      <c r="CS30">
        <v>3</v>
      </c>
      <c r="CT30">
        <v>3</v>
      </c>
      <c r="CU30">
        <v>2</v>
      </c>
      <c r="CV30">
        <v>0</v>
      </c>
      <c r="CW30">
        <v>1</v>
      </c>
      <c r="CX30">
        <v>3</v>
      </c>
      <c r="CY30">
        <v>1</v>
      </c>
      <c r="CZ30">
        <v>3</v>
      </c>
      <c r="DA30">
        <v>7</v>
      </c>
      <c r="DB30">
        <v>6</v>
      </c>
      <c r="DC30">
        <v>0</v>
      </c>
      <c r="DD30">
        <v>3</v>
      </c>
      <c r="DE30">
        <v>4</v>
      </c>
      <c r="DF30">
        <v>2</v>
      </c>
      <c r="DG30">
        <v>3</v>
      </c>
      <c r="DH30">
        <v>4</v>
      </c>
      <c r="DI30">
        <v>4</v>
      </c>
      <c r="DJ30">
        <v>3</v>
      </c>
      <c r="DK30">
        <v>2</v>
      </c>
      <c r="DL30">
        <v>2</v>
      </c>
      <c r="DM30">
        <v>3</v>
      </c>
      <c r="DN30">
        <v>30</v>
      </c>
      <c r="DO30">
        <v>1</v>
      </c>
      <c r="DP30">
        <v>1</v>
      </c>
      <c r="DQ30">
        <v>0</v>
      </c>
      <c r="DR30">
        <v>1</v>
      </c>
      <c r="DS30">
        <v>2</v>
      </c>
      <c r="DT30">
        <v>1</v>
      </c>
      <c r="DU30">
        <v>3</v>
      </c>
      <c r="DV30">
        <v>1</v>
      </c>
      <c r="DW30">
        <v>1</v>
      </c>
      <c r="DX30">
        <v>11</v>
      </c>
      <c r="DY30" t="s">
        <v>149</v>
      </c>
      <c r="DZ30" t="s">
        <v>4709</v>
      </c>
      <c r="EA30">
        <v>2</v>
      </c>
      <c r="EB30">
        <v>3</v>
      </c>
      <c r="EC30">
        <v>3</v>
      </c>
      <c r="ED30">
        <v>3</v>
      </c>
      <c r="EE30">
        <v>3</v>
      </c>
      <c r="EF30">
        <v>2</v>
      </c>
      <c r="EG30">
        <v>4</v>
      </c>
      <c r="EH30">
        <v>20</v>
      </c>
      <c r="EI30">
        <v>2</v>
      </c>
      <c r="EJ30">
        <v>3</v>
      </c>
      <c r="EK30">
        <v>3</v>
      </c>
      <c r="EL30">
        <v>8</v>
      </c>
      <c r="EM30">
        <v>2</v>
      </c>
      <c r="EN30">
        <v>2</v>
      </c>
      <c r="EO30">
        <v>2</v>
      </c>
      <c r="EP30">
        <v>3</v>
      </c>
      <c r="EQ30">
        <v>2</v>
      </c>
      <c r="ER30">
        <v>2</v>
      </c>
      <c r="ES30">
        <v>2</v>
      </c>
      <c r="ET30">
        <v>2</v>
      </c>
      <c r="EU30">
        <v>17</v>
      </c>
      <c r="EV30">
        <v>5</v>
      </c>
      <c r="EW30">
        <v>5</v>
      </c>
      <c r="EX30">
        <v>5</v>
      </c>
      <c r="EY30">
        <v>7</v>
      </c>
      <c r="EZ30">
        <v>22</v>
      </c>
      <c r="FA30">
        <v>0</v>
      </c>
      <c r="FB30" t="str">
        <f t="shared" si="8"/>
        <v>None</v>
      </c>
      <c r="FC30" t="s">
        <v>157</v>
      </c>
    </row>
    <row r="31" spans="1:159" x14ac:dyDescent="0.2">
      <c r="A31">
        <v>123</v>
      </c>
      <c r="B31" t="s">
        <v>143</v>
      </c>
      <c r="C31" t="s">
        <v>282</v>
      </c>
      <c r="D31" s="1">
        <v>29746</v>
      </c>
      <c r="E31">
        <v>41</v>
      </c>
      <c r="F31">
        <v>1</v>
      </c>
      <c r="H31" t="s">
        <v>145</v>
      </c>
      <c r="I31">
        <v>3029</v>
      </c>
      <c r="J31" s="1">
        <v>43600</v>
      </c>
      <c r="K31">
        <v>1</v>
      </c>
      <c r="R31">
        <v>1</v>
      </c>
      <c r="W31" t="s">
        <v>229</v>
      </c>
      <c r="X31" t="s">
        <v>307</v>
      </c>
      <c r="Y31">
        <v>0</v>
      </c>
      <c r="Z31" t="s">
        <v>283</v>
      </c>
      <c r="AA31" s="1">
        <v>44589</v>
      </c>
      <c r="AB31" s="2">
        <f t="shared" si="0"/>
        <v>989</v>
      </c>
      <c r="AC31">
        <v>1</v>
      </c>
      <c r="AD31">
        <v>1</v>
      </c>
      <c r="AE31" t="str">
        <f t="shared" si="5"/>
        <v>Male</v>
      </c>
      <c r="AF31">
        <v>0</v>
      </c>
      <c r="AG31" t="s">
        <v>157</v>
      </c>
      <c r="AH31">
        <v>0</v>
      </c>
      <c r="AJ31">
        <v>6</v>
      </c>
      <c r="AK31" t="str">
        <f t="shared" si="1"/>
        <v>Undergrad</v>
      </c>
      <c r="AL31" t="str">
        <f t="shared" si="6"/>
        <v>Yes</v>
      </c>
      <c r="AM31">
        <v>77</v>
      </c>
      <c r="AN31" t="str">
        <f t="shared" si="2"/>
        <v>Other</v>
      </c>
      <c r="AQ31">
        <v>22</v>
      </c>
      <c r="AR31">
        <v>0</v>
      </c>
      <c r="AS31">
        <v>0</v>
      </c>
      <c r="AT31">
        <v>0</v>
      </c>
      <c r="AU31">
        <v>0</v>
      </c>
      <c r="AV31">
        <v>0</v>
      </c>
      <c r="AW31">
        <v>0</v>
      </c>
      <c r="AX31">
        <v>0</v>
      </c>
      <c r="AY31">
        <v>0</v>
      </c>
      <c r="AZ31">
        <v>0</v>
      </c>
      <c r="BA31">
        <v>0</v>
      </c>
      <c r="BD31">
        <v>0</v>
      </c>
      <c r="BF31">
        <v>1</v>
      </c>
      <c r="BG31" t="s">
        <v>284</v>
      </c>
      <c r="BH31">
        <v>0</v>
      </c>
      <c r="BI31">
        <v>0</v>
      </c>
      <c r="BJ31">
        <v>0</v>
      </c>
      <c r="BK31">
        <v>0</v>
      </c>
      <c r="BM31">
        <v>0</v>
      </c>
      <c r="BO31">
        <v>0</v>
      </c>
      <c r="BQ31">
        <v>1</v>
      </c>
      <c r="BR31">
        <v>1</v>
      </c>
      <c r="BS31">
        <v>1</v>
      </c>
      <c r="BT31">
        <v>2</v>
      </c>
      <c r="BU31">
        <v>2</v>
      </c>
      <c r="BV31">
        <v>91</v>
      </c>
      <c r="BW31" s="4">
        <v>0.72322947913147084</v>
      </c>
      <c r="BX31">
        <v>3</v>
      </c>
      <c r="BY31">
        <v>2</v>
      </c>
      <c r="BZ31">
        <v>0</v>
      </c>
      <c r="CA31">
        <v>120</v>
      </c>
      <c r="CB31">
        <v>2</v>
      </c>
      <c r="CC31">
        <v>1</v>
      </c>
      <c r="CD31">
        <v>30</v>
      </c>
      <c r="CE31">
        <v>90</v>
      </c>
      <c r="CF31">
        <v>1</v>
      </c>
      <c r="CG31">
        <v>1</v>
      </c>
      <c r="CH31">
        <v>0</v>
      </c>
      <c r="CI31">
        <v>60</v>
      </c>
      <c r="CJ31">
        <v>0</v>
      </c>
      <c r="CK31">
        <v>0</v>
      </c>
      <c r="CL31">
        <v>0</v>
      </c>
      <c r="CM31">
        <v>0</v>
      </c>
      <c r="CN31">
        <f t="shared" si="3"/>
        <v>240</v>
      </c>
      <c r="CO31" t="str">
        <f t="shared" si="4"/>
        <v>Sufficientlyactive</v>
      </c>
      <c r="CP31">
        <v>4</v>
      </c>
      <c r="CQ31">
        <v>4</v>
      </c>
      <c r="CR31">
        <v>4</v>
      </c>
      <c r="CS31">
        <v>4</v>
      </c>
      <c r="CT31">
        <v>4</v>
      </c>
      <c r="CU31">
        <v>3</v>
      </c>
      <c r="CV31">
        <v>1</v>
      </c>
      <c r="CW31">
        <v>1</v>
      </c>
      <c r="CX31">
        <v>1</v>
      </c>
      <c r="CY31">
        <v>1</v>
      </c>
      <c r="CZ31">
        <v>2</v>
      </c>
      <c r="DA31">
        <v>6</v>
      </c>
      <c r="DB31">
        <v>1</v>
      </c>
      <c r="DC31">
        <v>0</v>
      </c>
      <c r="DD31">
        <v>3</v>
      </c>
      <c r="DE31">
        <v>2</v>
      </c>
      <c r="DF31">
        <v>1</v>
      </c>
      <c r="DG31">
        <v>2</v>
      </c>
      <c r="DH31">
        <v>2</v>
      </c>
      <c r="DI31">
        <v>1</v>
      </c>
      <c r="DJ31">
        <v>2</v>
      </c>
      <c r="DK31">
        <v>2</v>
      </c>
      <c r="DL31">
        <v>1</v>
      </c>
      <c r="DM31">
        <v>2</v>
      </c>
      <c r="DN31">
        <v>18</v>
      </c>
      <c r="DO31">
        <v>1</v>
      </c>
      <c r="DP31">
        <v>1</v>
      </c>
      <c r="DQ31">
        <v>1</v>
      </c>
      <c r="DR31">
        <v>1</v>
      </c>
      <c r="DS31">
        <v>1</v>
      </c>
      <c r="DT31">
        <v>1</v>
      </c>
      <c r="DU31">
        <v>1</v>
      </c>
      <c r="DV31">
        <v>1</v>
      </c>
      <c r="DW31">
        <v>0</v>
      </c>
      <c r="DX31">
        <v>8</v>
      </c>
      <c r="DY31" t="str">
        <f>IF(DO31&gt;1,"Yes",IF(DP31&gt;1,"Yes","No"))</f>
        <v>No</v>
      </c>
      <c r="DZ31" t="s">
        <v>4707</v>
      </c>
      <c r="EA31">
        <v>3</v>
      </c>
      <c r="EB31">
        <v>3</v>
      </c>
      <c r="EC31">
        <v>3</v>
      </c>
      <c r="ED31">
        <v>4</v>
      </c>
      <c r="EE31">
        <v>3</v>
      </c>
      <c r="EF31">
        <v>3</v>
      </c>
      <c r="EG31">
        <v>3</v>
      </c>
      <c r="EH31">
        <v>22</v>
      </c>
      <c r="EI31">
        <v>2</v>
      </c>
      <c r="EJ31">
        <v>2</v>
      </c>
      <c r="EK31">
        <v>3</v>
      </c>
      <c r="EL31">
        <v>7</v>
      </c>
      <c r="EM31">
        <v>3</v>
      </c>
      <c r="EN31">
        <v>4</v>
      </c>
      <c r="EO31">
        <v>3</v>
      </c>
      <c r="EP31">
        <v>3</v>
      </c>
      <c r="EQ31">
        <v>3</v>
      </c>
      <c r="ER31">
        <v>2</v>
      </c>
      <c r="ES31">
        <v>3</v>
      </c>
      <c r="ET31">
        <v>3</v>
      </c>
      <c r="EU31">
        <v>24</v>
      </c>
      <c r="EV31">
        <v>7</v>
      </c>
      <c r="EW31">
        <v>6</v>
      </c>
      <c r="EX31">
        <v>7</v>
      </c>
      <c r="EY31">
        <v>7</v>
      </c>
      <c r="EZ31">
        <v>27</v>
      </c>
      <c r="FA31">
        <v>7</v>
      </c>
      <c r="FB31" t="str">
        <f t="shared" si="8"/>
        <v>Moderate</v>
      </c>
      <c r="FC31" t="s">
        <v>149</v>
      </c>
    </row>
    <row r="32" spans="1:159" x14ac:dyDescent="0.2">
      <c r="A32">
        <v>125</v>
      </c>
      <c r="B32" t="s">
        <v>143</v>
      </c>
      <c r="C32" t="s">
        <v>285</v>
      </c>
      <c r="D32" s="1">
        <v>33757</v>
      </c>
      <c r="E32">
        <v>30</v>
      </c>
      <c r="F32">
        <v>1</v>
      </c>
      <c r="H32" t="s">
        <v>269</v>
      </c>
      <c r="I32">
        <v>3337</v>
      </c>
      <c r="J32" s="1">
        <v>43605</v>
      </c>
      <c r="K32">
        <v>1</v>
      </c>
      <c r="T32">
        <v>1</v>
      </c>
      <c r="W32" t="s">
        <v>4411</v>
      </c>
      <c r="X32" t="s">
        <v>307</v>
      </c>
      <c r="Y32">
        <v>0</v>
      </c>
      <c r="Z32" t="s">
        <v>286</v>
      </c>
      <c r="AA32" s="1">
        <v>44467</v>
      </c>
      <c r="AB32" s="2">
        <f t="shared" si="0"/>
        <v>862</v>
      </c>
      <c r="AC32">
        <v>0</v>
      </c>
      <c r="AD32">
        <v>2</v>
      </c>
      <c r="AE32" t="str">
        <f t="shared" si="5"/>
        <v>Female</v>
      </c>
      <c r="AF32">
        <v>6</v>
      </c>
      <c r="AG32" t="s">
        <v>149</v>
      </c>
      <c r="AH32">
        <v>1</v>
      </c>
      <c r="AI32">
        <v>2</v>
      </c>
      <c r="AJ32">
        <v>1</v>
      </c>
      <c r="AK32" t="str">
        <f t="shared" si="1"/>
        <v>DNC high school</v>
      </c>
      <c r="AL32" t="str">
        <f t="shared" si="6"/>
        <v>No</v>
      </c>
      <c r="AM32">
        <v>9</v>
      </c>
      <c r="AN32" t="str">
        <f t="shared" si="2"/>
        <v>Aus</v>
      </c>
      <c r="AO32">
        <v>0</v>
      </c>
      <c r="AQ32">
        <v>0</v>
      </c>
      <c r="AR32">
        <v>0</v>
      </c>
      <c r="AS32">
        <v>0</v>
      </c>
      <c r="AT32">
        <v>0</v>
      </c>
      <c r="AU32">
        <v>0</v>
      </c>
      <c r="AV32">
        <v>0</v>
      </c>
      <c r="AW32">
        <v>0</v>
      </c>
      <c r="AX32">
        <v>0</v>
      </c>
      <c r="AY32">
        <v>0</v>
      </c>
      <c r="AZ32">
        <v>0</v>
      </c>
      <c r="BA32">
        <v>0</v>
      </c>
      <c r="BD32">
        <v>1</v>
      </c>
      <c r="BE32" t="s">
        <v>287</v>
      </c>
      <c r="BF32">
        <v>1</v>
      </c>
      <c r="BG32" t="s">
        <v>288</v>
      </c>
      <c r="BH32">
        <v>0</v>
      </c>
      <c r="BI32">
        <v>0</v>
      </c>
      <c r="BJ32">
        <v>0</v>
      </c>
      <c r="BK32">
        <v>1</v>
      </c>
      <c r="BL32">
        <v>5</v>
      </c>
      <c r="BM32">
        <v>0</v>
      </c>
      <c r="BO32">
        <v>0</v>
      </c>
      <c r="BQ32">
        <v>4</v>
      </c>
      <c r="BR32">
        <v>1</v>
      </c>
      <c r="BS32">
        <v>3</v>
      </c>
      <c r="BT32">
        <v>5</v>
      </c>
      <c r="BU32">
        <v>3</v>
      </c>
      <c r="BV32">
        <v>50</v>
      </c>
      <c r="BW32" s="4">
        <v>0.2155721153846154</v>
      </c>
      <c r="BX32">
        <v>7</v>
      </c>
      <c r="BY32">
        <v>1</v>
      </c>
      <c r="BZ32">
        <v>1</v>
      </c>
      <c r="CA32">
        <v>61</v>
      </c>
      <c r="CB32">
        <v>1</v>
      </c>
      <c r="CC32">
        <v>1</v>
      </c>
      <c r="CD32">
        <v>1</v>
      </c>
      <c r="CE32">
        <v>61</v>
      </c>
      <c r="CF32">
        <v>0</v>
      </c>
      <c r="CI32">
        <v>0</v>
      </c>
      <c r="CJ32">
        <v>0</v>
      </c>
      <c r="CM32">
        <v>0</v>
      </c>
      <c r="CN32">
        <f t="shared" si="3"/>
        <v>61</v>
      </c>
      <c r="CO32" t="str">
        <f t="shared" si="4"/>
        <v>Insufficiently active</v>
      </c>
      <c r="CP32">
        <v>1</v>
      </c>
      <c r="CQ32">
        <v>1</v>
      </c>
      <c r="CR32">
        <v>3</v>
      </c>
      <c r="CS32">
        <v>1</v>
      </c>
      <c r="CT32">
        <v>3</v>
      </c>
      <c r="CU32">
        <v>2</v>
      </c>
      <c r="CV32">
        <v>1</v>
      </c>
      <c r="CW32">
        <v>1</v>
      </c>
      <c r="CX32">
        <v>1</v>
      </c>
      <c r="CY32">
        <v>1</v>
      </c>
      <c r="CZ32">
        <v>2</v>
      </c>
      <c r="DA32">
        <v>7</v>
      </c>
      <c r="DB32">
        <v>3</v>
      </c>
      <c r="DC32">
        <v>0</v>
      </c>
      <c r="DD32">
        <v>3</v>
      </c>
      <c r="DE32">
        <v>2</v>
      </c>
      <c r="DF32">
        <v>1</v>
      </c>
      <c r="DG32">
        <v>1</v>
      </c>
      <c r="DH32">
        <v>1</v>
      </c>
      <c r="DI32">
        <v>1</v>
      </c>
      <c r="DJ32">
        <v>2</v>
      </c>
      <c r="DK32">
        <v>1</v>
      </c>
      <c r="DL32">
        <v>1</v>
      </c>
      <c r="DM32">
        <v>1</v>
      </c>
      <c r="DN32">
        <v>14</v>
      </c>
      <c r="DO32">
        <v>0</v>
      </c>
      <c r="DP32">
        <v>0</v>
      </c>
      <c r="DQ32">
        <v>1</v>
      </c>
      <c r="DR32">
        <v>2</v>
      </c>
      <c r="DS32">
        <v>0</v>
      </c>
      <c r="DT32">
        <v>0</v>
      </c>
      <c r="DU32">
        <v>0</v>
      </c>
      <c r="DV32">
        <v>0</v>
      </c>
      <c r="DW32">
        <v>0</v>
      </c>
      <c r="DX32">
        <v>3</v>
      </c>
      <c r="DY32" t="str">
        <f>IF(DO32&gt;1,"Yes",IF(DP32&gt;1,"Yes","No"))</f>
        <v>No</v>
      </c>
      <c r="DZ32" t="s">
        <v>4708</v>
      </c>
      <c r="EA32">
        <v>2</v>
      </c>
      <c r="EB32">
        <v>4</v>
      </c>
      <c r="EC32">
        <v>4</v>
      </c>
      <c r="ED32">
        <v>4</v>
      </c>
      <c r="EE32">
        <v>4</v>
      </c>
      <c r="EF32">
        <v>4</v>
      </c>
      <c r="EG32">
        <v>5</v>
      </c>
      <c r="EH32">
        <v>27</v>
      </c>
      <c r="EI32">
        <v>1</v>
      </c>
      <c r="EJ32">
        <v>2</v>
      </c>
      <c r="EK32">
        <v>3</v>
      </c>
      <c r="EL32">
        <v>6</v>
      </c>
      <c r="EM32">
        <v>2</v>
      </c>
      <c r="EN32">
        <v>4</v>
      </c>
      <c r="EO32">
        <v>4</v>
      </c>
      <c r="EP32">
        <v>4</v>
      </c>
      <c r="EQ32">
        <v>4</v>
      </c>
      <c r="ER32">
        <v>4</v>
      </c>
      <c r="ES32">
        <v>4</v>
      </c>
      <c r="ET32">
        <v>4</v>
      </c>
      <c r="EU32">
        <v>30</v>
      </c>
      <c r="EV32">
        <v>6</v>
      </c>
      <c r="EW32">
        <v>9</v>
      </c>
      <c r="EX32">
        <v>9</v>
      </c>
      <c r="EY32">
        <v>9</v>
      </c>
      <c r="EZ32">
        <v>33</v>
      </c>
      <c r="FA32">
        <v>8</v>
      </c>
      <c r="FB32" t="str">
        <f t="shared" si="8"/>
        <v>Severe</v>
      </c>
      <c r="FC32" t="s">
        <v>149</v>
      </c>
    </row>
    <row r="33" spans="1:159" x14ac:dyDescent="0.2">
      <c r="A33">
        <v>127</v>
      </c>
      <c r="B33" t="s">
        <v>143</v>
      </c>
      <c r="C33" t="s">
        <v>289</v>
      </c>
      <c r="D33" s="1">
        <v>29176</v>
      </c>
      <c r="E33">
        <v>42</v>
      </c>
      <c r="F33">
        <v>1</v>
      </c>
      <c r="H33" t="s">
        <v>290</v>
      </c>
      <c r="I33">
        <v>3037</v>
      </c>
      <c r="J33" s="1">
        <v>43605</v>
      </c>
      <c r="K33">
        <v>1</v>
      </c>
      <c r="R33">
        <v>2</v>
      </c>
      <c r="W33" t="s">
        <v>229</v>
      </c>
      <c r="X33" t="s">
        <v>222</v>
      </c>
      <c r="Y33">
        <v>0</v>
      </c>
      <c r="Z33" t="s">
        <v>291</v>
      </c>
      <c r="AA33" s="1">
        <v>44467</v>
      </c>
      <c r="AB33" s="2">
        <f t="shared" si="0"/>
        <v>862</v>
      </c>
      <c r="AC33">
        <v>1</v>
      </c>
      <c r="AD33">
        <v>2</v>
      </c>
      <c r="AE33" t="str">
        <f t="shared" si="5"/>
        <v>Female</v>
      </c>
      <c r="AF33">
        <v>0</v>
      </c>
      <c r="AG33" t="s">
        <v>157</v>
      </c>
      <c r="AH33">
        <v>1</v>
      </c>
      <c r="AI33">
        <v>2</v>
      </c>
      <c r="AJ33">
        <v>2</v>
      </c>
      <c r="AK33" t="str">
        <f t="shared" si="1"/>
        <v>High school</v>
      </c>
      <c r="AL33" t="str">
        <f t="shared" si="6"/>
        <v>Yes</v>
      </c>
      <c r="AM33">
        <v>9</v>
      </c>
      <c r="AN33" t="str">
        <f t="shared" si="2"/>
        <v>Aus</v>
      </c>
      <c r="AO33">
        <v>0</v>
      </c>
      <c r="AR33">
        <v>1</v>
      </c>
      <c r="AS33">
        <v>1</v>
      </c>
      <c r="AT33">
        <v>0</v>
      </c>
      <c r="AU33">
        <v>0</v>
      </c>
      <c r="AV33">
        <v>0</v>
      </c>
      <c r="AW33">
        <v>0</v>
      </c>
      <c r="AX33">
        <v>0</v>
      </c>
      <c r="AY33">
        <v>0</v>
      </c>
      <c r="AZ33">
        <v>0</v>
      </c>
      <c r="BA33">
        <v>2</v>
      </c>
      <c r="BC33" t="s">
        <v>292</v>
      </c>
      <c r="BD33">
        <v>0</v>
      </c>
      <c r="BF33">
        <v>1</v>
      </c>
      <c r="BG33" t="s">
        <v>293</v>
      </c>
      <c r="BH33">
        <v>0</v>
      </c>
      <c r="BI33">
        <v>0</v>
      </c>
      <c r="BJ33">
        <v>0</v>
      </c>
      <c r="BK33">
        <v>1</v>
      </c>
      <c r="BL33">
        <v>10</v>
      </c>
      <c r="BM33">
        <v>0</v>
      </c>
      <c r="BO33">
        <v>1</v>
      </c>
      <c r="BP33">
        <v>1</v>
      </c>
      <c r="BQ33">
        <v>2</v>
      </c>
      <c r="BR33">
        <v>1</v>
      </c>
      <c r="BS33">
        <v>1</v>
      </c>
      <c r="BT33">
        <v>2</v>
      </c>
      <c r="BU33">
        <v>1</v>
      </c>
      <c r="BV33">
        <v>70</v>
      </c>
      <c r="BW33" s="4">
        <v>0.64790189498701412</v>
      </c>
      <c r="BX33">
        <v>6</v>
      </c>
      <c r="BY33">
        <v>5</v>
      </c>
      <c r="BZ33">
        <v>0</v>
      </c>
      <c r="CA33">
        <v>300</v>
      </c>
      <c r="CB33">
        <v>0</v>
      </c>
      <c r="CE33">
        <v>0</v>
      </c>
      <c r="CF33">
        <v>2</v>
      </c>
      <c r="CG33">
        <v>2</v>
      </c>
      <c r="CH33">
        <v>0</v>
      </c>
      <c r="CI33">
        <v>120</v>
      </c>
      <c r="CJ33">
        <v>3</v>
      </c>
      <c r="CK33">
        <v>2</v>
      </c>
      <c r="CL33">
        <v>15</v>
      </c>
      <c r="CM33">
        <v>135</v>
      </c>
      <c r="CN33">
        <f t="shared" si="3"/>
        <v>675</v>
      </c>
      <c r="CO33" t="str">
        <f t="shared" si="4"/>
        <v>Sufficientlyactive</v>
      </c>
      <c r="CP33">
        <v>1</v>
      </c>
      <c r="CQ33">
        <v>1</v>
      </c>
      <c r="CR33">
        <v>1</v>
      </c>
      <c r="CS33">
        <v>3</v>
      </c>
      <c r="CT33">
        <v>3</v>
      </c>
      <c r="CU33">
        <v>2</v>
      </c>
      <c r="CV33">
        <v>1</v>
      </c>
      <c r="CW33">
        <v>1</v>
      </c>
      <c r="CX33">
        <v>1</v>
      </c>
      <c r="CY33">
        <v>1</v>
      </c>
      <c r="CZ33">
        <v>3</v>
      </c>
      <c r="DA33">
        <v>7</v>
      </c>
      <c r="DB33">
        <v>2</v>
      </c>
      <c r="DC33">
        <v>1</v>
      </c>
      <c r="DD33">
        <v>3</v>
      </c>
      <c r="DE33">
        <v>1</v>
      </c>
      <c r="DF33">
        <v>1</v>
      </c>
      <c r="DG33">
        <v>1</v>
      </c>
      <c r="DH33">
        <v>2</v>
      </c>
      <c r="DI33">
        <v>1</v>
      </c>
      <c r="DJ33">
        <v>1</v>
      </c>
      <c r="DK33">
        <v>1</v>
      </c>
      <c r="DL33">
        <v>1</v>
      </c>
      <c r="DM33">
        <v>1</v>
      </c>
      <c r="DN33">
        <v>13</v>
      </c>
      <c r="DO33">
        <v>0</v>
      </c>
      <c r="DP33">
        <v>0</v>
      </c>
      <c r="DQ33">
        <v>0</v>
      </c>
      <c r="DR33">
        <v>1</v>
      </c>
      <c r="DS33">
        <v>1</v>
      </c>
      <c r="DT33">
        <v>0</v>
      </c>
      <c r="DU33">
        <v>0</v>
      </c>
      <c r="DV33">
        <v>0</v>
      </c>
      <c r="DW33">
        <v>0</v>
      </c>
      <c r="DX33">
        <v>2</v>
      </c>
      <c r="DY33" t="str">
        <f>IF(DO33&gt;1,"Yes",IF(DP33&gt;1,"Yes","No"))</f>
        <v>No</v>
      </c>
      <c r="DZ33" t="s">
        <v>4708</v>
      </c>
      <c r="EA33">
        <v>4</v>
      </c>
      <c r="EB33">
        <v>4</v>
      </c>
      <c r="EC33">
        <v>4</v>
      </c>
      <c r="ED33">
        <v>5</v>
      </c>
      <c r="EE33">
        <v>5</v>
      </c>
      <c r="EF33">
        <v>5</v>
      </c>
      <c r="EG33">
        <v>5</v>
      </c>
      <c r="EH33">
        <v>32</v>
      </c>
      <c r="EI33">
        <v>1</v>
      </c>
      <c r="EJ33">
        <v>1</v>
      </c>
      <c r="EK33">
        <v>1</v>
      </c>
      <c r="EL33">
        <v>3</v>
      </c>
      <c r="EM33">
        <v>5</v>
      </c>
      <c r="EN33">
        <v>5</v>
      </c>
      <c r="EO33">
        <v>5</v>
      </c>
      <c r="EP33">
        <v>5</v>
      </c>
      <c r="EQ33">
        <v>5</v>
      </c>
      <c r="ER33">
        <v>5</v>
      </c>
      <c r="ES33">
        <v>5</v>
      </c>
      <c r="ET33">
        <v>5</v>
      </c>
      <c r="EU33">
        <v>40</v>
      </c>
      <c r="EV33">
        <v>2</v>
      </c>
      <c r="EW33">
        <v>2</v>
      </c>
      <c r="EX33">
        <v>2</v>
      </c>
      <c r="EY33">
        <v>4</v>
      </c>
      <c r="EZ33">
        <v>10</v>
      </c>
      <c r="FA33">
        <v>1</v>
      </c>
      <c r="FB33" t="str">
        <f t="shared" si="8"/>
        <v>Mild</v>
      </c>
      <c r="FC33" t="s">
        <v>149</v>
      </c>
    </row>
    <row r="34" spans="1:159" x14ac:dyDescent="0.2">
      <c r="A34">
        <v>129</v>
      </c>
      <c r="B34" t="s">
        <v>143</v>
      </c>
      <c r="C34" t="s">
        <v>294</v>
      </c>
      <c r="D34" s="1">
        <v>24371</v>
      </c>
      <c r="E34">
        <v>55</v>
      </c>
      <c r="F34">
        <v>1</v>
      </c>
      <c r="H34" t="s">
        <v>295</v>
      </c>
      <c r="I34">
        <v>3021</v>
      </c>
      <c r="J34" s="1">
        <v>43605</v>
      </c>
      <c r="K34">
        <v>1</v>
      </c>
      <c r="R34">
        <v>2</v>
      </c>
      <c r="W34" t="s">
        <v>229</v>
      </c>
      <c r="X34" t="s">
        <v>222</v>
      </c>
      <c r="Y34">
        <v>0</v>
      </c>
      <c r="Z34" t="s">
        <v>296</v>
      </c>
      <c r="AA34" s="1">
        <v>44471</v>
      </c>
      <c r="AB34" s="2">
        <f t="shared" si="0"/>
        <v>866</v>
      </c>
      <c r="AC34">
        <v>1</v>
      </c>
      <c r="AD34">
        <v>1</v>
      </c>
      <c r="AE34" t="str">
        <f t="shared" si="5"/>
        <v>Male</v>
      </c>
      <c r="AF34">
        <v>0</v>
      </c>
      <c r="AG34" t="s">
        <v>157</v>
      </c>
      <c r="AH34">
        <v>0</v>
      </c>
      <c r="AJ34">
        <v>2</v>
      </c>
      <c r="AK34" t="str">
        <f t="shared" si="1"/>
        <v>High school</v>
      </c>
      <c r="AL34" t="str">
        <f t="shared" si="6"/>
        <v>Yes</v>
      </c>
      <c r="AM34">
        <v>123</v>
      </c>
      <c r="AN34" t="str">
        <f t="shared" si="2"/>
        <v>Other</v>
      </c>
      <c r="AP34">
        <v>0</v>
      </c>
      <c r="AQ34">
        <v>33</v>
      </c>
      <c r="AR34">
        <v>0</v>
      </c>
      <c r="AS34">
        <v>0</v>
      </c>
      <c r="AT34">
        <v>0</v>
      </c>
      <c r="AU34">
        <v>0</v>
      </c>
      <c r="AV34">
        <v>0</v>
      </c>
      <c r="AW34">
        <v>0</v>
      </c>
      <c r="AX34">
        <v>0</v>
      </c>
      <c r="AY34">
        <v>0</v>
      </c>
      <c r="AZ34">
        <v>1</v>
      </c>
      <c r="BA34">
        <v>1</v>
      </c>
      <c r="BC34" t="s">
        <v>297</v>
      </c>
      <c r="BD34">
        <v>0</v>
      </c>
      <c r="BF34">
        <v>1</v>
      </c>
      <c r="BG34" t="s">
        <v>298</v>
      </c>
      <c r="BH34">
        <v>0</v>
      </c>
      <c r="BI34">
        <v>2</v>
      </c>
      <c r="BJ34">
        <v>0</v>
      </c>
      <c r="BK34">
        <v>1</v>
      </c>
      <c r="BL34">
        <v>5</v>
      </c>
      <c r="BM34">
        <v>1</v>
      </c>
      <c r="BN34">
        <v>0</v>
      </c>
      <c r="BO34">
        <v>0</v>
      </c>
      <c r="BQ34">
        <v>2</v>
      </c>
      <c r="BR34">
        <v>2</v>
      </c>
      <c r="BS34">
        <v>2</v>
      </c>
      <c r="BT34">
        <v>3</v>
      </c>
      <c r="BU34">
        <v>2</v>
      </c>
      <c r="BV34">
        <v>40</v>
      </c>
      <c r="BW34" s="4">
        <v>0.45299043324485078</v>
      </c>
      <c r="BX34">
        <v>10</v>
      </c>
      <c r="BY34">
        <v>1</v>
      </c>
      <c r="BZ34">
        <v>30</v>
      </c>
      <c r="CA34">
        <v>90</v>
      </c>
      <c r="CB34">
        <v>2</v>
      </c>
      <c r="CC34">
        <v>1</v>
      </c>
      <c r="CD34">
        <v>15</v>
      </c>
      <c r="CE34">
        <v>75</v>
      </c>
      <c r="CF34">
        <v>2</v>
      </c>
      <c r="CG34">
        <v>1</v>
      </c>
      <c r="CH34">
        <v>10</v>
      </c>
      <c r="CI34">
        <v>70</v>
      </c>
      <c r="CJ34">
        <v>0</v>
      </c>
      <c r="CK34">
        <v>0</v>
      </c>
      <c r="CL34">
        <v>0</v>
      </c>
      <c r="CM34">
        <v>0</v>
      </c>
      <c r="CN34">
        <f t="shared" si="3"/>
        <v>230</v>
      </c>
      <c r="CO34" t="str">
        <f t="shared" si="4"/>
        <v>Sufficientlyactive</v>
      </c>
      <c r="CP34">
        <v>2</v>
      </c>
      <c r="CQ34">
        <v>2</v>
      </c>
      <c r="CR34">
        <v>3</v>
      </c>
      <c r="CS34">
        <v>3</v>
      </c>
      <c r="CT34">
        <v>2</v>
      </c>
      <c r="CU34">
        <v>2</v>
      </c>
      <c r="CV34">
        <v>1</v>
      </c>
      <c r="CW34">
        <v>1</v>
      </c>
      <c r="CX34">
        <v>1</v>
      </c>
      <c r="CY34">
        <v>1</v>
      </c>
      <c r="CZ34">
        <v>2</v>
      </c>
      <c r="DA34">
        <v>6</v>
      </c>
      <c r="DB34">
        <v>2</v>
      </c>
      <c r="DC34">
        <v>0</v>
      </c>
      <c r="DD34">
        <v>3</v>
      </c>
      <c r="DE34">
        <v>3</v>
      </c>
      <c r="DF34">
        <v>3</v>
      </c>
      <c r="DG34">
        <v>3</v>
      </c>
      <c r="DH34">
        <v>3</v>
      </c>
      <c r="DI34">
        <v>2</v>
      </c>
      <c r="DJ34">
        <v>3</v>
      </c>
      <c r="DK34">
        <v>3</v>
      </c>
      <c r="DL34">
        <v>2</v>
      </c>
      <c r="DM34">
        <v>2</v>
      </c>
      <c r="DN34">
        <v>27</v>
      </c>
      <c r="DO34">
        <v>1</v>
      </c>
      <c r="DP34">
        <v>1</v>
      </c>
      <c r="DQ34">
        <v>1</v>
      </c>
      <c r="DR34">
        <v>1</v>
      </c>
      <c r="DS34">
        <v>1</v>
      </c>
      <c r="DT34">
        <v>1</v>
      </c>
      <c r="DU34">
        <v>1</v>
      </c>
      <c r="DV34">
        <v>1</v>
      </c>
      <c r="DW34">
        <v>1</v>
      </c>
      <c r="DX34">
        <v>9</v>
      </c>
      <c r="DY34" t="s">
        <v>149</v>
      </c>
      <c r="DZ34" t="s">
        <v>4707</v>
      </c>
      <c r="EA34">
        <v>2</v>
      </c>
      <c r="EB34">
        <v>3</v>
      </c>
      <c r="EC34">
        <v>2</v>
      </c>
      <c r="ED34">
        <v>2</v>
      </c>
      <c r="EE34">
        <v>3</v>
      </c>
      <c r="EF34">
        <v>2</v>
      </c>
      <c r="EG34">
        <v>3</v>
      </c>
      <c r="EH34">
        <v>17</v>
      </c>
      <c r="EI34">
        <v>2</v>
      </c>
      <c r="EJ34">
        <v>2</v>
      </c>
      <c r="EK34">
        <v>2</v>
      </c>
      <c r="EL34">
        <v>6</v>
      </c>
      <c r="EM34">
        <v>2</v>
      </c>
      <c r="EN34">
        <v>2</v>
      </c>
      <c r="EO34">
        <v>2</v>
      </c>
      <c r="EP34">
        <v>2</v>
      </c>
      <c r="EQ34">
        <v>3</v>
      </c>
      <c r="ER34">
        <v>2</v>
      </c>
      <c r="ES34">
        <v>2</v>
      </c>
      <c r="ET34">
        <v>2</v>
      </c>
      <c r="EU34">
        <v>17</v>
      </c>
      <c r="EV34">
        <v>7</v>
      </c>
      <c r="EW34">
        <v>4</v>
      </c>
      <c r="EX34">
        <v>7</v>
      </c>
      <c r="EY34">
        <v>5</v>
      </c>
      <c r="EZ34">
        <v>23</v>
      </c>
      <c r="FA34">
        <v>7</v>
      </c>
      <c r="FB34" t="str">
        <f t="shared" si="8"/>
        <v>Moderate</v>
      </c>
      <c r="FC34" t="s">
        <v>157</v>
      </c>
    </row>
    <row r="35" spans="1:159" x14ac:dyDescent="0.2">
      <c r="A35">
        <v>132</v>
      </c>
      <c r="B35" t="s">
        <v>143</v>
      </c>
      <c r="C35" t="s">
        <v>299</v>
      </c>
      <c r="D35" s="1">
        <v>32800</v>
      </c>
      <c r="E35">
        <v>32</v>
      </c>
      <c r="F35">
        <v>1</v>
      </c>
      <c r="H35" t="s">
        <v>228</v>
      </c>
      <c r="I35">
        <v>3029</v>
      </c>
      <c r="J35" s="1">
        <v>43605</v>
      </c>
      <c r="K35">
        <v>2</v>
      </c>
      <c r="R35">
        <v>3</v>
      </c>
      <c r="W35" t="s">
        <v>229</v>
      </c>
      <c r="X35" t="s">
        <v>314</v>
      </c>
      <c r="Y35">
        <v>0</v>
      </c>
      <c r="Z35" t="s">
        <v>300</v>
      </c>
      <c r="AA35" s="1">
        <v>44472</v>
      </c>
      <c r="AB35" s="2">
        <f t="shared" si="0"/>
        <v>867</v>
      </c>
      <c r="AC35">
        <v>0</v>
      </c>
      <c r="AD35">
        <v>3</v>
      </c>
      <c r="AE35" t="s">
        <v>301</v>
      </c>
      <c r="AF35">
        <v>3</v>
      </c>
      <c r="AG35" t="s">
        <v>157</v>
      </c>
      <c r="AH35">
        <v>1</v>
      </c>
      <c r="AI35">
        <v>2</v>
      </c>
      <c r="AJ35">
        <v>2</v>
      </c>
      <c r="AK35" t="str">
        <f t="shared" si="1"/>
        <v>High school</v>
      </c>
      <c r="AL35" t="str">
        <f t="shared" si="6"/>
        <v>Yes</v>
      </c>
      <c r="AM35">
        <v>9</v>
      </c>
      <c r="AN35" t="str">
        <f t="shared" si="2"/>
        <v>Aus</v>
      </c>
      <c r="AO35">
        <v>0</v>
      </c>
      <c r="AR35">
        <v>0</v>
      </c>
      <c r="AS35">
        <v>0</v>
      </c>
      <c r="AT35">
        <v>0</v>
      </c>
      <c r="AU35">
        <v>2</v>
      </c>
      <c r="AV35">
        <v>0</v>
      </c>
      <c r="AW35">
        <v>0</v>
      </c>
      <c r="AX35">
        <v>2</v>
      </c>
      <c r="AY35">
        <v>0</v>
      </c>
      <c r="AZ35">
        <v>2</v>
      </c>
      <c r="BA35">
        <v>1</v>
      </c>
      <c r="BC35" t="s">
        <v>302</v>
      </c>
      <c r="BD35">
        <v>1</v>
      </c>
      <c r="BE35" t="s">
        <v>303</v>
      </c>
      <c r="BF35">
        <v>1</v>
      </c>
      <c r="BG35" t="s">
        <v>304</v>
      </c>
      <c r="BH35">
        <v>0</v>
      </c>
      <c r="BI35">
        <v>0</v>
      </c>
      <c r="BJ35">
        <v>0</v>
      </c>
      <c r="BK35">
        <v>0</v>
      </c>
      <c r="BM35">
        <v>0</v>
      </c>
      <c r="BO35">
        <v>0</v>
      </c>
      <c r="BQ35">
        <v>3</v>
      </c>
      <c r="BR35">
        <v>1</v>
      </c>
      <c r="BS35">
        <v>2</v>
      </c>
      <c r="BT35">
        <v>3</v>
      </c>
      <c r="BU35">
        <v>3</v>
      </c>
      <c r="BV35">
        <v>35</v>
      </c>
      <c r="BW35" s="4">
        <v>0.52567111650485432</v>
      </c>
      <c r="BX35">
        <v>3</v>
      </c>
      <c r="BY35">
        <v>1</v>
      </c>
      <c r="BZ35">
        <v>0</v>
      </c>
      <c r="CA35">
        <v>60</v>
      </c>
      <c r="CB35">
        <v>0</v>
      </c>
      <c r="CE35">
        <v>0</v>
      </c>
      <c r="CF35">
        <v>0</v>
      </c>
      <c r="CI35">
        <v>0</v>
      </c>
      <c r="CJ35">
        <v>0</v>
      </c>
      <c r="CM35">
        <v>0</v>
      </c>
      <c r="CN35">
        <f t="shared" si="3"/>
        <v>60</v>
      </c>
      <c r="CO35" t="str">
        <f t="shared" si="4"/>
        <v>Insufficiently active</v>
      </c>
      <c r="CP35">
        <v>1</v>
      </c>
      <c r="CQ35">
        <v>1</v>
      </c>
      <c r="CR35">
        <v>1</v>
      </c>
      <c r="CS35">
        <v>3</v>
      </c>
      <c r="CT35">
        <v>3</v>
      </c>
      <c r="CU35">
        <v>2</v>
      </c>
      <c r="CV35">
        <v>0</v>
      </c>
      <c r="CW35">
        <v>1</v>
      </c>
      <c r="CX35">
        <v>2</v>
      </c>
      <c r="CY35">
        <v>0</v>
      </c>
      <c r="CZ35">
        <v>2</v>
      </c>
      <c r="DA35">
        <v>6</v>
      </c>
      <c r="DB35">
        <v>5</v>
      </c>
      <c r="DC35">
        <v>1</v>
      </c>
      <c r="DD35">
        <v>3</v>
      </c>
      <c r="DE35">
        <v>3</v>
      </c>
      <c r="DF35">
        <v>2</v>
      </c>
      <c r="DG35">
        <v>4</v>
      </c>
      <c r="DH35">
        <v>4</v>
      </c>
      <c r="DI35">
        <v>4</v>
      </c>
      <c r="DJ35">
        <v>4</v>
      </c>
      <c r="DK35">
        <v>4</v>
      </c>
      <c r="DL35">
        <v>3</v>
      </c>
      <c r="DM35">
        <v>4</v>
      </c>
      <c r="DN35">
        <v>35</v>
      </c>
      <c r="DO35">
        <v>1</v>
      </c>
      <c r="DP35">
        <v>1</v>
      </c>
      <c r="DQ35">
        <v>1</v>
      </c>
      <c r="DR35">
        <v>2</v>
      </c>
      <c r="DS35">
        <v>3</v>
      </c>
      <c r="DT35">
        <v>3</v>
      </c>
      <c r="DU35">
        <v>3</v>
      </c>
      <c r="DV35">
        <v>1</v>
      </c>
      <c r="DW35">
        <v>1</v>
      </c>
      <c r="DX35">
        <v>16</v>
      </c>
      <c r="DY35" t="str">
        <f>IF(DO35&gt;1,"Yes",IF(DP35&gt;1,"Yes","No"))</f>
        <v>No</v>
      </c>
      <c r="DZ35" t="s">
        <v>4710</v>
      </c>
      <c r="EA35">
        <v>2</v>
      </c>
      <c r="EB35">
        <v>1</v>
      </c>
      <c r="EC35">
        <v>2</v>
      </c>
      <c r="ED35">
        <v>2</v>
      </c>
      <c r="EE35">
        <v>2</v>
      </c>
      <c r="EF35">
        <v>1</v>
      </c>
      <c r="EG35">
        <v>2</v>
      </c>
      <c r="EH35">
        <v>12</v>
      </c>
      <c r="EI35">
        <v>3</v>
      </c>
      <c r="EJ35">
        <v>3</v>
      </c>
      <c r="EK35">
        <v>3</v>
      </c>
      <c r="EL35">
        <v>9</v>
      </c>
      <c r="EM35">
        <v>3</v>
      </c>
      <c r="EN35">
        <v>2</v>
      </c>
      <c r="EO35">
        <v>2</v>
      </c>
      <c r="EP35">
        <v>2</v>
      </c>
      <c r="EQ35">
        <v>3</v>
      </c>
      <c r="ER35">
        <v>2</v>
      </c>
      <c r="ES35">
        <v>3</v>
      </c>
      <c r="ET35">
        <v>3</v>
      </c>
      <c r="EU35">
        <v>20</v>
      </c>
      <c r="EV35">
        <v>7</v>
      </c>
      <c r="EW35">
        <v>6</v>
      </c>
      <c r="EX35">
        <v>6</v>
      </c>
      <c r="EY35">
        <v>8</v>
      </c>
      <c r="EZ35">
        <v>27</v>
      </c>
      <c r="FA35">
        <v>5</v>
      </c>
      <c r="FB35" t="str">
        <f t="shared" si="8"/>
        <v>Mild</v>
      </c>
      <c r="FC35" t="s">
        <v>149</v>
      </c>
    </row>
    <row r="36" spans="1:159" x14ac:dyDescent="0.2">
      <c r="A36">
        <v>139</v>
      </c>
      <c r="B36" t="s">
        <v>143</v>
      </c>
      <c r="C36" t="s">
        <v>305</v>
      </c>
      <c r="D36" s="1">
        <v>34244</v>
      </c>
      <c r="E36">
        <v>28</v>
      </c>
      <c r="F36">
        <v>1</v>
      </c>
      <c r="H36" t="s">
        <v>306</v>
      </c>
      <c r="I36">
        <v>3022</v>
      </c>
      <c r="J36" s="1">
        <v>43609</v>
      </c>
      <c r="K36">
        <v>2</v>
      </c>
      <c r="R36">
        <v>1</v>
      </c>
      <c r="S36">
        <v>1</v>
      </c>
      <c r="W36" t="s">
        <v>229</v>
      </c>
      <c r="X36" t="s">
        <v>307</v>
      </c>
      <c r="Y36">
        <v>0</v>
      </c>
      <c r="Z36" t="s">
        <v>308</v>
      </c>
      <c r="AA36" s="1">
        <v>44480</v>
      </c>
      <c r="AB36" s="2">
        <f t="shared" si="0"/>
        <v>871</v>
      </c>
      <c r="AC36">
        <v>2</v>
      </c>
      <c r="AD36">
        <v>1</v>
      </c>
      <c r="AE36" t="str">
        <f t="shared" si="5"/>
        <v>Male</v>
      </c>
      <c r="AF36">
        <v>0</v>
      </c>
      <c r="AG36" t="s">
        <v>157</v>
      </c>
      <c r="AH36">
        <v>0</v>
      </c>
      <c r="AJ36">
        <v>5</v>
      </c>
      <c r="AK36" t="str">
        <f t="shared" si="1"/>
        <v>TAFE</v>
      </c>
      <c r="AL36" t="str">
        <f t="shared" si="6"/>
        <v>Yes</v>
      </c>
      <c r="AM36">
        <v>9</v>
      </c>
      <c r="AN36" t="str">
        <f t="shared" si="2"/>
        <v>Aus</v>
      </c>
      <c r="AO36">
        <v>0</v>
      </c>
      <c r="AR36">
        <v>0</v>
      </c>
      <c r="AS36">
        <v>0</v>
      </c>
      <c r="AT36">
        <v>0</v>
      </c>
      <c r="AU36">
        <v>0</v>
      </c>
      <c r="AV36">
        <v>0</v>
      </c>
      <c r="AW36">
        <v>0</v>
      </c>
      <c r="AX36">
        <v>0</v>
      </c>
      <c r="AY36">
        <v>0</v>
      </c>
      <c r="AZ36">
        <v>0</v>
      </c>
      <c r="BA36">
        <v>1</v>
      </c>
      <c r="BC36" t="s">
        <v>309</v>
      </c>
      <c r="BD36">
        <v>0</v>
      </c>
      <c r="BF36">
        <v>1</v>
      </c>
      <c r="BG36" t="s">
        <v>310</v>
      </c>
      <c r="BH36">
        <v>0</v>
      </c>
      <c r="BI36">
        <v>2</v>
      </c>
      <c r="BJ36">
        <v>0</v>
      </c>
      <c r="BK36">
        <v>0</v>
      </c>
      <c r="BM36">
        <v>1</v>
      </c>
      <c r="BN36">
        <v>6</v>
      </c>
      <c r="BO36">
        <v>0</v>
      </c>
      <c r="BQ36">
        <v>1</v>
      </c>
      <c r="BR36">
        <v>1</v>
      </c>
      <c r="BS36">
        <v>3</v>
      </c>
      <c r="BT36">
        <v>3</v>
      </c>
      <c r="BU36">
        <v>2</v>
      </c>
      <c r="BV36">
        <v>75</v>
      </c>
      <c r="BW36" s="4">
        <v>0.64161132075471694</v>
      </c>
      <c r="BX36">
        <v>2</v>
      </c>
      <c r="BY36">
        <v>0</v>
      </c>
      <c r="BZ36">
        <v>20</v>
      </c>
      <c r="CA36">
        <v>20</v>
      </c>
      <c r="CB36">
        <v>0</v>
      </c>
      <c r="CE36">
        <v>0</v>
      </c>
      <c r="CF36">
        <v>0</v>
      </c>
      <c r="CI36">
        <v>0</v>
      </c>
      <c r="CJ36">
        <v>0</v>
      </c>
      <c r="CM36">
        <v>0</v>
      </c>
      <c r="CN36">
        <f t="shared" si="3"/>
        <v>20</v>
      </c>
      <c r="CO36" t="str">
        <f t="shared" si="4"/>
        <v>Insufficiently active</v>
      </c>
      <c r="CP36">
        <v>3</v>
      </c>
      <c r="CQ36">
        <v>2</v>
      </c>
      <c r="CR36">
        <v>3</v>
      </c>
      <c r="CS36">
        <v>3</v>
      </c>
      <c r="CT36">
        <v>3</v>
      </c>
      <c r="CU36">
        <v>3</v>
      </c>
      <c r="CV36">
        <v>0</v>
      </c>
      <c r="CW36">
        <v>1</v>
      </c>
      <c r="CX36">
        <v>2</v>
      </c>
      <c r="CY36">
        <v>1</v>
      </c>
      <c r="CZ36">
        <v>3</v>
      </c>
      <c r="DA36">
        <v>8</v>
      </c>
      <c r="DB36">
        <v>5</v>
      </c>
      <c r="DC36">
        <v>1</v>
      </c>
      <c r="DD36">
        <v>1</v>
      </c>
      <c r="DE36">
        <v>1</v>
      </c>
      <c r="DF36">
        <v>1</v>
      </c>
      <c r="DG36">
        <v>1</v>
      </c>
      <c r="DH36">
        <v>1</v>
      </c>
      <c r="DI36">
        <v>1</v>
      </c>
      <c r="DJ36">
        <v>1</v>
      </c>
      <c r="DK36">
        <v>1</v>
      </c>
      <c r="DL36">
        <v>1</v>
      </c>
      <c r="DM36">
        <v>1</v>
      </c>
      <c r="DN36">
        <v>10</v>
      </c>
      <c r="DO36">
        <v>0</v>
      </c>
      <c r="DP36">
        <v>0</v>
      </c>
      <c r="DQ36">
        <v>0</v>
      </c>
      <c r="DR36">
        <v>0</v>
      </c>
      <c r="DS36">
        <v>0</v>
      </c>
      <c r="DT36">
        <v>0</v>
      </c>
      <c r="DU36">
        <v>0</v>
      </c>
      <c r="DV36">
        <v>0</v>
      </c>
      <c r="DW36">
        <v>0</v>
      </c>
      <c r="DX36">
        <v>0</v>
      </c>
      <c r="DY36" t="str">
        <f>IF(DO36&gt;1,"Yes",IF(DP36&gt;1,"Yes","No"))</f>
        <v>No</v>
      </c>
      <c r="DZ36" t="s">
        <v>4708</v>
      </c>
      <c r="EA36">
        <v>5</v>
      </c>
      <c r="EB36">
        <v>5</v>
      </c>
      <c r="EC36">
        <v>4</v>
      </c>
      <c r="ED36">
        <v>4</v>
      </c>
      <c r="EE36">
        <v>3</v>
      </c>
      <c r="EF36">
        <v>4</v>
      </c>
      <c r="EG36">
        <v>4</v>
      </c>
      <c r="EH36">
        <v>29</v>
      </c>
      <c r="EI36">
        <v>1</v>
      </c>
      <c r="EJ36">
        <v>1</v>
      </c>
      <c r="EK36">
        <v>1</v>
      </c>
      <c r="EL36">
        <v>3</v>
      </c>
      <c r="EM36">
        <v>4</v>
      </c>
      <c r="EN36">
        <v>3</v>
      </c>
      <c r="EO36">
        <v>3</v>
      </c>
      <c r="EP36">
        <v>2</v>
      </c>
      <c r="EQ36">
        <v>3</v>
      </c>
      <c r="ER36">
        <v>4</v>
      </c>
      <c r="ES36">
        <v>1</v>
      </c>
      <c r="ET36">
        <v>1</v>
      </c>
      <c r="EU36">
        <v>21</v>
      </c>
      <c r="EV36">
        <v>2</v>
      </c>
      <c r="EW36">
        <v>2</v>
      </c>
      <c r="EX36">
        <v>2</v>
      </c>
      <c r="EY36">
        <v>2</v>
      </c>
      <c r="EZ36">
        <v>8</v>
      </c>
      <c r="FA36">
        <v>2</v>
      </c>
      <c r="FB36" t="str">
        <f t="shared" si="8"/>
        <v>Mild</v>
      </c>
      <c r="FC36" t="s">
        <v>149</v>
      </c>
    </row>
    <row r="37" spans="1:159" x14ac:dyDescent="0.2">
      <c r="A37">
        <v>141</v>
      </c>
      <c r="B37" t="s">
        <v>143</v>
      </c>
      <c r="C37" t="s">
        <v>311</v>
      </c>
      <c r="D37" s="1">
        <v>33361</v>
      </c>
      <c r="E37">
        <v>31</v>
      </c>
      <c r="F37">
        <v>1</v>
      </c>
      <c r="H37" t="s">
        <v>151</v>
      </c>
      <c r="I37">
        <v>3030</v>
      </c>
      <c r="J37" s="1">
        <v>43609</v>
      </c>
      <c r="K37">
        <v>1</v>
      </c>
      <c r="R37">
        <v>2</v>
      </c>
      <c r="W37" t="s">
        <v>229</v>
      </c>
      <c r="X37" t="s">
        <v>222</v>
      </c>
      <c r="Y37">
        <v>0</v>
      </c>
      <c r="Z37" t="s">
        <v>312</v>
      </c>
      <c r="AA37" s="1">
        <v>44505</v>
      </c>
      <c r="AB37" s="2">
        <f t="shared" si="0"/>
        <v>896</v>
      </c>
      <c r="AC37">
        <v>0</v>
      </c>
      <c r="AD37">
        <v>1</v>
      </c>
      <c r="AE37" t="str">
        <f t="shared" si="5"/>
        <v>Male</v>
      </c>
      <c r="AF37">
        <v>3</v>
      </c>
      <c r="AG37" t="s">
        <v>157</v>
      </c>
      <c r="AH37">
        <v>0</v>
      </c>
      <c r="AJ37">
        <v>1</v>
      </c>
      <c r="AK37" t="str">
        <f t="shared" si="1"/>
        <v>DNC high school</v>
      </c>
      <c r="AL37" t="str">
        <f t="shared" si="6"/>
        <v>No</v>
      </c>
      <c r="AM37">
        <v>9</v>
      </c>
      <c r="AN37" t="str">
        <f t="shared" si="2"/>
        <v>Aus</v>
      </c>
      <c r="AO37">
        <v>0</v>
      </c>
      <c r="BW37" s="4"/>
      <c r="FC37" t="s">
        <v>149</v>
      </c>
    </row>
    <row r="38" spans="1:159" x14ac:dyDescent="0.2">
      <c r="A38">
        <v>144</v>
      </c>
      <c r="B38" t="s">
        <v>143</v>
      </c>
      <c r="C38" t="s">
        <v>313</v>
      </c>
      <c r="D38" s="1">
        <v>20345</v>
      </c>
      <c r="E38">
        <v>66</v>
      </c>
      <c r="F38">
        <v>1</v>
      </c>
      <c r="H38" t="s">
        <v>228</v>
      </c>
      <c r="I38">
        <v>3029</v>
      </c>
      <c r="J38" s="1">
        <v>43609</v>
      </c>
      <c r="K38">
        <v>2</v>
      </c>
      <c r="T38">
        <v>3</v>
      </c>
      <c r="W38" t="s">
        <v>4411</v>
      </c>
      <c r="X38" t="s">
        <v>314</v>
      </c>
      <c r="Y38">
        <v>1</v>
      </c>
      <c r="Z38" t="s">
        <v>315</v>
      </c>
      <c r="AA38" s="1">
        <v>44469</v>
      </c>
      <c r="AB38" s="2">
        <f t="shared" si="0"/>
        <v>860</v>
      </c>
      <c r="AC38">
        <v>3</v>
      </c>
      <c r="AD38">
        <v>1</v>
      </c>
      <c r="AE38" t="str">
        <f t="shared" si="5"/>
        <v>Male</v>
      </c>
      <c r="AF38">
        <v>4</v>
      </c>
      <c r="AG38" t="s">
        <v>149</v>
      </c>
      <c r="AH38">
        <v>0</v>
      </c>
      <c r="AJ38">
        <v>3</v>
      </c>
      <c r="AK38" t="str">
        <f t="shared" si="1"/>
        <v>TAFE</v>
      </c>
      <c r="AL38" t="str">
        <f t="shared" si="6"/>
        <v>Yes</v>
      </c>
      <c r="AM38">
        <v>9</v>
      </c>
      <c r="AN38" t="str">
        <f t="shared" si="2"/>
        <v>Aus</v>
      </c>
      <c r="AO38">
        <v>0</v>
      </c>
      <c r="AQ38">
        <v>0</v>
      </c>
      <c r="AR38">
        <v>0</v>
      </c>
      <c r="AS38">
        <v>1</v>
      </c>
      <c r="AT38">
        <v>0</v>
      </c>
      <c r="AU38">
        <v>1</v>
      </c>
      <c r="AV38">
        <v>2</v>
      </c>
      <c r="AW38">
        <v>0</v>
      </c>
      <c r="AX38">
        <v>2</v>
      </c>
      <c r="AY38">
        <v>2</v>
      </c>
      <c r="AZ38">
        <v>2</v>
      </c>
      <c r="BA38">
        <v>2</v>
      </c>
      <c r="BC38" t="s">
        <v>316</v>
      </c>
      <c r="BD38">
        <v>1</v>
      </c>
      <c r="BE38" t="s">
        <v>317</v>
      </c>
      <c r="BF38">
        <v>1</v>
      </c>
      <c r="BG38" t="s">
        <v>318</v>
      </c>
      <c r="BH38">
        <v>1</v>
      </c>
      <c r="BI38">
        <v>0</v>
      </c>
      <c r="BJ38">
        <v>0</v>
      </c>
      <c r="BK38">
        <v>0</v>
      </c>
      <c r="BM38">
        <v>1</v>
      </c>
      <c r="BN38">
        <v>40</v>
      </c>
      <c r="BO38">
        <v>1</v>
      </c>
      <c r="BP38">
        <v>2</v>
      </c>
      <c r="BQ38">
        <v>4</v>
      </c>
      <c r="BR38">
        <v>1</v>
      </c>
      <c r="BS38">
        <v>3</v>
      </c>
      <c r="BT38">
        <v>4</v>
      </c>
      <c r="BU38">
        <v>2</v>
      </c>
      <c r="BV38">
        <v>30</v>
      </c>
      <c r="BW38" s="4">
        <v>0.38190266932448891</v>
      </c>
      <c r="BX38">
        <v>0</v>
      </c>
      <c r="CA38">
        <v>0</v>
      </c>
      <c r="CB38">
        <v>0</v>
      </c>
      <c r="CE38">
        <v>0</v>
      </c>
      <c r="CF38">
        <v>0</v>
      </c>
      <c r="CI38">
        <v>0</v>
      </c>
      <c r="CJ38">
        <v>0</v>
      </c>
      <c r="CM38">
        <v>0</v>
      </c>
      <c r="CN38">
        <f>CA38+CM38+(2*CI38)</f>
        <v>0</v>
      </c>
      <c r="CO38" t="str">
        <f>IF(CN38&gt;150,"Sufficientlyactive",IF(CN38&gt;1,"Insufficiently active","Sedentary"))</f>
        <v>Sedentary</v>
      </c>
      <c r="CP38">
        <v>3</v>
      </c>
      <c r="CQ38">
        <v>3</v>
      </c>
      <c r="CR38">
        <v>3</v>
      </c>
      <c r="CS38">
        <v>3</v>
      </c>
      <c r="CT38">
        <v>2</v>
      </c>
      <c r="CU38">
        <v>1</v>
      </c>
      <c r="CV38">
        <v>0</v>
      </c>
      <c r="CW38">
        <v>1</v>
      </c>
      <c r="CX38">
        <v>1</v>
      </c>
      <c r="CY38">
        <v>1</v>
      </c>
      <c r="CZ38">
        <v>2</v>
      </c>
      <c r="DA38">
        <v>4</v>
      </c>
      <c r="DB38">
        <v>4</v>
      </c>
      <c r="DC38">
        <v>0</v>
      </c>
      <c r="DD38">
        <v>3</v>
      </c>
      <c r="DE38">
        <v>3</v>
      </c>
      <c r="DF38">
        <v>2</v>
      </c>
      <c r="DG38">
        <v>3</v>
      </c>
      <c r="DH38">
        <v>4</v>
      </c>
      <c r="DI38">
        <v>3</v>
      </c>
      <c r="DJ38">
        <v>2</v>
      </c>
      <c r="DK38">
        <v>3</v>
      </c>
      <c r="DL38">
        <v>3</v>
      </c>
      <c r="DM38">
        <v>3</v>
      </c>
      <c r="DN38">
        <v>29</v>
      </c>
      <c r="DO38">
        <v>2</v>
      </c>
      <c r="DP38">
        <v>1</v>
      </c>
      <c r="DQ38">
        <v>3</v>
      </c>
      <c r="DR38">
        <v>2</v>
      </c>
      <c r="DS38">
        <v>1</v>
      </c>
      <c r="DT38">
        <v>2</v>
      </c>
      <c r="DU38">
        <v>2</v>
      </c>
      <c r="DV38">
        <v>2</v>
      </c>
      <c r="DW38">
        <v>1</v>
      </c>
      <c r="DX38">
        <v>16</v>
      </c>
      <c r="DY38" t="s">
        <v>157</v>
      </c>
      <c r="DZ38" t="s">
        <v>4710</v>
      </c>
      <c r="EA38">
        <v>3</v>
      </c>
      <c r="EB38">
        <v>2</v>
      </c>
      <c r="EC38">
        <v>2</v>
      </c>
      <c r="ED38">
        <v>2</v>
      </c>
      <c r="EE38">
        <v>3</v>
      </c>
      <c r="EF38">
        <v>2</v>
      </c>
      <c r="EG38">
        <v>3</v>
      </c>
      <c r="EH38">
        <v>17</v>
      </c>
      <c r="EI38">
        <v>3</v>
      </c>
      <c r="EJ38">
        <v>3</v>
      </c>
      <c r="EK38">
        <v>3</v>
      </c>
      <c r="EL38">
        <v>9</v>
      </c>
      <c r="EM38">
        <v>1</v>
      </c>
      <c r="EN38">
        <v>2</v>
      </c>
      <c r="EO38">
        <v>2</v>
      </c>
      <c r="EP38">
        <v>2</v>
      </c>
      <c r="EQ38">
        <v>2</v>
      </c>
      <c r="ER38">
        <v>2</v>
      </c>
      <c r="ES38">
        <v>2</v>
      </c>
      <c r="ET38">
        <v>3</v>
      </c>
      <c r="EU38">
        <v>16</v>
      </c>
      <c r="EV38">
        <v>7</v>
      </c>
      <c r="EW38">
        <v>8</v>
      </c>
      <c r="EX38">
        <v>9</v>
      </c>
      <c r="EY38">
        <v>9</v>
      </c>
      <c r="EZ38">
        <v>33</v>
      </c>
      <c r="FA38">
        <v>8</v>
      </c>
      <c r="FB38" t="str">
        <f t="shared" si="8"/>
        <v>Severe</v>
      </c>
      <c r="FC38" t="s">
        <v>157</v>
      </c>
    </row>
    <row r="39" spans="1:159" x14ac:dyDescent="0.2">
      <c r="A39">
        <v>145</v>
      </c>
      <c r="B39" t="s">
        <v>143</v>
      </c>
      <c r="C39" t="s">
        <v>319</v>
      </c>
      <c r="D39" s="1">
        <v>18091</v>
      </c>
      <c r="E39">
        <v>73</v>
      </c>
      <c r="F39">
        <v>1</v>
      </c>
      <c r="H39" t="s">
        <v>320</v>
      </c>
      <c r="I39">
        <v>3023</v>
      </c>
      <c r="J39" s="1">
        <v>43609</v>
      </c>
      <c r="K39">
        <v>4</v>
      </c>
      <c r="Q39">
        <v>3</v>
      </c>
      <c r="R39">
        <v>3</v>
      </c>
      <c r="W39" t="s">
        <v>321</v>
      </c>
      <c r="X39" t="s">
        <v>314</v>
      </c>
      <c r="Y39">
        <v>1</v>
      </c>
      <c r="Z39" t="s">
        <v>322</v>
      </c>
      <c r="AA39" s="1">
        <v>44468</v>
      </c>
      <c r="AB39" s="2">
        <f t="shared" si="0"/>
        <v>859</v>
      </c>
      <c r="AC39">
        <v>1</v>
      </c>
      <c r="AD39">
        <v>2</v>
      </c>
      <c r="AE39" t="str">
        <f t="shared" si="5"/>
        <v>Female</v>
      </c>
      <c r="AF39">
        <v>7</v>
      </c>
      <c r="AG39" t="s">
        <v>149</v>
      </c>
      <c r="AH39">
        <v>0</v>
      </c>
      <c r="AJ39">
        <v>5</v>
      </c>
      <c r="AK39" t="str">
        <f t="shared" si="1"/>
        <v>TAFE</v>
      </c>
      <c r="AL39" t="str">
        <f t="shared" si="6"/>
        <v>Yes</v>
      </c>
      <c r="AM39">
        <v>9</v>
      </c>
      <c r="AN39" t="str">
        <f t="shared" si="2"/>
        <v>Aus</v>
      </c>
      <c r="AO39">
        <v>0</v>
      </c>
      <c r="AQ39">
        <v>0</v>
      </c>
      <c r="AR39">
        <v>0</v>
      </c>
      <c r="AS39">
        <v>0</v>
      </c>
      <c r="AT39">
        <v>0</v>
      </c>
      <c r="AU39">
        <v>0</v>
      </c>
      <c r="AV39">
        <v>0</v>
      </c>
      <c r="AW39">
        <v>0</v>
      </c>
      <c r="AX39">
        <v>0</v>
      </c>
      <c r="AY39">
        <v>0</v>
      </c>
      <c r="AZ39">
        <v>0</v>
      </c>
      <c r="BA39">
        <v>0</v>
      </c>
      <c r="BD39">
        <v>1</v>
      </c>
      <c r="BE39" t="s">
        <v>323</v>
      </c>
      <c r="BF39">
        <v>1</v>
      </c>
      <c r="BG39" t="s">
        <v>324</v>
      </c>
      <c r="BH39">
        <v>1</v>
      </c>
      <c r="BI39">
        <v>0</v>
      </c>
      <c r="BJ39">
        <v>0</v>
      </c>
      <c r="BK39">
        <v>0</v>
      </c>
      <c r="BM39">
        <v>0</v>
      </c>
      <c r="BO39">
        <v>0</v>
      </c>
      <c r="BQ39">
        <v>3</v>
      </c>
      <c r="BR39">
        <v>1</v>
      </c>
      <c r="BS39">
        <v>2</v>
      </c>
      <c r="BT39">
        <v>3</v>
      </c>
      <c r="BU39">
        <v>1</v>
      </c>
      <c r="BV39">
        <v>78</v>
      </c>
      <c r="BW39" s="4">
        <v>0.55767111650485446</v>
      </c>
      <c r="BX39">
        <v>4</v>
      </c>
      <c r="BY39">
        <v>4</v>
      </c>
      <c r="BZ39">
        <v>30</v>
      </c>
      <c r="CA39">
        <v>270</v>
      </c>
      <c r="CB39">
        <v>0</v>
      </c>
      <c r="CE39">
        <v>0</v>
      </c>
      <c r="CF39">
        <v>3</v>
      </c>
      <c r="CG39">
        <v>2</v>
      </c>
      <c r="CH39">
        <v>0</v>
      </c>
      <c r="CI39">
        <v>120</v>
      </c>
      <c r="CJ39">
        <v>0</v>
      </c>
      <c r="CM39">
        <v>0</v>
      </c>
      <c r="CN39">
        <f>CA39+CM39+(2*CI39)</f>
        <v>510</v>
      </c>
      <c r="CO39" t="str">
        <f>IF(CN39&gt;150,"Sufficientlyactive",IF(CN39&gt;1,"Insufficiently active","Sedentary"))</f>
        <v>Sufficientlyactive</v>
      </c>
      <c r="CP39">
        <v>3</v>
      </c>
      <c r="CQ39">
        <v>3</v>
      </c>
      <c r="CR39">
        <v>3</v>
      </c>
      <c r="CS39">
        <v>2</v>
      </c>
      <c r="CT39">
        <v>3</v>
      </c>
      <c r="CU39">
        <v>1</v>
      </c>
      <c r="CV39">
        <v>1</v>
      </c>
      <c r="CW39">
        <v>0</v>
      </c>
      <c r="CX39">
        <v>1</v>
      </c>
      <c r="CY39">
        <v>1</v>
      </c>
      <c r="CZ39">
        <v>3</v>
      </c>
      <c r="DA39">
        <v>7</v>
      </c>
      <c r="DB39">
        <v>5</v>
      </c>
      <c r="DC39">
        <v>1</v>
      </c>
      <c r="DD39">
        <v>2</v>
      </c>
      <c r="DE39">
        <v>2</v>
      </c>
      <c r="DF39">
        <v>1</v>
      </c>
      <c r="DG39">
        <v>1</v>
      </c>
      <c r="DH39">
        <v>1</v>
      </c>
      <c r="DI39">
        <v>1</v>
      </c>
      <c r="DJ39">
        <v>1</v>
      </c>
      <c r="DK39">
        <v>2</v>
      </c>
      <c r="DL39">
        <v>1</v>
      </c>
      <c r="DM39">
        <v>1</v>
      </c>
      <c r="DN39">
        <v>13</v>
      </c>
      <c r="DO39">
        <v>0</v>
      </c>
      <c r="DP39">
        <v>0</v>
      </c>
      <c r="DQ39">
        <v>1</v>
      </c>
      <c r="DR39">
        <v>0</v>
      </c>
      <c r="DS39">
        <v>0</v>
      </c>
      <c r="DT39">
        <v>0</v>
      </c>
      <c r="DU39">
        <v>0</v>
      </c>
      <c r="DV39">
        <v>0</v>
      </c>
      <c r="DW39">
        <v>0</v>
      </c>
      <c r="DX39">
        <v>1</v>
      </c>
      <c r="DY39" t="s">
        <v>149</v>
      </c>
      <c r="DZ39" t="s">
        <v>4708</v>
      </c>
      <c r="EA39">
        <v>3</v>
      </c>
      <c r="EB39">
        <v>3</v>
      </c>
      <c r="EC39">
        <v>3</v>
      </c>
      <c r="ED39">
        <v>3</v>
      </c>
      <c r="EE39">
        <v>4</v>
      </c>
      <c r="EF39">
        <v>4</v>
      </c>
      <c r="EG39">
        <v>4</v>
      </c>
      <c r="EH39">
        <v>24</v>
      </c>
      <c r="EI39">
        <v>1</v>
      </c>
      <c r="EJ39">
        <v>1</v>
      </c>
      <c r="EK39">
        <v>1</v>
      </c>
      <c r="EL39">
        <v>3</v>
      </c>
      <c r="EM39">
        <v>3</v>
      </c>
      <c r="EN39">
        <v>4</v>
      </c>
      <c r="EO39">
        <v>4</v>
      </c>
      <c r="EP39">
        <v>4</v>
      </c>
      <c r="EQ39">
        <v>4</v>
      </c>
      <c r="ER39">
        <v>4</v>
      </c>
      <c r="ES39">
        <v>4</v>
      </c>
      <c r="ET39">
        <v>4</v>
      </c>
      <c r="EU39">
        <v>31</v>
      </c>
      <c r="EV39">
        <v>5</v>
      </c>
      <c r="EW39">
        <v>5</v>
      </c>
      <c r="EX39">
        <v>8</v>
      </c>
      <c r="EY39">
        <v>7</v>
      </c>
      <c r="EZ39">
        <v>25</v>
      </c>
      <c r="FA39">
        <v>5</v>
      </c>
      <c r="FB39" t="str">
        <f t="shared" si="8"/>
        <v>Mild</v>
      </c>
      <c r="FC39" t="s">
        <v>157</v>
      </c>
    </row>
    <row r="40" spans="1:159" x14ac:dyDescent="0.2">
      <c r="A40">
        <v>146</v>
      </c>
      <c r="B40" t="s">
        <v>143</v>
      </c>
      <c r="C40" t="s">
        <v>325</v>
      </c>
      <c r="D40" s="1">
        <v>18796</v>
      </c>
      <c r="E40">
        <v>71</v>
      </c>
      <c r="F40">
        <v>1</v>
      </c>
      <c r="H40" t="s">
        <v>171</v>
      </c>
      <c r="I40">
        <v>3021</v>
      </c>
      <c r="J40" s="1">
        <v>43609</v>
      </c>
      <c r="K40">
        <v>4</v>
      </c>
      <c r="R40">
        <v>3</v>
      </c>
      <c r="T40">
        <v>3</v>
      </c>
      <c r="W40" t="s">
        <v>326</v>
      </c>
      <c r="X40" t="s">
        <v>314</v>
      </c>
      <c r="Y40">
        <v>1</v>
      </c>
      <c r="Z40" t="s">
        <v>327</v>
      </c>
      <c r="AA40" s="1">
        <v>44475</v>
      </c>
      <c r="AB40" s="2">
        <f t="shared" si="0"/>
        <v>866</v>
      </c>
      <c r="AC40">
        <v>2</v>
      </c>
      <c r="AD40">
        <v>1</v>
      </c>
      <c r="AE40" t="str">
        <f t="shared" si="5"/>
        <v>Male</v>
      </c>
      <c r="AF40">
        <v>7</v>
      </c>
      <c r="AG40" t="s">
        <v>149</v>
      </c>
      <c r="AH40">
        <v>0</v>
      </c>
      <c r="AM40">
        <v>9</v>
      </c>
      <c r="AN40" t="str">
        <f t="shared" si="2"/>
        <v>Aus</v>
      </c>
      <c r="AO40">
        <v>0</v>
      </c>
      <c r="AR40">
        <v>0</v>
      </c>
      <c r="AS40">
        <v>0</v>
      </c>
      <c r="AT40">
        <v>0</v>
      </c>
      <c r="AU40">
        <v>0</v>
      </c>
      <c r="AV40">
        <v>0</v>
      </c>
      <c r="AW40">
        <v>0</v>
      </c>
      <c r="AX40">
        <v>1</v>
      </c>
      <c r="AY40">
        <v>1</v>
      </c>
      <c r="AZ40">
        <v>1</v>
      </c>
      <c r="BA40">
        <v>1</v>
      </c>
      <c r="BC40" t="s">
        <v>328</v>
      </c>
      <c r="BD40">
        <v>1</v>
      </c>
      <c r="BE40" t="s">
        <v>329</v>
      </c>
      <c r="BF40">
        <v>1</v>
      </c>
      <c r="BG40" t="s">
        <v>330</v>
      </c>
      <c r="BH40">
        <v>1</v>
      </c>
      <c r="BI40">
        <v>1</v>
      </c>
      <c r="BJ40">
        <v>0</v>
      </c>
      <c r="BK40">
        <v>0</v>
      </c>
      <c r="BM40">
        <v>1</v>
      </c>
      <c r="BN40">
        <v>20</v>
      </c>
      <c r="BO40">
        <v>0</v>
      </c>
      <c r="BQ40">
        <v>4</v>
      </c>
      <c r="BR40">
        <v>4</v>
      </c>
      <c r="BS40">
        <v>4</v>
      </c>
      <c r="BT40">
        <v>4</v>
      </c>
      <c r="BU40">
        <v>5</v>
      </c>
      <c r="BV40">
        <v>25</v>
      </c>
      <c r="BW40" s="4">
        <v>5.005378640310653E-2</v>
      </c>
      <c r="BX40">
        <v>0</v>
      </c>
      <c r="CA40">
        <v>0</v>
      </c>
      <c r="CB40">
        <v>0</v>
      </c>
      <c r="CE40">
        <v>0</v>
      </c>
      <c r="CF40">
        <v>0</v>
      </c>
      <c r="CI40">
        <v>0</v>
      </c>
      <c r="CJ40">
        <v>0</v>
      </c>
      <c r="CM40">
        <v>0</v>
      </c>
      <c r="CN40">
        <f>CA40+CM40+(2*CI40)</f>
        <v>0</v>
      </c>
      <c r="CO40" t="str">
        <f>IF(CN40&gt;150,"Sufficientlyactive",IF(CN40&gt;1,"Insufficiently active","Sedentary"))</f>
        <v>Sedentary</v>
      </c>
      <c r="CP40">
        <v>1</v>
      </c>
      <c r="CQ40">
        <v>1</v>
      </c>
      <c r="CR40">
        <v>3</v>
      </c>
      <c r="CS40">
        <v>4</v>
      </c>
      <c r="CT40">
        <v>2</v>
      </c>
      <c r="CU40">
        <v>3</v>
      </c>
      <c r="CV40">
        <v>1</v>
      </c>
      <c r="CW40">
        <v>1</v>
      </c>
      <c r="CX40">
        <v>1</v>
      </c>
      <c r="CY40">
        <v>1</v>
      </c>
      <c r="CZ40">
        <v>3</v>
      </c>
      <c r="DA40">
        <v>5</v>
      </c>
      <c r="DB40">
        <v>4</v>
      </c>
      <c r="DC40">
        <v>0</v>
      </c>
      <c r="DD40">
        <v>4</v>
      </c>
      <c r="DE40">
        <v>2</v>
      </c>
      <c r="DF40">
        <v>1</v>
      </c>
      <c r="DG40">
        <v>2</v>
      </c>
      <c r="DH40">
        <v>4</v>
      </c>
      <c r="DI40">
        <v>1</v>
      </c>
      <c r="DJ40">
        <v>3</v>
      </c>
      <c r="DK40">
        <v>4</v>
      </c>
      <c r="DL40">
        <v>1</v>
      </c>
      <c r="DM40">
        <v>2</v>
      </c>
      <c r="DN40">
        <v>24</v>
      </c>
      <c r="DO40">
        <v>1</v>
      </c>
      <c r="DP40">
        <v>1</v>
      </c>
      <c r="DQ40">
        <v>3</v>
      </c>
      <c r="DR40">
        <v>3</v>
      </c>
      <c r="DS40">
        <v>0</v>
      </c>
      <c r="DT40">
        <v>0</v>
      </c>
      <c r="DU40">
        <v>1</v>
      </c>
      <c r="DV40">
        <v>2</v>
      </c>
      <c r="DW40">
        <v>0</v>
      </c>
      <c r="DX40">
        <v>11</v>
      </c>
      <c r="DY40" t="s">
        <v>149</v>
      </c>
      <c r="DZ40" t="s">
        <v>4709</v>
      </c>
      <c r="EA40">
        <v>2</v>
      </c>
      <c r="EB40">
        <v>3</v>
      </c>
      <c r="EC40">
        <v>3</v>
      </c>
      <c r="ED40">
        <v>4</v>
      </c>
      <c r="EE40">
        <v>4</v>
      </c>
      <c r="EF40">
        <v>4</v>
      </c>
      <c r="EG40">
        <v>5</v>
      </c>
      <c r="EH40">
        <v>25</v>
      </c>
      <c r="EI40">
        <v>2</v>
      </c>
      <c r="EJ40">
        <v>1</v>
      </c>
      <c r="EK40">
        <v>1</v>
      </c>
      <c r="EL40">
        <v>4</v>
      </c>
      <c r="EM40">
        <v>4</v>
      </c>
      <c r="EN40">
        <v>5</v>
      </c>
      <c r="EO40">
        <v>4</v>
      </c>
      <c r="EP40">
        <v>4</v>
      </c>
      <c r="EQ40">
        <v>5</v>
      </c>
      <c r="ER40">
        <v>5</v>
      </c>
      <c r="ES40">
        <v>5</v>
      </c>
      <c r="ET40">
        <v>5</v>
      </c>
      <c r="EU40">
        <v>37</v>
      </c>
      <c r="EV40">
        <v>9</v>
      </c>
      <c r="EW40">
        <v>9</v>
      </c>
      <c r="EX40">
        <v>9</v>
      </c>
      <c r="EY40">
        <v>9</v>
      </c>
      <c r="EZ40">
        <v>36</v>
      </c>
      <c r="FA40">
        <v>9</v>
      </c>
      <c r="FB40" t="str">
        <f t="shared" si="8"/>
        <v>Severe</v>
      </c>
      <c r="FC40" t="s">
        <v>157</v>
      </c>
    </row>
    <row r="41" spans="1:159" x14ac:dyDescent="0.2">
      <c r="A41">
        <v>149</v>
      </c>
      <c r="B41" t="s">
        <v>143</v>
      </c>
      <c r="C41" t="s">
        <v>331</v>
      </c>
      <c r="D41" s="1">
        <v>23864</v>
      </c>
      <c r="E41">
        <v>57</v>
      </c>
      <c r="F41">
        <v>1</v>
      </c>
      <c r="H41" t="s">
        <v>332</v>
      </c>
      <c r="I41">
        <v>3036</v>
      </c>
      <c r="J41" s="1">
        <v>43615</v>
      </c>
      <c r="K41">
        <v>1</v>
      </c>
      <c r="L41">
        <v>2</v>
      </c>
      <c r="W41" t="s">
        <v>4403</v>
      </c>
      <c r="X41" t="s">
        <v>222</v>
      </c>
      <c r="Y41">
        <v>1</v>
      </c>
      <c r="Z41" t="s">
        <v>333</v>
      </c>
      <c r="AA41" s="1">
        <v>44468</v>
      </c>
      <c r="AB41" s="2">
        <f t="shared" si="0"/>
        <v>853</v>
      </c>
      <c r="AC41">
        <v>0</v>
      </c>
      <c r="AD41">
        <v>1</v>
      </c>
      <c r="AE41" t="str">
        <f t="shared" si="5"/>
        <v>Male</v>
      </c>
      <c r="AF41">
        <v>4</v>
      </c>
      <c r="AG41" t="s">
        <v>149</v>
      </c>
      <c r="AH41">
        <v>0</v>
      </c>
      <c r="AJ41">
        <v>1</v>
      </c>
      <c r="AK41" t="str">
        <f t="shared" ref="AK41:AK104" si="9">IF(AJ41&lt;2,"DNC high school",IF(AJ41&lt;3,"High school",IF(AJ41&lt;6,"TAFE",IF(AJ41&lt;8,"Undergrad","Postgrad"))))</f>
        <v>DNC high school</v>
      </c>
      <c r="AL41" t="str">
        <f t="shared" si="6"/>
        <v>No</v>
      </c>
      <c r="AM41">
        <v>9</v>
      </c>
      <c r="AN41" t="str">
        <f t="shared" si="2"/>
        <v>Aus</v>
      </c>
      <c r="AO41">
        <v>0</v>
      </c>
      <c r="AQ41">
        <v>0</v>
      </c>
      <c r="BW41" s="4"/>
      <c r="FC41" t="s">
        <v>157</v>
      </c>
    </row>
    <row r="42" spans="1:159" x14ac:dyDescent="0.2">
      <c r="A42">
        <v>152</v>
      </c>
      <c r="B42" t="s">
        <v>143</v>
      </c>
      <c r="C42" t="s">
        <v>334</v>
      </c>
      <c r="D42" s="1">
        <v>20776</v>
      </c>
      <c r="E42">
        <v>65</v>
      </c>
      <c r="F42">
        <v>1</v>
      </c>
      <c r="H42" t="s">
        <v>290</v>
      </c>
      <c r="I42">
        <v>3037</v>
      </c>
      <c r="J42" s="1">
        <v>43615</v>
      </c>
      <c r="K42">
        <v>2</v>
      </c>
      <c r="T42">
        <v>3</v>
      </c>
      <c r="W42" t="s">
        <v>4411</v>
      </c>
      <c r="X42" t="s">
        <v>314</v>
      </c>
      <c r="Y42">
        <v>0</v>
      </c>
      <c r="Z42" t="s">
        <v>335</v>
      </c>
      <c r="AA42" s="1">
        <v>44468</v>
      </c>
      <c r="AB42" s="2">
        <f t="shared" si="0"/>
        <v>853</v>
      </c>
      <c r="AC42">
        <v>1</v>
      </c>
      <c r="AD42">
        <v>2</v>
      </c>
      <c r="AE42" t="str">
        <f t="shared" si="5"/>
        <v>Female</v>
      </c>
      <c r="AF42">
        <v>6</v>
      </c>
      <c r="AG42" t="s">
        <v>149</v>
      </c>
      <c r="AH42">
        <v>0</v>
      </c>
      <c r="AJ42">
        <v>2</v>
      </c>
      <c r="AK42" t="str">
        <f t="shared" si="9"/>
        <v>High school</v>
      </c>
      <c r="AL42" t="str">
        <f t="shared" si="6"/>
        <v>Yes</v>
      </c>
      <c r="AM42">
        <v>36</v>
      </c>
      <c r="AN42" t="str">
        <f t="shared" si="2"/>
        <v>Other</v>
      </c>
      <c r="AQ42">
        <v>29</v>
      </c>
      <c r="AR42">
        <v>0</v>
      </c>
      <c r="AS42">
        <v>0</v>
      </c>
      <c r="AT42">
        <v>0</v>
      </c>
      <c r="AU42">
        <v>0</v>
      </c>
      <c r="AV42">
        <v>0</v>
      </c>
      <c r="AW42">
        <v>0</v>
      </c>
      <c r="AX42">
        <v>0</v>
      </c>
      <c r="AY42">
        <v>0</v>
      </c>
      <c r="AZ42">
        <v>0</v>
      </c>
      <c r="BA42">
        <v>0</v>
      </c>
      <c r="BD42">
        <v>1</v>
      </c>
      <c r="BE42" t="s">
        <v>336</v>
      </c>
      <c r="BF42">
        <v>1</v>
      </c>
      <c r="BG42" t="s">
        <v>337</v>
      </c>
      <c r="BH42">
        <v>0</v>
      </c>
      <c r="BI42">
        <v>0</v>
      </c>
      <c r="BJ42">
        <v>0</v>
      </c>
      <c r="BK42">
        <v>0</v>
      </c>
      <c r="BM42">
        <v>0</v>
      </c>
      <c r="BO42">
        <v>0</v>
      </c>
      <c r="BQ42">
        <v>1</v>
      </c>
      <c r="BR42">
        <v>1</v>
      </c>
      <c r="BS42">
        <v>1</v>
      </c>
      <c r="BT42">
        <v>2</v>
      </c>
      <c r="BU42">
        <v>2</v>
      </c>
      <c r="BV42">
        <v>68</v>
      </c>
      <c r="BW42" s="4">
        <v>0.72322947913147084</v>
      </c>
      <c r="BX42">
        <v>3</v>
      </c>
      <c r="BY42">
        <v>0</v>
      </c>
      <c r="BZ42">
        <v>45</v>
      </c>
      <c r="CA42">
        <v>45</v>
      </c>
      <c r="CB42">
        <v>0</v>
      </c>
      <c r="CE42">
        <v>0</v>
      </c>
      <c r="CF42">
        <v>0</v>
      </c>
      <c r="CI42">
        <v>0</v>
      </c>
      <c r="CJ42">
        <v>0</v>
      </c>
      <c r="CM42">
        <v>0</v>
      </c>
      <c r="CN42">
        <f t="shared" ref="CN42:CN53" si="10">CA42+CM42+(2*CI42)</f>
        <v>45</v>
      </c>
      <c r="CO42" t="str">
        <f t="shared" ref="CO42:CO53" si="11">IF(CN42&gt;150,"Sufficientlyactive",IF(CN42&gt;1,"Insufficiently active","Sedentary"))</f>
        <v>Insufficiently active</v>
      </c>
      <c r="CP42">
        <v>3</v>
      </c>
      <c r="CQ42">
        <v>3</v>
      </c>
      <c r="CR42">
        <v>3</v>
      </c>
      <c r="CS42">
        <v>3</v>
      </c>
      <c r="CT42">
        <v>3</v>
      </c>
      <c r="CU42">
        <v>3</v>
      </c>
      <c r="CV42">
        <v>0</v>
      </c>
      <c r="CW42">
        <v>1</v>
      </c>
      <c r="CX42">
        <v>1</v>
      </c>
      <c r="CY42">
        <v>1</v>
      </c>
      <c r="CZ42">
        <v>2</v>
      </c>
      <c r="DA42">
        <v>6</v>
      </c>
      <c r="DB42">
        <v>2</v>
      </c>
      <c r="DC42">
        <v>0</v>
      </c>
      <c r="DD42">
        <v>3</v>
      </c>
      <c r="DE42">
        <v>2</v>
      </c>
      <c r="DF42">
        <v>1</v>
      </c>
      <c r="DG42">
        <v>1</v>
      </c>
      <c r="DH42">
        <v>2</v>
      </c>
      <c r="DI42">
        <v>1</v>
      </c>
      <c r="DJ42">
        <v>2</v>
      </c>
      <c r="DK42">
        <v>1</v>
      </c>
      <c r="DL42">
        <v>2</v>
      </c>
      <c r="DM42">
        <v>1</v>
      </c>
      <c r="DN42">
        <v>16</v>
      </c>
      <c r="DO42">
        <v>1</v>
      </c>
      <c r="DP42">
        <v>0</v>
      </c>
      <c r="DQ42">
        <v>1</v>
      </c>
      <c r="DR42">
        <v>1</v>
      </c>
      <c r="DS42">
        <v>0</v>
      </c>
      <c r="DT42">
        <v>0</v>
      </c>
      <c r="DU42">
        <v>1</v>
      </c>
      <c r="DV42">
        <v>0</v>
      </c>
      <c r="DW42">
        <v>0</v>
      </c>
      <c r="DX42">
        <v>4</v>
      </c>
      <c r="DY42" t="s">
        <v>149</v>
      </c>
      <c r="DZ42" t="s">
        <v>4708</v>
      </c>
      <c r="EA42">
        <v>3</v>
      </c>
      <c r="EB42">
        <v>4</v>
      </c>
      <c r="EC42">
        <v>3</v>
      </c>
      <c r="ED42">
        <v>4</v>
      </c>
      <c r="EE42">
        <v>4</v>
      </c>
      <c r="EF42">
        <v>4</v>
      </c>
      <c r="EG42">
        <v>4</v>
      </c>
      <c r="EH42">
        <v>26</v>
      </c>
      <c r="EI42">
        <v>1</v>
      </c>
      <c r="EJ42">
        <v>1</v>
      </c>
      <c r="EK42">
        <v>1</v>
      </c>
      <c r="EL42">
        <v>3</v>
      </c>
      <c r="EM42">
        <v>4</v>
      </c>
      <c r="EN42">
        <v>4</v>
      </c>
      <c r="EO42">
        <v>4</v>
      </c>
      <c r="EP42">
        <v>4</v>
      </c>
      <c r="EQ42">
        <v>4</v>
      </c>
      <c r="ER42">
        <v>4</v>
      </c>
      <c r="ES42">
        <v>4</v>
      </c>
      <c r="ET42">
        <v>4</v>
      </c>
      <c r="EU42">
        <v>32</v>
      </c>
      <c r="EV42">
        <v>2</v>
      </c>
      <c r="EW42">
        <v>3</v>
      </c>
      <c r="EX42">
        <v>7</v>
      </c>
      <c r="EY42">
        <v>6</v>
      </c>
      <c r="EZ42">
        <v>18</v>
      </c>
      <c r="FA42">
        <v>7</v>
      </c>
      <c r="FB42" t="str">
        <f t="shared" si="8"/>
        <v>Moderate</v>
      </c>
      <c r="FC42" t="s">
        <v>157</v>
      </c>
    </row>
    <row r="43" spans="1:159" x14ac:dyDescent="0.2">
      <c r="A43">
        <v>153</v>
      </c>
      <c r="B43" t="s">
        <v>143</v>
      </c>
      <c r="C43" t="s">
        <v>338</v>
      </c>
      <c r="D43" s="1">
        <v>19567</v>
      </c>
      <c r="E43">
        <v>69</v>
      </c>
      <c r="F43">
        <v>1</v>
      </c>
      <c r="H43" t="s">
        <v>145</v>
      </c>
      <c r="I43">
        <v>3029</v>
      </c>
      <c r="J43" s="1">
        <v>43615</v>
      </c>
      <c r="K43">
        <v>2</v>
      </c>
      <c r="T43">
        <v>3</v>
      </c>
      <c r="W43" t="s">
        <v>4411</v>
      </c>
      <c r="X43" t="s">
        <v>314</v>
      </c>
      <c r="Y43">
        <v>0</v>
      </c>
      <c r="Z43" t="s">
        <v>339</v>
      </c>
      <c r="AA43" s="1">
        <v>44472</v>
      </c>
      <c r="AB43" s="2">
        <f t="shared" si="0"/>
        <v>857</v>
      </c>
      <c r="AC43">
        <v>1</v>
      </c>
      <c r="AD43">
        <v>2</v>
      </c>
      <c r="AE43" t="str">
        <f t="shared" si="5"/>
        <v>Female</v>
      </c>
      <c r="AF43">
        <v>3</v>
      </c>
      <c r="AG43" t="s">
        <v>157</v>
      </c>
      <c r="AH43">
        <v>0</v>
      </c>
      <c r="AJ43">
        <v>1</v>
      </c>
      <c r="AK43" t="str">
        <f t="shared" si="9"/>
        <v>DNC high school</v>
      </c>
      <c r="AL43" t="str">
        <f t="shared" si="6"/>
        <v>No</v>
      </c>
      <c r="AM43">
        <v>106</v>
      </c>
      <c r="AN43" t="str">
        <f t="shared" si="2"/>
        <v>Other</v>
      </c>
      <c r="AQ43">
        <v>1</v>
      </c>
      <c r="AR43">
        <v>0</v>
      </c>
      <c r="AS43">
        <v>0</v>
      </c>
      <c r="AT43">
        <v>0</v>
      </c>
      <c r="AU43">
        <v>0</v>
      </c>
      <c r="AV43">
        <v>0</v>
      </c>
      <c r="AW43">
        <v>0</v>
      </c>
      <c r="AX43">
        <v>0</v>
      </c>
      <c r="AY43">
        <v>0</v>
      </c>
      <c r="AZ43">
        <v>0</v>
      </c>
      <c r="BA43">
        <v>0</v>
      </c>
      <c r="BD43">
        <v>1</v>
      </c>
      <c r="BE43" t="s">
        <v>340</v>
      </c>
      <c r="BF43">
        <v>1</v>
      </c>
      <c r="BG43" t="s">
        <v>341</v>
      </c>
      <c r="BH43">
        <v>0</v>
      </c>
      <c r="BI43">
        <v>1</v>
      </c>
      <c r="BJ43">
        <v>0</v>
      </c>
      <c r="BK43">
        <v>0</v>
      </c>
      <c r="BM43">
        <v>1</v>
      </c>
      <c r="BN43">
        <v>8</v>
      </c>
      <c r="BO43">
        <v>0</v>
      </c>
      <c r="BQ43">
        <v>3</v>
      </c>
      <c r="BR43">
        <v>1</v>
      </c>
      <c r="BS43">
        <v>3</v>
      </c>
      <c r="BT43">
        <v>4</v>
      </c>
      <c r="BU43">
        <v>2</v>
      </c>
      <c r="BV43">
        <v>50</v>
      </c>
      <c r="BW43" s="4">
        <v>0.41035001422205369</v>
      </c>
      <c r="BX43">
        <v>2</v>
      </c>
      <c r="BY43">
        <v>1</v>
      </c>
      <c r="BZ43">
        <v>0</v>
      </c>
      <c r="CA43">
        <v>60</v>
      </c>
      <c r="CB43">
        <v>0</v>
      </c>
      <c r="CE43">
        <v>0</v>
      </c>
      <c r="CF43">
        <v>0</v>
      </c>
      <c r="CI43">
        <v>0</v>
      </c>
      <c r="CJ43">
        <v>0</v>
      </c>
      <c r="CM43">
        <v>0</v>
      </c>
      <c r="CN43">
        <f t="shared" si="10"/>
        <v>60</v>
      </c>
      <c r="CO43" t="str">
        <f t="shared" si="11"/>
        <v>Insufficiently active</v>
      </c>
      <c r="CP43">
        <v>4</v>
      </c>
      <c r="CQ43">
        <v>4</v>
      </c>
      <c r="CR43">
        <v>4</v>
      </c>
      <c r="CS43">
        <v>4</v>
      </c>
      <c r="CT43">
        <v>4</v>
      </c>
      <c r="CU43">
        <v>1</v>
      </c>
      <c r="CV43">
        <v>0</v>
      </c>
      <c r="CW43">
        <v>1</v>
      </c>
      <c r="CX43">
        <v>1</v>
      </c>
      <c r="CY43">
        <v>1</v>
      </c>
      <c r="CZ43">
        <v>2</v>
      </c>
      <c r="DA43">
        <v>8</v>
      </c>
      <c r="DB43">
        <v>2</v>
      </c>
      <c r="DC43">
        <v>1</v>
      </c>
      <c r="DD43">
        <v>4</v>
      </c>
      <c r="DE43">
        <v>2</v>
      </c>
      <c r="DF43">
        <v>1</v>
      </c>
      <c r="DG43">
        <v>2</v>
      </c>
      <c r="DH43">
        <v>2</v>
      </c>
      <c r="DI43">
        <v>1</v>
      </c>
      <c r="DJ43">
        <v>2</v>
      </c>
      <c r="DK43">
        <v>2</v>
      </c>
      <c r="DL43">
        <v>2</v>
      </c>
      <c r="DM43">
        <v>2</v>
      </c>
      <c r="DN43">
        <v>20</v>
      </c>
      <c r="DO43">
        <v>1</v>
      </c>
      <c r="DP43">
        <v>1</v>
      </c>
      <c r="DQ43">
        <v>1</v>
      </c>
      <c r="DR43">
        <v>1</v>
      </c>
      <c r="DS43">
        <v>1</v>
      </c>
      <c r="DT43">
        <v>1</v>
      </c>
      <c r="DU43">
        <v>1</v>
      </c>
      <c r="DV43">
        <v>0</v>
      </c>
      <c r="DW43">
        <v>0</v>
      </c>
      <c r="DX43">
        <v>7</v>
      </c>
      <c r="DY43" t="s">
        <v>149</v>
      </c>
      <c r="DZ43" t="s">
        <v>4707</v>
      </c>
      <c r="EA43">
        <v>3</v>
      </c>
      <c r="EB43">
        <v>3</v>
      </c>
      <c r="EC43">
        <v>3</v>
      </c>
      <c r="ED43">
        <v>3</v>
      </c>
      <c r="EE43">
        <v>3</v>
      </c>
      <c r="EF43">
        <v>3</v>
      </c>
      <c r="EG43">
        <v>3</v>
      </c>
      <c r="EH43">
        <v>21</v>
      </c>
      <c r="EI43">
        <v>1</v>
      </c>
      <c r="EJ43">
        <v>1</v>
      </c>
      <c r="EK43">
        <v>1</v>
      </c>
      <c r="EL43">
        <v>3</v>
      </c>
      <c r="EM43">
        <v>3</v>
      </c>
      <c r="EN43">
        <v>3</v>
      </c>
      <c r="EO43">
        <v>3</v>
      </c>
      <c r="EP43">
        <v>3</v>
      </c>
      <c r="EQ43">
        <v>3</v>
      </c>
      <c r="ER43">
        <v>3</v>
      </c>
      <c r="ES43">
        <v>3</v>
      </c>
      <c r="ET43">
        <v>3</v>
      </c>
      <c r="EU43">
        <v>24</v>
      </c>
      <c r="EV43">
        <v>4</v>
      </c>
      <c r="EW43">
        <v>5</v>
      </c>
      <c r="EX43">
        <v>6</v>
      </c>
      <c r="EY43">
        <v>7</v>
      </c>
      <c r="EZ43">
        <v>22</v>
      </c>
      <c r="FA43">
        <v>6</v>
      </c>
      <c r="FB43" t="str">
        <f t="shared" si="8"/>
        <v>Moderate</v>
      </c>
      <c r="FC43" t="s">
        <v>157</v>
      </c>
    </row>
    <row r="44" spans="1:159" x14ac:dyDescent="0.2">
      <c r="A44">
        <v>154</v>
      </c>
      <c r="B44" t="s">
        <v>143</v>
      </c>
      <c r="C44" t="s">
        <v>342</v>
      </c>
      <c r="D44" s="1">
        <v>27382</v>
      </c>
      <c r="E44">
        <v>47</v>
      </c>
      <c r="F44">
        <v>1</v>
      </c>
      <c r="H44" t="s">
        <v>343</v>
      </c>
      <c r="I44">
        <v>3033</v>
      </c>
      <c r="J44" s="1">
        <v>43615</v>
      </c>
      <c r="K44">
        <v>2</v>
      </c>
      <c r="T44">
        <v>3</v>
      </c>
      <c r="W44" t="s">
        <v>4411</v>
      </c>
      <c r="X44" t="s">
        <v>314</v>
      </c>
      <c r="Y44">
        <v>0</v>
      </c>
      <c r="Z44" t="s">
        <v>344</v>
      </c>
      <c r="AA44" s="1">
        <v>44474</v>
      </c>
      <c r="AB44" s="2">
        <f t="shared" si="0"/>
        <v>859</v>
      </c>
      <c r="AC44">
        <v>1</v>
      </c>
      <c r="AD44">
        <v>2</v>
      </c>
      <c r="AE44" t="str">
        <f t="shared" si="5"/>
        <v>Female</v>
      </c>
      <c r="AF44">
        <v>0</v>
      </c>
      <c r="AG44" t="s">
        <v>157</v>
      </c>
      <c r="AH44">
        <v>0</v>
      </c>
      <c r="AJ44">
        <v>2</v>
      </c>
      <c r="AK44" t="str">
        <f t="shared" si="9"/>
        <v>High school</v>
      </c>
      <c r="AL44" t="str">
        <f t="shared" si="6"/>
        <v>Yes</v>
      </c>
      <c r="AM44">
        <v>9</v>
      </c>
      <c r="AN44" t="str">
        <f t="shared" si="2"/>
        <v>Aus</v>
      </c>
      <c r="AO44">
        <v>0</v>
      </c>
      <c r="AR44">
        <v>0</v>
      </c>
      <c r="AS44">
        <v>0</v>
      </c>
      <c r="AT44">
        <v>0</v>
      </c>
      <c r="AU44">
        <v>0</v>
      </c>
      <c r="AV44">
        <v>0</v>
      </c>
      <c r="AW44">
        <v>0</v>
      </c>
      <c r="AX44">
        <v>0</v>
      </c>
      <c r="AY44">
        <v>0</v>
      </c>
      <c r="AZ44">
        <v>0</v>
      </c>
      <c r="BA44">
        <v>1</v>
      </c>
      <c r="BC44" t="s">
        <v>345</v>
      </c>
      <c r="BD44">
        <v>0</v>
      </c>
      <c r="BF44">
        <v>1</v>
      </c>
      <c r="BG44" t="s">
        <v>346</v>
      </c>
      <c r="BH44">
        <v>0</v>
      </c>
      <c r="BI44">
        <v>0</v>
      </c>
      <c r="BJ44">
        <v>0</v>
      </c>
      <c r="BK44">
        <v>0</v>
      </c>
      <c r="BM44">
        <v>1</v>
      </c>
      <c r="BN44">
        <v>5</v>
      </c>
      <c r="BO44">
        <v>0</v>
      </c>
      <c r="BQ44">
        <v>2</v>
      </c>
      <c r="BR44">
        <v>1</v>
      </c>
      <c r="BS44">
        <v>1</v>
      </c>
      <c r="BT44">
        <v>3</v>
      </c>
      <c r="BU44">
        <v>3</v>
      </c>
      <c r="BV44">
        <v>76</v>
      </c>
      <c r="BW44" s="4">
        <v>0.59445901639344256</v>
      </c>
      <c r="BX44">
        <v>3</v>
      </c>
      <c r="BY44">
        <v>4</v>
      </c>
      <c r="BZ44">
        <v>0</v>
      </c>
      <c r="CA44">
        <v>240</v>
      </c>
      <c r="CB44">
        <v>1</v>
      </c>
      <c r="CC44">
        <v>1</v>
      </c>
      <c r="CD44">
        <v>0</v>
      </c>
      <c r="CE44">
        <v>60</v>
      </c>
      <c r="CF44">
        <v>0</v>
      </c>
      <c r="CI44">
        <v>0</v>
      </c>
      <c r="CJ44">
        <v>0</v>
      </c>
      <c r="CM44">
        <v>0</v>
      </c>
      <c r="CN44">
        <f t="shared" si="10"/>
        <v>240</v>
      </c>
      <c r="CO44" t="str">
        <f t="shared" si="11"/>
        <v>Sufficientlyactive</v>
      </c>
      <c r="CP44">
        <v>3</v>
      </c>
      <c r="CQ44">
        <v>3</v>
      </c>
      <c r="CR44">
        <v>2</v>
      </c>
      <c r="CS44">
        <v>3</v>
      </c>
      <c r="CT44">
        <v>3</v>
      </c>
      <c r="CU44">
        <v>3</v>
      </c>
      <c r="CV44">
        <v>1</v>
      </c>
      <c r="CW44">
        <v>0</v>
      </c>
      <c r="CX44">
        <v>1</v>
      </c>
      <c r="CY44">
        <v>1</v>
      </c>
      <c r="CZ44">
        <v>1</v>
      </c>
      <c r="DA44">
        <v>6</v>
      </c>
      <c r="DB44">
        <v>2</v>
      </c>
      <c r="DC44">
        <v>0</v>
      </c>
      <c r="DD44">
        <v>3</v>
      </c>
      <c r="DE44">
        <v>3</v>
      </c>
      <c r="DF44">
        <v>1</v>
      </c>
      <c r="DG44">
        <v>3</v>
      </c>
      <c r="DH44">
        <v>3</v>
      </c>
      <c r="DI44">
        <v>1</v>
      </c>
      <c r="DJ44">
        <v>3</v>
      </c>
      <c r="DK44">
        <v>2</v>
      </c>
      <c r="DL44">
        <v>3</v>
      </c>
      <c r="DM44">
        <v>3</v>
      </c>
      <c r="DN44">
        <v>25</v>
      </c>
      <c r="DO44">
        <v>1</v>
      </c>
      <c r="DP44">
        <v>1</v>
      </c>
      <c r="DQ44">
        <v>1</v>
      </c>
      <c r="DR44">
        <v>1</v>
      </c>
      <c r="DS44">
        <v>1</v>
      </c>
      <c r="DT44">
        <v>1</v>
      </c>
      <c r="DU44">
        <v>0</v>
      </c>
      <c r="DV44">
        <v>0</v>
      </c>
      <c r="DW44">
        <v>0</v>
      </c>
      <c r="DX44">
        <v>6</v>
      </c>
      <c r="DY44" t="str">
        <f>IF(DO44&gt;1,"Yes",IF(DP44&gt;1,"Yes","No"))</f>
        <v>No</v>
      </c>
      <c r="DZ44" t="s">
        <v>4707</v>
      </c>
      <c r="EA44">
        <v>3</v>
      </c>
      <c r="EB44">
        <v>3</v>
      </c>
      <c r="EC44">
        <v>2</v>
      </c>
      <c r="ED44">
        <v>3</v>
      </c>
      <c r="EE44">
        <v>3</v>
      </c>
      <c r="EF44">
        <v>2</v>
      </c>
      <c r="EG44">
        <v>4</v>
      </c>
      <c r="EH44">
        <v>20</v>
      </c>
      <c r="EI44">
        <v>2</v>
      </c>
      <c r="EJ44">
        <v>2</v>
      </c>
      <c r="EK44">
        <v>1</v>
      </c>
      <c r="EL44">
        <v>5</v>
      </c>
      <c r="EM44">
        <v>3</v>
      </c>
      <c r="EN44">
        <v>2</v>
      </c>
      <c r="EO44">
        <v>3</v>
      </c>
      <c r="EP44">
        <v>4</v>
      </c>
      <c r="EQ44">
        <v>4</v>
      </c>
      <c r="ER44">
        <v>4</v>
      </c>
      <c r="ES44">
        <v>3</v>
      </c>
      <c r="ET44">
        <v>4</v>
      </c>
      <c r="EU44">
        <v>27</v>
      </c>
      <c r="EV44">
        <v>0</v>
      </c>
      <c r="EW44">
        <v>2</v>
      </c>
      <c r="EX44">
        <v>2</v>
      </c>
      <c r="EY44">
        <v>2</v>
      </c>
      <c r="EZ44">
        <v>6</v>
      </c>
      <c r="FA44">
        <v>2</v>
      </c>
      <c r="FB44" t="str">
        <f t="shared" si="8"/>
        <v>Mild</v>
      </c>
      <c r="FC44" t="s">
        <v>149</v>
      </c>
    </row>
    <row r="45" spans="1:159" x14ac:dyDescent="0.2">
      <c r="A45">
        <v>157</v>
      </c>
      <c r="B45" t="s">
        <v>143</v>
      </c>
      <c r="C45" t="s">
        <v>347</v>
      </c>
      <c r="D45" s="1">
        <v>19876</v>
      </c>
      <c r="E45">
        <v>68</v>
      </c>
      <c r="F45">
        <v>1</v>
      </c>
      <c r="H45" t="s">
        <v>348</v>
      </c>
      <c r="I45">
        <v>3011</v>
      </c>
      <c r="J45" s="1">
        <v>43615</v>
      </c>
      <c r="K45">
        <v>2</v>
      </c>
      <c r="O45">
        <v>3</v>
      </c>
      <c r="W45" t="s">
        <v>4229</v>
      </c>
      <c r="X45" t="s">
        <v>314</v>
      </c>
      <c r="Y45">
        <v>1</v>
      </c>
      <c r="Z45" t="s">
        <v>349</v>
      </c>
      <c r="AA45" s="1">
        <v>44469</v>
      </c>
      <c r="AB45" s="2">
        <f t="shared" si="0"/>
        <v>854</v>
      </c>
      <c r="AC45">
        <v>4</v>
      </c>
      <c r="AD45">
        <v>1</v>
      </c>
      <c r="AE45" t="str">
        <f t="shared" si="5"/>
        <v>Male</v>
      </c>
      <c r="AF45">
        <v>7</v>
      </c>
      <c r="AG45" t="s">
        <v>149</v>
      </c>
      <c r="AH45">
        <v>0</v>
      </c>
      <c r="AJ45">
        <v>4</v>
      </c>
      <c r="AK45" t="str">
        <f t="shared" si="9"/>
        <v>TAFE</v>
      </c>
      <c r="AL45" t="str">
        <f t="shared" si="6"/>
        <v>Yes</v>
      </c>
      <c r="AM45">
        <v>9</v>
      </c>
      <c r="AN45" t="str">
        <f t="shared" si="2"/>
        <v>Aus</v>
      </c>
      <c r="AO45">
        <v>0</v>
      </c>
      <c r="AR45">
        <v>0</v>
      </c>
      <c r="AS45">
        <v>0</v>
      </c>
      <c r="AT45">
        <v>0</v>
      </c>
      <c r="AU45">
        <v>0</v>
      </c>
      <c r="AV45">
        <v>0</v>
      </c>
      <c r="AW45">
        <v>0</v>
      </c>
      <c r="AX45">
        <v>2</v>
      </c>
      <c r="AY45">
        <v>0</v>
      </c>
      <c r="AZ45">
        <v>2</v>
      </c>
      <c r="BA45">
        <v>2</v>
      </c>
      <c r="BC45" t="s">
        <v>350</v>
      </c>
      <c r="BD45">
        <v>1</v>
      </c>
      <c r="BE45" t="s">
        <v>351</v>
      </c>
      <c r="BF45">
        <v>1</v>
      </c>
      <c r="BG45" t="s">
        <v>352</v>
      </c>
      <c r="BH45">
        <v>0</v>
      </c>
      <c r="BI45">
        <v>0</v>
      </c>
      <c r="BJ45">
        <v>0</v>
      </c>
      <c r="BK45">
        <v>0</v>
      </c>
      <c r="BM45">
        <v>1</v>
      </c>
      <c r="BO45">
        <v>1</v>
      </c>
      <c r="BP45">
        <v>6</v>
      </c>
      <c r="BQ45">
        <v>2</v>
      </c>
      <c r="BR45">
        <v>1</v>
      </c>
      <c r="BS45">
        <v>3</v>
      </c>
      <c r="BT45">
        <v>4</v>
      </c>
      <c r="BU45">
        <v>3</v>
      </c>
      <c r="BV45">
        <v>60</v>
      </c>
      <c r="BW45" s="4">
        <v>0.42519770986077932</v>
      </c>
      <c r="BX45">
        <v>3</v>
      </c>
      <c r="BY45">
        <v>4</v>
      </c>
      <c r="BZ45">
        <v>0</v>
      </c>
      <c r="CA45">
        <v>240</v>
      </c>
      <c r="CB45">
        <v>1</v>
      </c>
      <c r="CC45">
        <v>1</v>
      </c>
      <c r="CD45">
        <v>0</v>
      </c>
      <c r="CE45">
        <v>60</v>
      </c>
      <c r="CF45">
        <v>4</v>
      </c>
      <c r="CG45">
        <v>2</v>
      </c>
      <c r="CH45">
        <v>0</v>
      </c>
      <c r="CI45">
        <v>120</v>
      </c>
      <c r="CJ45">
        <v>0</v>
      </c>
      <c r="CK45">
        <v>0</v>
      </c>
      <c r="CL45">
        <v>0</v>
      </c>
      <c r="CM45">
        <v>0</v>
      </c>
      <c r="CN45">
        <f t="shared" si="10"/>
        <v>480</v>
      </c>
      <c r="CO45" t="str">
        <f t="shared" si="11"/>
        <v>Sufficientlyactive</v>
      </c>
      <c r="CP45">
        <v>3</v>
      </c>
      <c r="CQ45">
        <v>3</v>
      </c>
      <c r="CR45">
        <v>3</v>
      </c>
      <c r="CS45">
        <v>2</v>
      </c>
      <c r="CT45">
        <v>3</v>
      </c>
      <c r="CU45">
        <v>1</v>
      </c>
      <c r="CV45">
        <v>1</v>
      </c>
      <c r="CW45">
        <v>1</v>
      </c>
      <c r="CX45">
        <v>1</v>
      </c>
      <c r="CY45">
        <v>1</v>
      </c>
      <c r="CZ45">
        <v>3</v>
      </c>
      <c r="DA45">
        <v>6</v>
      </c>
      <c r="DB45">
        <v>8</v>
      </c>
      <c r="DC45">
        <v>0</v>
      </c>
      <c r="DD45">
        <v>3</v>
      </c>
      <c r="DE45">
        <v>3</v>
      </c>
      <c r="DF45">
        <v>2</v>
      </c>
      <c r="DG45">
        <v>2</v>
      </c>
      <c r="DH45">
        <v>2</v>
      </c>
      <c r="DI45">
        <v>2</v>
      </c>
      <c r="DJ45">
        <v>3</v>
      </c>
      <c r="DK45">
        <v>3</v>
      </c>
      <c r="DL45">
        <v>3</v>
      </c>
      <c r="DM45">
        <v>3</v>
      </c>
      <c r="DN45">
        <v>26</v>
      </c>
      <c r="DO45">
        <v>1</v>
      </c>
      <c r="DP45">
        <v>1</v>
      </c>
      <c r="DQ45">
        <v>2</v>
      </c>
      <c r="DR45">
        <v>1</v>
      </c>
      <c r="DS45">
        <v>2</v>
      </c>
      <c r="DT45">
        <v>2</v>
      </c>
      <c r="DU45">
        <v>1</v>
      </c>
      <c r="DV45">
        <v>1</v>
      </c>
      <c r="DW45">
        <v>1</v>
      </c>
      <c r="DX45">
        <v>12</v>
      </c>
      <c r="DY45" t="s">
        <v>149</v>
      </c>
      <c r="DZ45" t="s">
        <v>4709</v>
      </c>
      <c r="EA45">
        <v>2</v>
      </c>
      <c r="EB45">
        <v>2</v>
      </c>
      <c r="EC45">
        <v>3</v>
      </c>
      <c r="ED45">
        <v>2</v>
      </c>
      <c r="EE45">
        <v>2</v>
      </c>
      <c r="EF45">
        <v>1</v>
      </c>
      <c r="EG45">
        <v>2</v>
      </c>
      <c r="EH45">
        <v>14</v>
      </c>
      <c r="EI45">
        <v>3</v>
      </c>
      <c r="EJ45">
        <v>3</v>
      </c>
      <c r="EK45">
        <v>3</v>
      </c>
      <c r="EL45">
        <v>9</v>
      </c>
      <c r="EM45">
        <v>2</v>
      </c>
      <c r="EN45">
        <v>3</v>
      </c>
      <c r="EO45">
        <v>2</v>
      </c>
      <c r="EP45">
        <v>3</v>
      </c>
      <c r="EQ45">
        <v>2</v>
      </c>
      <c r="ER45">
        <v>2</v>
      </c>
      <c r="ES45">
        <v>3</v>
      </c>
      <c r="ET45">
        <v>2</v>
      </c>
      <c r="EU45">
        <v>19</v>
      </c>
      <c r="EV45">
        <v>6</v>
      </c>
      <c r="EW45">
        <v>5</v>
      </c>
      <c r="EX45">
        <v>4</v>
      </c>
      <c r="EY45">
        <v>5</v>
      </c>
      <c r="EZ45">
        <v>20</v>
      </c>
      <c r="FA45">
        <v>5</v>
      </c>
      <c r="FB45" t="str">
        <f t="shared" si="8"/>
        <v>Mild</v>
      </c>
      <c r="FC45" t="s">
        <v>157</v>
      </c>
    </row>
    <row r="46" spans="1:159" x14ac:dyDescent="0.2">
      <c r="A46">
        <v>158</v>
      </c>
      <c r="B46" t="s">
        <v>143</v>
      </c>
      <c r="C46" t="s">
        <v>353</v>
      </c>
      <c r="D46" s="1">
        <v>20099</v>
      </c>
      <c r="E46">
        <v>67</v>
      </c>
      <c r="F46">
        <v>1</v>
      </c>
      <c r="H46" t="s">
        <v>354</v>
      </c>
      <c r="I46">
        <v>3037</v>
      </c>
      <c r="J46" s="1">
        <v>43615</v>
      </c>
      <c r="K46">
        <v>2</v>
      </c>
      <c r="R46">
        <v>3</v>
      </c>
      <c r="W46" t="s">
        <v>229</v>
      </c>
      <c r="X46" t="s">
        <v>314</v>
      </c>
      <c r="Y46">
        <v>0</v>
      </c>
      <c r="Z46" t="s">
        <v>355</v>
      </c>
      <c r="AA46" s="1">
        <v>44473</v>
      </c>
      <c r="AB46" s="2">
        <f t="shared" si="0"/>
        <v>858</v>
      </c>
      <c r="AC46">
        <v>1</v>
      </c>
      <c r="AD46">
        <v>2</v>
      </c>
      <c r="AE46" t="str">
        <f t="shared" si="5"/>
        <v>Female</v>
      </c>
      <c r="AF46">
        <v>7</v>
      </c>
      <c r="AG46" t="s">
        <v>149</v>
      </c>
      <c r="AH46">
        <v>0</v>
      </c>
      <c r="AJ46">
        <v>1</v>
      </c>
      <c r="AK46" t="str">
        <f t="shared" si="9"/>
        <v>DNC high school</v>
      </c>
      <c r="AL46" t="str">
        <f t="shared" si="6"/>
        <v>No</v>
      </c>
      <c r="AM46">
        <v>9</v>
      </c>
      <c r="AN46" t="str">
        <f t="shared" si="2"/>
        <v>Aus</v>
      </c>
      <c r="AO46">
        <v>0</v>
      </c>
      <c r="AR46">
        <v>0</v>
      </c>
      <c r="AS46">
        <v>0</v>
      </c>
      <c r="AT46">
        <v>0</v>
      </c>
      <c r="AU46">
        <v>0</v>
      </c>
      <c r="AV46">
        <v>0</v>
      </c>
      <c r="AW46">
        <v>0</v>
      </c>
      <c r="AX46">
        <v>0</v>
      </c>
      <c r="AY46">
        <v>0</v>
      </c>
      <c r="AZ46">
        <v>0</v>
      </c>
      <c r="BA46">
        <v>1</v>
      </c>
      <c r="BC46" t="s">
        <v>356</v>
      </c>
      <c r="BD46">
        <v>1</v>
      </c>
      <c r="BE46" t="s">
        <v>357</v>
      </c>
      <c r="BF46">
        <v>1</v>
      </c>
      <c r="BG46" t="s">
        <v>358</v>
      </c>
      <c r="BH46">
        <v>1</v>
      </c>
      <c r="BI46">
        <v>0</v>
      </c>
      <c r="BJ46">
        <v>0</v>
      </c>
      <c r="BK46">
        <v>0</v>
      </c>
      <c r="BM46">
        <v>0</v>
      </c>
      <c r="BO46">
        <v>1</v>
      </c>
      <c r="BQ46">
        <v>1</v>
      </c>
      <c r="BR46">
        <v>1</v>
      </c>
      <c r="BS46">
        <v>2</v>
      </c>
      <c r="BT46">
        <v>4</v>
      </c>
      <c r="BU46">
        <v>2</v>
      </c>
      <c r="BV46">
        <v>50</v>
      </c>
      <c r="BW46" s="4">
        <v>0.54302113072690805</v>
      </c>
      <c r="BX46">
        <v>3</v>
      </c>
      <c r="BY46">
        <v>6</v>
      </c>
      <c r="BZ46">
        <v>59</v>
      </c>
      <c r="CA46">
        <v>419</v>
      </c>
      <c r="CB46">
        <v>0</v>
      </c>
      <c r="CC46">
        <v>0</v>
      </c>
      <c r="CD46">
        <v>0</v>
      </c>
      <c r="CE46">
        <v>0</v>
      </c>
      <c r="CF46">
        <v>0</v>
      </c>
      <c r="CG46">
        <v>0</v>
      </c>
      <c r="CH46">
        <v>0</v>
      </c>
      <c r="CI46">
        <v>0</v>
      </c>
      <c r="CJ46">
        <v>0</v>
      </c>
      <c r="CK46">
        <v>0</v>
      </c>
      <c r="CL46">
        <v>0</v>
      </c>
      <c r="CM46">
        <v>0</v>
      </c>
      <c r="CN46">
        <f t="shared" si="10"/>
        <v>419</v>
      </c>
      <c r="CO46" t="str">
        <f t="shared" si="11"/>
        <v>Sufficientlyactive</v>
      </c>
      <c r="CP46">
        <v>3</v>
      </c>
      <c r="CQ46">
        <v>3</v>
      </c>
      <c r="CR46">
        <v>3</v>
      </c>
      <c r="CS46">
        <v>3</v>
      </c>
      <c r="CT46">
        <v>3</v>
      </c>
      <c r="CU46">
        <v>3</v>
      </c>
      <c r="CV46">
        <v>1</v>
      </c>
      <c r="CW46">
        <v>1</v>
      </c>
      <c r="CX46">
        <v>2</v>
      </c>
      <c r="CY46">
        <v>1</v>
      </c>
      <c r="CZ46">
        <v>3</v>
      </c>
      <c r="DA46">
        <v>2</v>
      </c>
      <c r="DB46">
        <v>4</v>
      </c>
      <c r="DC46">
        <v>0</v>
      </c>
      <c r="DD46">
        <v>4</v>
      </c>
      <c r="DE46">
        <v>4</v>
      </c>
      <c r="DF46">
        <v>4</v>
      </c>
      <c r="DG46">
        <v>3</v>
      </c>
      <c r="DH46">
        <v>4</v>
      </c>
      <c r="DI46">
        <v>4</v>
      </c>
      <c r="DJ46">
        <v>3</v>
      </c>
      <c r="DK46">
        <v>3</v>
      </c>
      <c r="DL46">
        <v>3</v>
      </c>
      <c r="DM46">
        <v>3</v>
      </c>
      <c r="DN46">
        <v>35</v>
      </c>
      <c r="DO46">
        <v>2</v>
      </c>
      <c r="DP46">
        <v>1</v>
      </c>
      <c r="DQ46">
        <v>2</v>
      </c>
      <c r="DR46">
        <v>1</v>
      </c>
      <c r="DS46">
        <v>2</v>
      </c>
      <c r="DT46">
        <v>0</v>
      </c>
      <c r="DU46">
        <v>0</v>
      </c>
      <c r="DV46">
        <v>0</v>
      </c>
      <c r="DW46">
        <v>0</v>
      </c>
      <c r="DX46">
        <v>8</v>
      </c>
      <c r="DY46" t="s">
        <v>149</v>
      </c>
      <c r="DZ46" t="s">
        <v>4707</v>
      </c>
      <c r="EA46">
        <v>3</v>
      </c>
      <c r="EB46">
        <v>1</v>
      </c>
      <c r="EC46">
        <v>3</v>
      </c>
      <c r="ED46">
        <v>4</v>
      </c>
      <c r="EE46">
        <v>5</v>
      </c>
      <c r="EF46">
        <v>5</v>
      </c>
      <c r="EG46">
        <v>5</v>
      </c>
      <c r="EH46">
        <v>26</v>
      </c>
      <c r="EI46">
        <v>2</v>
      </c>
      <c r="EJ46">
        <v>1</v>
      </c>
      <c r="EK46">
        <v>1</v>
      </c>
      <c r="EL46">
        <v>4</v>
      </c>
      <c r="EM46">
        <v>5</v>
      </c>
      <c r="EN46">
        <v>5</v>
      </c>
      <c r="EO46">
        <v>4</v>
      </c>
      <c r="EP46">
        <v>4</v>
      </c>
      <c r="EQ46">
        <v>4</v>
      </c>
      <c r="ER46">
        <v>4</v>
      </c>
      <c r="ES46">
        <v>4</v>
      </c>
      <c r="ET46">
        <v>4</v>
      </c>
      <c r="EU46">
        <v>34</v>
      </c>
      <c r="EV46">
        <v>8</v>
      </c>
      <c r="EW46">
        <v>8</v>
      </c>
      <c r="EX46">
        <v>8</v>
      </c>
      <c r="EY46">
        <v>8</v>
      </c>
      <c r="EZ46">
        <v>32</v>
      </c>
      <c r="FA46">
        <v>8</v>
      </c>
      <c r="FB46" t="str">
        <f t="shared" si="8"/>
        <v>Severe</v>
      </c>
      <c r="FC46" t="s">
        <v>157</v>
      </c>
    </row>
    <row r="47" spans="1:159" x14ac:dyDescent="0.2">
      <c r="A47">
        <v>159</v>
      </c>
      <c r="B47" t="s">
        <v>143</v>
      </c>
      <c r="C47" t="s">
        <v>359</v>
      </c>
      <c r="D47" s="1">
        <v>19892</v>
      </c>
      <c r="E47">
        <v>68</v>
      </c>
      <c r="F47">
        <v>1</v>
      </c>
      <c r="H47" t="s">
        <v>360</v>
      </c>
      <c r="I47">
        <v>3028</v>
      </c>
      <c r="J47" s="1">
        <v>43615</v>
      </c>
      <c r="K47">
        <v>1</v>
      </c>
      <c r="R47">
        <v>1</v>
      </c>
      <c r="W47" t="s">
        <v>229</v>
      </c>
      <c r="X47" t="s">
        <v>307</v>
      </c>
      <c r="Y47">
        <v>1</v>
      </c>
      <c r="Z47" t="s">
        <v>361</v>
      </c>
      <c r="AA47" s="1">
        <v>44473</v>
      </c>
      <c r="AB47" s="2">
        <f t="shared" si="0"/>
        <v>858</v>
      </c>
      <c r="AC47">
        <v>1</v>
      </c>
      <c r="AD47">
        <v>1</v>
      </c>
      <c r="AE47" t="str">
        <f t="shared" si="5"/>
        <v>Male</v>
      </c>
      <c r="AF47">
        <v>1</v>
      </c>
      <c r="AG47" t="s">
        <v>157</v>
      </c>
      <c r="AH47">
        <v>0</v>
      </c>
      <c r="AJ47">
        <v>2</v>
      </c>
      <c r="AK47" t="str">
        <f t="shared" si="9"/>
        <v>High school</v>
      </c>
      <c r="AL47" t="str">
        <f t="shared" si="6"/>
        <v>Yes</v>
      </c>
      <c r="AM47">
        <v>185</v>
      </c>
      <c r="AN47" t="str">
        <f t="shared" si="2"/>
        <v>Other</v>
      </c>
      <c r="AQ47">
        <v>28</v>
      </c>
      <c r="AR47">
        <v>0</v>
      </c>
      <c r="AS47">
        <v>0</v>
      </c>
      <c r="AT47">
        <v>0</v>
      </c>
      <c r="AU47">
        <v>0</v>
      </c>
      <c r="AV47">
        <v>0</v>
      </c>
      <c r="AW47">
        <v>0</v>
      </c>
      <c r="AX47">
        <v>1</v>
      </c>
      <c r="AY47">
        <v>0</v>
      </c>
      <c r="AZ47">
        <v>1</v>
      </c>
      <c r="BA47">
        <v>0</v>
      </c>
      <c r="BC47" t="s">
        <v>362</v>
      </c>
      <c r="BD47">
        <v>1</v>
      </c>
      <c r="BE47" t="s">
        <v>363</v>
      </c>
      <c r="BF47">
        <v>1</v>
      </c>
      <c r="BG47" t="s">
        <v>364</v>
      </c>
      <c r="BH47">
        <v>1</v>
      </c>
      <c r="BI47">
        <v>0</v>
      </c>
      <c r="BJ47">
        <v>0</v>
      </c>
      <c r="BK47">
        <v>0</v>
      </c>
      <c r="BM47">
        <v>1</v>
      </c>
      <c r="BN47">
        <v>20</v>
      </c>
      <c r="BO47">
        <v>1</v>
      </c>
      <c r="BP47">
        <v>4</v>
      </c>
      <c r="BQ47">
        <v>1</v>
      </c>
      <c r="BR47">
        <v>1</v>
      </c>
      <c r="BS47">
        <v>1</v>
      </c>
      <c r="BT47">
        <v>1</v>
      </c>
      <c r="BU47">
        <v>1</v>
      </c>
      <c r="BV47">
        <v>87</v>
      </c>
      <c r="BW47" s="4">
        <v>1</v>
      </c>
      <c r="BX47">
        <v>4</v>
      </c>
      <c r="BY47">
        <v>6</v>
      </c>
      <c r="BZ47">
        <v>0</v>
      </c>
      <c r="CA47">
        <v>360</v>
      </c>
      <c r="CB47">
        <v>3</v>
      </c>
      <c r="CC47">
        <v>4</v>
      </c>
      <c r="CD47">
        <v>15</v>
      </c>
      <c r="CE47">
        <v>255</v>
      </c>
      <c r="CF47">
        <v>3</v>
      </c>
      <c r="CG47">
        <v>3</v>
      </c>
      <c r="CH47">
        <v>2</v>
      </c>
      <c r="CI47">
        <v>182</v>
      </c>
      <c r="CJ47">
        <v>1</v>
      </c>
      <c r="CK47">
        <v>4</v>
      </c>
      <c r="CL47">
        <v>5</v>
      </c>
      <c r="CM47">
        <v>245</v>
      </c>
      <c r="CN47">
        <f t="shared" si="10"/>
        <v>969</v>
      </c>
      <c r="CO47" t="str">
        <f t="shared" si="11"/>
        <v>Sufficientlyactive</v>
      </c>
      <c r="CP47">
        <v>3</v>
      </c>
      <c r="CQ47">
        <v>3</v>
      </c>
      <c r="CR47">
        <v>3</v>
      </c>
      <c r="CS47">
        <v>3</v>
      </c>
      <c r="CT47">
        <v>3</v>
      </c>
      <c r="CU47">
        <v>2</v>
      </c>
      <c r="CV47">
        <v>1</v>
      </c>
      <c r="CW47">
        <v>1</v>
      </c>
      <c r="CX47">
        <v>2</v>
      </c>
      <c r="CY47">
        <v>1</v>
      </c>
      <c r="CZ47">
        <v>3</v>
      </c>
      <c r="DA47">
        <v>6</v>
      </c>
      <c r="DB47">
        <v>4</v>
      </c>
      <c r="DC47">
        <v>1</v>
      </c>
      <c r="DD47">
        <v>2</v>
      </c>
      <c r="DE47">
        <v>1</v>
      </c>
      <c r="DF47">
        <v>1</v>
      </c>
      <c r="DG47">
        <v>1</v>
      </c>
      <c r="DH47">
        <v>1</v>
      </c>
      <c r="DI47">
        <v>1</v>
      </c>
      <c r="DJ47">
        <v>1</v>
      </c>
      <c r="DK47">
        <v>1</v>
      </c>
      <c r="DL47">
        <v>1</v>
      </c>
      <c r="DM47">
        <v>1</v>
      </c>
      <c r="DN47">
        <v>11</v>
      </c>
      <c r="DO47">
        <v>0</v>
      </c>
      <c r="DP47">
        <v>0</v>
      </c>
      <c r="DQ47">
        <v>0</v>
      </c>
      <c r="DR47">
        <v>0</v>
      </c>
      <c r="DS47">
        <v>0</v>
      </c>
      <c r="DT47">
        <v>0</v>
      </c>
      <c r="DU47">
        <v>0</v>
      </c>
      <c r="DV47">
        <v>0</v>
      </c>
      <c r="DW47">
        <v>0</v>
      </c>
      <c r="DX47">
        <v>0</v>
      </c>
      <c r="DY47" t="s">
        <v>149</v>
      </c>
      <c r="DZ47" t="s">
        <v>4708</v>
      </c>
      <c r="EA47">
        <v>3</v>
      </c>
      <c r="EB47">
        <v>4</v>
      </c>
      <c r="EC47">
        <v>4</v>
      </c>
      <c r="ED47">
        <v>4</v>
      </c>
      <c r="EE47">
        <v>4</v>
      </c>
      <c r="EF47">
        <v>3</v>
      </c>
      <c r="EG47">
        <v>4</v>
      </c>
      <c r="EH47">
        <v>26</v>
      </c>
      <c r="EI47">
        <v>2</v>
      </c>
      <c r="EJ47">
        <v>1</v>
      </c>
      <c r="EK47">
        <v>2</v>
      </c>
      <c r="EL47">
        <v>5</v>
      </c>
      <c r="EM47">
        <v>3</v>
      </c>
      <c r="EN47">
        <v>4</v>
      </c>
      <c r="EO47">
        <v>4</v>
      </c>
      <c r="EP47">
        <v>4</v>
      </c>
      <c r="EQ47">
        <v>4</v>
      </c>
      <c r="ER47">
        <v>4</v>
      </c>
      <c r="ES47">
        <v>4</v>
      </c>
      <c r="ET47">
        <v>4</v>
      </c>
      <c r="EU47">
        <v>31</v>
      </c>
      <c r="EV47">
        <v>1</v>
      </c>
      <c r="EW47">
        <v>0</v>
      </c>
      <c r="EX47">
        <v>0</v>
      </c>
      <c r="EY47">
        <v>2</v>
      </c>
      <c r="EZ47">
        <v>3</v>
      </c>
      <c r="FA47">
        <v>3</v>
      </c>
      <c r="FB47" t="str">
        <f t="shared" si="8"/>
        <v>Mild</v>
      </c>
      <c r="FC47" t="s">
        <v>157</v>
      </c>
    </row>
    <row r="48" spans="1:159" x14ac:dyDescent="0.2">
      <c r="A48">
        <v>160</v>
      </c>
      <c r="B48" t="s">
        <v>143</v>
      </c>
      <c r="C48" t="s">
        <v>365</v>
      </c>
      <c r="D48" s="1">
        <v>23471</v>
      </c>
      <c r="E48">
        <v>58</v>
      </c>
      <c r="F48">
        <v>1</v>
      </c>
      <c r="H48" t="s">
        <v>366</v>
      </c>
      <c r="I48">
        <v>3337</v>
      </c>
      <c r="J48" s="1">
        <v>43615</v>
      </c>
      <c r="K48">
        <v>1</v>
      </c>
      <c r="R48">
        <v>1</v>
      </c>
      <c r="W48" t="s">
        <v>229</v>
      </c>
      <c r="X48" t="s">
        <v>307</v>
      </c>
      <c r="Y48">
        <v>0</v>
      </c>
      <c r="AA48" s="1">
        <v>44489</v>
      </c>
      <c r="AB48" s="2">
        <f t="shared" si="0"/>
        <v>874</v>
      </c>
      <c r="AC48">
        <v>0</v>
      </c>
      <c r="AD48">
        <v>1</v>
      </c>
      <c r="AE48" t="str">
        <f t="shared" si="5"/>
        <v>Male</v>
      </c>
      <c r="AF48">
        <v>4</v>
      </c>
      <c r="AG48" t="s">
        <v>149</v>
      </c>
      <c r="AH48">
        <v>0</v>
      </c>
      <c r="AJ48">
        <v>1</v>
      </c>
      <c r="AK48" t="str">
        <f t="shared" si="9"/>
        <v>DNC high school</v>
      </c>
      <c r="AL48" t="str">
        <f t="shared" si="6"/>
        <v>No</v>
      </c>
      <c r="AM48">
        <v>9</v>
      </c>
      <c r="AN48" t="str">
        <f t="shared" si="2"/>
        <v>Aus</v>
      </c>
      <c r="AO48">
        <v>0</v>
      </c>
      <c r="AR48">
        <v>0</v>
      </c>
      <c r="AS48">
        <v>0</v>
      </c>
      <c r="AT48">
        <v>0</v>
      </c>
      <c r="AU48">
        <v>0</v>
      </c>
      <c r="AV48">
        <v>0</v>
      </c>
      <c r="AW48">
        <v>0</v>
      </c>
      <c r="AX48">
        <v>0</v>
      </c>
      <c r="AY48">
        <v>0</v>
      </c>
      <c r="AZ48">
        <v>0</v>
      </c>
      <c r="BA48">
        <v>2</v>
      </c>
      <c r="BC48" t="s">
        <v>367</v>
      </c>
      <c r="BD48">
        <v>1</v>
      </c>
      <c r="BE48" t="s">
        <v>368</v>
      </c>
      <c r="BF48">
        <v>0</v>
      </c>
      <c r="BH48">
        <v>1</v>
      </c>
      <c r="BI48">
        <v>2</v>
      </c>
      <c r="BJ48">
        <v>0</v>
      </c>
      <c r="BK48">
        <v>1</v>
      </c>
      <c r="BL48">
        <v>20</v>
      </c>
      <c r="BM48">
        <v>0</v>
      </c>
      <c r="BO48">
        <v>0</v>
      </c>
      <c r="BQ48">
        <v>3</v>
      </c>
      <c r="BR48">
        <v>1</v>
      </c>
      <c r="BS48">
        <v>3</v>
      </c>
      <c r="BT48">
        <v>3</v>
      </c>
      <c r="BU48">
        <v>2</v>
      </c>
      <c r="BV48">
        <v>70</v>
      </c>
      <c r="BW48" s="4">
        <v>0.52061132075471694</v>
      </c>
      <c r="BX48">
        <v>4</v>
      </c>
      <c r="BY48">
        <v>0</v>
      </c>
      <c r="BZ48">
        <v>10</v>
      </c>
      <c r="CA48">
        <v>10</v>
      </c>
      <c r="CB48">
        <v>2</v>
      </c>
      <c r="CC48">
        <v>0</v>
      </c>
      <c r="CD48">
        <v>5</v>
      </c>
      <c r="CE48">
        <v>5</v>
      </c>
      <c r="CF48">
        <v>0</v>
      </c>
      <c r="CG48">
        <v>0</v>
      </c>
      <c r="CH48">
        <v>0</v>
      </c>
      <c r="CI48">
        <v>0</v>
      </c>
      <c r="CJ48">
        <v>0</v>
      </c>
      <c r="CK48">
        <v>0</v>
      </c>
      <c r="CL48">
        <v>0</v>
      </c>
      <c r="CM48">
        <v>0</v>
      </c>
      <c r="CN48">
        <f t="shared" si="10"/>
        <v>10</v>
      </c>
      <c r="CO48" t="str">
        <f t="shared" si="11"/>
        <v>Insufficiently active</v>
      </c>
      <c r="CP48">
        <v>2</v>
      </c>
      <c r="CQ48">
        <v>3</v>
      </c>
      <c r="CR48">
        <v>3</v>
      </c>
      <c r="CS48">
        <v>3</v>
      </c>
      <c r="CT48">
        <v>3</v>
      </c>
      <c r="CU48">
        <v>1</v>
      </c>
      <c r="CV48">
        <v>1</v>
      </c>
      <c r="CW48">
        <v>1</v>
      </c>
      <c r="CX48">
        <v>1</v>
      </c>
      <c r="CY48">
        <v>1</v>
      </c>
      <c r="CZ48">
        <v>1</v>
      </c>
      <c r="DA48">
        <v>3</v>
      </c>
      <c r="DB48">
        <v>13</v>
      </c>
      <c r="DC48">
        <v>0</v>
      </c>
      <c r="DD48">
        <v>3</v>
      </c>
      <c r="DE48">
        <v>2</v>
      </c>
      <c r="DF48">
        <v>1</v>
      </c>
      <c r="DG48">
        <v>2</v>
      </c>
      <c r="DH48">
        <v>2</v>
      </c>
      <c r="DI48">
        <v>1</v>
      </c>
      <c r="DJ48">
        <v>2</v>
      </c>
      <c r="DK48">
        <v>2</v>
      </c>
      <c r="DL48">
        <v>2</v>
      </c>
      <c r="DM48">
        <v>2</v>
      </c>
      <c r="DN48">
        <v>19</v>
      </c>
      <c r="DO48">
        <v>1</v>
      </c>
      <c r="DP48">
        <v>1</v>
      </c>
      <c r="DQ48">
        <v>3</v>
      </c>
      <c r="DR48">
        <v>2</v>
      </c>
      <c r="DS48">
        <v>1</v>
      </c>
      <c r="DT48">
        <v>1</v>
      </c>
      <c r="DU48">
        <v>1</v>
      </c>
      <c r="DV48">
        <v>0</v>
      </c>
      <c r="DW48">
        <v>0</v>
      </c>
      <c r="DX48">
        <v>10</v>
      </c>
      <c r="DY48" t="s">
        <v>149</v>
      </c>
      <c r="DZ48" t="s">
        <v>4709</v>
      </c>
      <c r="EA48">
        <v>3</v>
      </c>
      <c r="EB48">
        <v>3</v>
      </c>
      <c r="EC48">
        <v>3</v>
      </c>
      <c r="ED48">
        <v>3</v>
      </c>
      <c r="EE48">
        <v>3</v>
      </c>
      <c r="EF48">
        <v>3</v>
      </c>
      <c r="EG48">
        <v>3</v>
      </c>
      <c r="EH48">
        <v>21</v>
      </c>
      <c r="EI48">
        <v>2</v>
      </c>
      <c r="EJ48">
        <v>1</v>
      </c>
      <c r="EK48">
        <v>1</v>
      </c>
      <c r="EL48">
        <v>4</v>
      </c>
      <c r="EM48">
        <v>3</v>
      </c>
      <c r="EN48">
        <v>3</v>
      </c>
      <c r="EO48">
        <v>3</v>
      </c>
      <c r="EP48">
        <v>3</v>
      </c>
      <c r="EQ48">
        <v>3</v>
      </c>
      <c r="ER48">
        <v>2</v>
      </c>
      <c r="ES48">
        <v>2</v>
      </c>
      <c r="ET48">
        <v>3</v>
      </c>
      <c r="EU48">
        <v>22</v>
      </c>
      <c r="EV48">
        <v>4</v>
      </c>
      <c r="EW48">
        <v>6</v>
      </c>
      <c r="EX48">
        <v>6</v>
      </c>
      <c r="EY48">
        <v>8</v>
      </c>
      <c r="EZ48">
        <v>24</v>
      </c>
      <c r="FA48">
        <v>4</v>
      </c>
      <c r="FB48" t="str">
        <f t="shared" si="8"/>
        <v>Mild</v>
      </c>
      <c r="FC48" t="s">
        <v>157</v>
      </c>
    </row>
    <row r="49" spans="1:159" x14ac:dyDescent="0.2">
      <c r="A49">
        <v>164</v>
      </c>
      <c r="B49" t="s">
        <v>143</v>
      </c>
      <c r="C49" t="s">
        <v>369</v>
      </c>
      <c r="D49" s="1">
        <v>19508</v>
      </c>
      <c r="E49">
        <v>69</v>
      </c>
      <c r="F49">
        <v>1</v>
      </c>
      <c r="H49" t="s">
        <v>370</v>
      </c>
      <c r="I49">
        <v>3149</v>
      </c>
      <c r="J49" s="1">
        <v>43620</v>
      </c>
      <c r="K49">
        <v>2</v>
      </c>
      <c r="R49">
        <v>3</v>
      </c>
      <c r="W49" t="s">
        <v>229</v>
      </c>
      <c r="X49" t="s">
        <v>314</v>
      </c>
      <c r="Y49">
        <v>0</v>
      </c>
      <c r="Z49" t="s">
        <v>371</v>
      </c>
      <c r="AA49" s="1">
        <v>44471</v>
      </c>
      <c r="AB49" s="2">
        <f t="shared" si="0"/>
        <v>851</v>
      </c>
      <c r="AC49">
        <v>1</v>
      </c>
      <c r="AD49">
        <v>2</v>
      </c>
      <c r="AE49" t="str">
        <f t="shared" si="5"/>
        <v>Female</v>
      </c>
      <c r="AF49">
        <v>7</v>
      </c>
      <c r="AG49" t="s">
        <v>149</v>
      </c>
      <c r="AH49">
        <v>0</v>
      </c>
      <c r="AJ49">
        <v>2</v>
      </c>
      <c r="AK49" t="str">
        <f t="shared" si="9"/>
        <v>High school</v>
      </c>
      <c r="AL49" t="str">
        <f t="shared" si="6"/>
        <v>Yes</v>
      </c>
      <c r="AM49">
        <v>185</v>
      </c>
      <c r="AN49" t="str">
        <f t="shared" si="2"/>
        <v>Other</v>
      </c>
      <c r="AQ49">
        <v>33</v>
      </c>
      <c r="AR49">
        <v>0</v>
      </c>
      <c r="AS49">
        <v>0</v>
      </c>
      <c r="AT49">
        <v>0</v>
      </c>
      <c r="AU49">
        <v>0</v>
      </c>
      <c r="AV49">
        <v>0</v>
      </c>
      <c r="AW49">
        <v>0</v>
      </c>
      <c r="AX49">
        <v>0</v>
      </c>
      <c r="AY49">
        <v>0</v>
      </c>
      <c r="AZ49">
        <v>0</v>
      </c>
      <c r="BA49">
        <v>0</v>
      </c>
      <c r="BD49">
        <v>1</v>
      </c>
      <c r="BE49" t="s">
        <v>372</v>
      </c>
      <c r="BF49">
        <v>1</v>
      </c>
      <c r="BG49" t="s">
        <v>373</v>
      </c>
      <c r="BH49">
        <v>0</v>
      </c>
      <c r="BI49">
        <v>0</v>
      </c>
      <c r="BJ49">
        <v>0</v>
      </c>
      <c r="BK49">
        <v>0</v>
      </c>
      <c r="BM49">
        <v>0</v>
      </c>
      <c r="BO49">
        <v>1</v>
      </c>
      <c r="BP49">
        <v>0</v>
      </c>
      <c r="BQ49">
        <v>4</v>
      </c>
      <c r="BR49">
        <v>2</v>
      </c>
      <c r="BS49">
        <v>4</v>
      </c>
      <c r="BT49">
        <v>4</v>
      </c>
      <c r="BU49">
        <v>3</v>
      </c>
      <c r="BV49">
        <v>50</v>
      </c>
      <c r="BW49" s="4">
        <v>0.22972573962929782</v>
      </c>
      <c r="BX49">
        <v>0</v>
      </c>
      <c r="CA49">
        <v>0</v>
      </c>
      <c r="CB49">
        <v>0</v>
      </c>
      <c r="CE49">
        <v>0</v>
      </c>
      <c r="CF49">
        <v>0</v>
      </c>
      <c r="CI49">
        <v>0</v>
      </c>
      <c r="CJ49">
        <v>0</v>
      </c>
      <c r="CM49">
        <v>0</v>
      </c>
      <c r="CN49">
        <f t="shared" si="10"/>
        <v>0</v>
      </c>
      <c r="CO49" t="str">
        <f t="shared" si="11"/>
        <v>Sedentary</v>
      </c>
      <c r="CP49">
        <v>3</v>
      </c>
      <c r="CQ49">
        <v>3</v>
      </c>
      <c r="CR49">
        <v>2</v>
      </c>
      <c r="CS49">
        <v>3</v>
      </c>
      <c r="CT49">
        <v>3</v>
      </c>
      <c r="CU49">
        <v>3</v>
      </c>
      <c r="CV49">
        <v>1</v>
      </c>
      <c r="CW49">
        <v>1</v>
      </c>
      <c r="CX49">
        <v>1</v>
      </c>
      <c r="CY49">
        <v>1</v>
      </c>
      <c r="CZ49">
        <v>2</v>
      </c>
      <c r="DA49">
        <v>7</v>
      </c>
      <c r="DB49">
        <v>8</v>
      </c>
      <c r="DC49">
        <v>0</v>
      </c>
      <c r="DD49">
        <v>4</v>
      </c>
      <c r="DE49">
        <v>3</v>
      </c>
      <c r="DF49">
        <v>2</v>
      </c>
      <c r="DG49">
        <v>2</v>
      </c>
      <c r="DH49">
        <v>3</v>
      </c>
      <c r="DI49">
        <v>1</v>
      </c>
      <c r="DJ49">
        <v>2</v>
      </c>
      <c r="DK49">
        <v>3</v>
      </c>
      <c r="DL49">
        <v>3</v>
      </c>
      <c r="DM49">
        <v>2</v>
      </c>
      <c r="DN49">
        <v>25</v>
      </c>
      <c r="DO49">
        <v>1</v>
      </c>
      <c r="DP49">
        <v>1</v>
      </c>
      <c r="DQ49">
        <v>3</v>
      </c>
      <c r="DR49">
        <v>3</v>
      </c>
      <c r="DS49">
        <v>0</v>
      </c>
      <c r="DT49">
        <v>1</v>
      </c>
      <c r="DU49">
        <v>0</v>
      </c>
      <c r="DV49">
        <v>0</v>
      </c>
      <c r="DW49">
        <v>0</v>
      </c>
      <c r="DX49">
        <v>9</v>
      </c>
      <c r="DY49" t="str">
        <f>IF(DO49&gt;1,"Yes",IF(DP49&gt;1,"Yes","No"))</f>
        <v>No</v>
      </c>
      <c r="DZ49" t="s">
        <v>4707</v>
      </c>
      <c r="EA49">
        <v>2</v>
      </c>
      <c r="EB49">
        <v>2</v>
      </c>
      <c r="EC49">
        <v>3</v>
      </c>
      <c r="ED49">
        <v>3</v>
      </c>
      <c r="EE49">
        <v>4</v>
      </c>
      <c r="EF49">
        <v>3</v>
      </c>
      <c r="EG49">
        <v>3</v>
      </c>
      <c r="EH49">
        <v>20</v>
      </c>
      <c r="EI49">
        <v>2</v>
      </c>
      <c r="EJ49">
        <v>2</v>
      </c>
      <c r="EK49">
        <v>2</v>
      </c>
      <c r="EL49">
        <v>6</v>
      </c>
      <c r="EM49">
        <v>2</v>
      </c>
      <c r="EN49">
        <v>3</v>
      </c>
      <c r="EO49">
        <v>3</v>
      </c>
      <c r="EP49">
        <v>3</v>
      </c>
      <c r="EQ49">
        <v>3</v>
      </c>
      <c r="ER49">
        <v>3</v>
      </c>
      <c r="ES49">
        <v>3</v>
      </c>
      <c r="ET49">
        <v>3</v>
      </c>
      <c r="EU49">
        <v>23</v>
      </c>
      <c r="EV49">
        <v>9</v>
      </c>
      <c r="EW49">
        <v>9</v>
      </c>
      <c r="EX49">
        <v>9</v>
      </c>
      <c r="EY49">
        <v>10</v>
      </c>
      <c r="EZ49">
        <v>37</v>
      </c>
      <c r="FA49">
        <v>9</v>
      </c>
      <c r="FB49" t="str">
        <f t="shared" si="8"/>
        <v>Severe</v>
      </c>
      <c r="FC49" t="s">
        <v>149</v>
      </c>
    </row>
    <row r="50" spans="1:159" x14ac:dyDescent="0.2">
      <c r="A50">
        <v>165</v>
      </c>
      <c r="B50" t="s">
        <v>143</v>
      </c>
      <c r="C50" t="s">
        <v>374</v>
      </c>
      <c r="D50" s="1">
        <v>27893</v>
      </c>
      <c r="E50">
        <v>46</v>
      </c>
      <c r="F50">
        <v>1</v>
      </c>
      <c r="H50" t="s">
        <v>295</v>
      </c>
      <c r="I50">
        <v>3021</v>
      </c>
      <c r="J50" s="1">
        <v>43620</v>
      </c>
      <c r="K50">
        <v>1</v>
      </c>
      <c r="R50">
        <v>1</v>
      </c>
      <c r="W50" t="s">
        <v>229</v>
      </c>
      <c r="X50" t="s">
        <v>307</v>
      </c>
      <c r="Y50">
        <v>0</v>
      </c>
      <c r="Z50" t="s">
        <v>375</v>
      </c>
      <c r="AA50" s="1">
        <v>44665</v>
      </c>
      <c r="AB50" s="2">
        <f t="shared" si="0"/>
        <v>1045</v>
      </c>
      <c r="AC50">
        <v>1</v>
      </c>
      <c r="AD50">
        <v>1</v>
      </c>
      <c r="AE50" t="str">
        <f t="shared" si="5"/>
        <v>Male</v>
      </c>
      <c r="AF50">
        <v>4</v>
      </c>
      <c r="AG50" t="s">
        <v>149</v>
      </c>
      <c r="AH50">
        <v>1</v>
      </c>
      <c r="AI50">
        <v>2</v>
      </c>
      <c r="AJ50">
        <v>4</v>
      </c>
      <c r="AK50" t="str">
        <f t="shared" si="9"/>
        <v>TAFE</v>
      </c>
      <c r="AL50" t="str">
        <f t="shared" si="6"/>
        <v>Yes</v>
      </c>
      <c r="AM50">
        <v>9</v>
      </c>
      <c r="AN50" t="str">
        <f t="shared" si="2"/>
        <v>Aus</v>
      </c>
      <c r="AO50">
        <v>0</v>
      </c>
      <c r="AR50">
        <v>0</v>
      </c>
      <c r="AS50">
        <v>0</v>
      </c>
      <c r="AT50">
        <v>0</v>
      </c>
      <c r="AU50">
        <v>0</v>
      </c>
      <c r="AV50">
        <v>0</v>
      </c>
      <c r="AW50">
        <v>0</v>
      </c>
      <c r="AX50">
        <v>1</v>
      </c>
      <c r="AY50">
        <v>1</v>
      </c>
      <c r="AZ50">
        <v>0</v>
      </c>
      <c r="BA50">
        <v>1</v>
      </c>
      <c r="BC50" t="s">
        <v>376</v>
      </c>
      <c r="BD50">
        <v>1</v>
      </c>
      <c r="BE50" t="s">
        <v>377</v>
      </c>
      <c r="BF50">
        <v>0</v>
      </c>
      <c r="BH50">
        <v>1</v>
      </c>
      <c r="BI50">
        <v>1</v>
      </c>
      <c r="BJ50">
        <v>1</v>
      </c>
      <c r="BK50">
        <v>0</v>
      </c>
      <c r="BM50">
        <v>1</v>
      </c>
      <c r="BN50">
        <v>25</v>
      </c>
      <c r="BO50">
        <v>0</v>
      </c>
      <c r="BQ50">
        <v>2</v>
      </c>
      <c r="BR50">
        <v>1</v>
      </c>
      <c r="BS50">
        <v>2</v>
      </c>
      <c r="BT50">
        <v>3</v>
      </c>
      <c r="BU50">
        <v>4</v>
      </c>
      <c r="BV50">
        <v>57</v>
      </c>
      <c r="BW50" s="4">
        <v>0.44065187202873174</v>
      </c>
      <c r="BX50">
        <v>20</v>
      </c>
      <c r="BY50">
        <v>10</v>
      </c>
      <c r="BZ50">
        <v>45</v>
      </c>
      <c r="CA50">
        <v>645</v>
      </c>
      <c r="CB50">
        <v>2</v>
      </c>
      <c r="CC50">
        <v>1</v>
      </c>
      <c r="CD50">
        <v>10</v>
      </c>
      <c r="CE50">
        <v>70</v>
      </c>
      <c r="CF50">
        <v>0</v>
      </c>
      <c r="CG50">
        <v>0</v>
      </c>
      <c r="CH50">
        <v>0</v>
      </c>
      <c r="CI50">
        <v>0</v>
      </c>
      <c r="CJ50">
        <v>1</v>
      </c>
      <c r="CK50">
        <v>1</v>
      </c>
      <c r="CL50">
        <v>10</v>
      </c>
      <c r="CM50">
        <v>70</v>
      </c>
      <c r="CN50">
        <f t="shared" si="10"/>
        <v>715</v>
      </c>
      <c r="CO50" t="str">
        <f t="shared" si="11"/>
        <v>Sufficientlyactive</v>
      </c>
      <c r="CP50">
        <v>3</v>
      </c>
      <c r="CQ50">
        <v>3</v>
      </c>
      <c r="CR50">
        <v>3</v>
      </c>
      <c r="CS50">
        <v>3</v>
      </c>
      <c r="CT50">
        <v>3</v>
      </c>
      <c r="CU50">
        <v>3</v>
      </c>
      <c r="CV50">
        <v>1</v>
      </c>
      <c r="CW50">
        <v>0</v>
      </c>
      <c r="CX50">
        <v>2</v>
      </c>
      <c r="CY50">
        <v>0</v>
      </c>
      <c r="CZ50">
        <v>3</v>
      </c>
      <c r="DA50">
        <v>8</v>
      </c>
      <c r="DB50">
        <v>3</v>
      </c>
      <c r="DC50">
        <v>1</v>
      </c>
      <c r="DD50">
        <v>2</v>
      </c>
      <c r="DE50">
        <v>4</v>
      </c>
      <c r="DF50">
        <v>3</v>
      </c>
      <c r="DG50">
        <v>2</v>
      </c>
      <c r="DH50">
        <v>2</v>
      </c>
      <c r="DI50">
        <v>1</v>
      </c>
      <c r="DJ50">
        <v>2</v>
      </c>
      <c r="DK50">
        <v>2</v>
      </c>
      <c r="DL50">
        <v>1</v>
      </c>
      <c r="DM50">
        <v>1</v>
      </c>
      <c r="DN50">
        <v>20</v>
      </c>
      <c r="DO50">
        <v>0</v>
      </c>
      <c r="DP50">
        <v>0</v>
      </c>
      <c r="DQ50">
        <v>2</v>
      </c>
      <c r="DR50">
        <v>2</v>
      </c>
      <c r="DS50">
        <v>2</v>
      </c>
      <c r="DT50">
        <v>1</v>
      </c>
      <c r="DU50">
        <v>1</v>
      </c>
      <c r="DV50">
        <v>1</v>
      </c>
      <c r="DW50">
        <v>0</v>
      </c>
      <c r="DX50">
        <v>9</v>
      </c>
      <c r="DY50" t="str">
        <f>IF(DO50&gt;1,"Yes",IF(DP50&gt;1,"Yes","No"))</f>
        <v>No</v>
      </c>
      <c r="DZ50" t="s">
        <v>4707</v>
      </c>
      <c r="EA50">
        <v>4</v>
      </c>
      <c r="EB50">
        <v>4</v>
      </c>
      <c r="EC50">
        <v>2</v>
      </c>
      <c r="ED50">
        <v>3</v>
      </c>
      <c r="EE50">
        <v>4</v>
      </c>
      <c r="EF50">
        <v>4</v>
      </c>
      <c r="EG50">
        <v>4</v>
      </c>
      <c r="EH50">
        <v>25</v>
      </c>
      <c r="EI50">
        <v>1</v>
      </c>
      <c r="EJ50">
        <v>1</v>
      </c>
      <c r="EK50">
        <v>1</v>
      </c>
      <c r="EL50">
        <v>3</v>
      </c>
      <c r="EM50">
        <v>3</v>
      </c>
      <c r="EN50">
        <v>4</v>
      </c>
      <c r="EO50">
        <v>3</v>
      </c>
      <c r="EP50">
        <v>2</v>
      </c>
      <c r="EQ50">
        <v>3</v>
      </c>
      <c r="ER50">
        <v>3</v>
      </c>
      <c r="ES50">
        <v>3</v>
      </c>
      <c r="ET50">
        <v>2</v>
      </c>
      <c r="EU50">
        <v>23</v>
      </c>
      <c r="EV50">
        <v>8</v>
      </c>
      <c r="EW50">
        <v>7</v>
      </c>
      <c r="EX50">
        <v>7</v>
      </c>
      <c r="EY50">
        <v>8</v>
      </c>
      <c r="EZ50">
        <v>30</v>
      </c>
      <c r="FA50">
        <v>6</v>
      </c>
      <c r="FB50" t="str">
        <f t="shared" si="8"/>
        <v>Moderate</v>
      </c>
      <c r="FC50" t="s">
        <v>149</v>
      </c>
    </row>
    <row r="51" spans="1:159" x14ac:dyDescent="0.2">
      <c r="A51">
        <v>167</v>
      </c>
      <c r="B51" t="s">
        <v>143</v>
      </c>
      <c r="C51" t="s">
        <v>378</v>
      </c>
      <c r="D51" s="1">
        <v>20889</v>
      </c>
      <c r="E51">
        <v>65</v>
      </c>
      <c r="F51">
        <v>1</v>
      </c>
      <c r="H51" t="s">
        <v>379</v>
      </c>
      <c r="I51">
        <v>3335</v>
      </c>
      <c r="J51" s="1">
        <v>43620</v>
      </c>
      <c r="K51">
        <v>2</v>
      </c>
      <c r="T51">
        <v>3</v>
      </c>
      <c r="W51" t="s">
        <v>4411</v>
      </c>
      <c r="X51" t="s">
        <v>314</v>
      </c>
      <c r="Y51">
        <v>1</v>
      </c>
      <c r="Z51" t="s">
        <v>380</v>
      </c>
      <c r="AA51" s="1">
        <v>44469</v>
      </c>
      <c r="AB51" s="2">
        <f t="shared" si="0"/>
        <v>849</v>
      </c>
      <c r="AC51">
        <v>1</v>
      </c>
      <c r="AD51">
        <v>1</v>
      </c>
      <c r="AE51" t="str">
        <f t="shared" si="5"/>
        <v>Male</v>
      </c>
      <c r="AF51">
        <v>0</v>
      </c>
      <c r="AG51" t="s">
        <v>157</v>
      </c>
      <c r="AH51">
        <v>0</v>
      </c>
      <c r="AJ51">
        <v>1</v>
      </c>
      <c r="AK51" t="str">
        <f t="shared" si="9"/>
        <v>DNC high school</v>
      </c>
      <c r="AL51" t="str">
        <f t="shared" si="6"/>
        <v>No</v>
      </c>
      <c r="AM51">
        <v>9</v>
      </c>
      <c r="AN51" t="str">
        <f t="shared" si="2"/>
        <v>Aus</v>
      </c>
      <c r="AO51">
        <v>0</v>
      </c>
      <c r="AR51">
        <v>0</v>
      </c>
      <c r="AS51">
        <v>0</v>
      </c>
      <c r="AT51">
        <v>1</v>
      </c>
      <c r="AU51">
        <v>0</v>
      </c>
      <c r="AV51">
        <v>1</v>
      </c>
      <c r="AW51">
        <v>0</v>
      </c>
      <c r="AX51">
        <v>0</v>
      </c>
      <c r="AY51">
        <v>0</v>
      </c>
      <c r="AZ51">
        <v>0</v>
      </c>
      <c r="BA51">
        <v>1</v>
      </c>
      <c r="BB51" t="s">
        <v>381</v>
      </c>
      <c r="BC51" t="s">
        <v>382</v>
      </c>
      <c r="BD51">
        <v>1</v>
      </c>
      <c r="BE51" t="s">
        <v>383</v>
      </c>
      <c r="BF51">
        <v>1</v>
      </c>
      <c r="BG51" t="s">
        <v>384</v>
      </c>
      <c r="BH51">
        <v>0</v>
      </c>
      <c r="BI51">
        <v>1</v>
      </c>
      <c r="BJ51">
        <v>0</v>
      </c>
      <c r="BK51">
        <v>0</v>
      </c>
      <c r="BM51">
        <v>1</v>
      </c>
      <c r="BN51">
        <v>20</v>
      </c>
      <c r="BO51">
        <v>0</v>
      </c>
      <c r="BQ51">
        <v>1</v>
      </c>
      <c r="BR51">
        <v>1</v>
      </c>
      <c r="BS51">
        <v>3</v>
      </c>
      <c r="BT51">
        <v>3</v>
      </c>
      <c r="BU51">
        <v>3</v>
      </c>
      <c r="BV51">
        <v>60</v>
      </c>
      <c r="BW51" s="4">
        <v>0.63500000000000001</v>
      </c>
      <c r="BX51">
        <v>1</v>
      </c>
      <c r="BY51">
        <v>0</v>
      </c>
      <c r="BZ51">
        <v>2</v>
      </c>
      <c r="CA51">
        <v>2</v>
      </c>
      <c r="CB51">
        <v>0</v>
      </c>
      <c r="CC51">
        <v>0</v>
      </c>
      <c r="CD51">
        <v>0</v>
      </c>
      <c r="CE51">
        <v>0</v>
      </c>
      <c r="CF51">
        <v>1</v>
      </c>
      <c r="CG51">
        <v>0</v>
      </c>
      <c r="CH51">
        <v>10</v>
      </c>
      <c r="CI51">
        <v>10</v>
      </c>
      <c r="CJ51">
        <v>0</v>
      </c>
      <c r="CK51">
        <v>0</v>
      </c>
      <c r="CL51">
        <v>0</v>
      </c>
      <c r="CM51">
        <v>0</v>
      </c>
      <c r="CN51">
        <f t="shared" si="10"/>
        <v>22</v>
      </c>
      <c r="CO51" t="str">
        <f t="shared" si="11"/>
        <v>Insufficiently active</v>
      </c>
      <c r="CP51">
        <v>3</v>
      </c>
      <c r="CQ51">
        <v>2</v>
      </c>
      <c r="CR51">
        <v>2</v>
      </c>
      <c r="CS51">
        <v>3</v>
      </c>
      <c r="CT51">
        <v>3</v>
      </c>
      <c r="CU51">
        <v>1</v>
      </c>
      <c r="CV51">
        <v>1</v>
      </c>
      <c r="CW51">
        <v>1</v>
      </c>
      <c r="CX51">
        <v>1</v>
      </c>
      <c r="CY51">
        <v>0</v>
      </c>
      <c r="CZ51">
        <v>2</v>
      </c>
      <c r="DA51">
        <v>7</v>
      </c>
      <c r="DB51">
        <v>3</v>
      </c>
      <c r="DC51">
        <v>0</v>
      </c>
      <c r="DD51">
        <v>4</v>
      </c>
      <c r="DE51">
        <v>3</v>
      </c>
      <c r="DF51">
        <v>1</v>
      </c>
      <c r="DG51">
        <v>3</v>
      </c>
      <c r="DH51">
        <v>3</v>
      </c>
      <c r="DI51">
        <v>2</v>
      </c>
      <c r="DJ51">
        <v>3</v>
      </c>
      <c r="DK51">
        <v>3</v>
      </c>
      <c r="DL51">
        <v>2</v>
      </c>
      <c r="DM51">
        <v>3</v>
      </c>
      <c r="DN51">
        <v>27</v>
      </c>
      <c r="DO51">
        <v>1</v>
      </c>
      <c r="DP51">
        <v>1</v>
      </c>
      <c r="DQ51">
        <v>2</v>
      </c>
      <c r="DR51">
        <v>3</v>
      </c>
      <c r="DS51">
        <v>0</v>
      </c>
      <c r="DT51">
        <v>1</v>
      </c>
      <c r="DU51">
        <v>1</v>
      </c>
      <c r="DV51">
        <v>0</v>
      </c>
      <c r="DW51">
        <v>1</v>
      </c>
      <c r="DX51">
        <v>10</v>
      </c>
      <c r="DY51" t="s">
        <v>149</v>
      </c>
      <c r="DZ51" t="s">
        <v>4709</v>
      </c>
      <c r="EA51">
        <v>2</v>
      </c>
      <c r="EB51">
        <v>2</v>
      </c>
      <c r="EC51">
        <v>2</v>
      </c>
      <c r="ED51">
        <v>3</v>
      </c>
      <c r="EE51">
        <v>3</v>
      </c>
      <c r="EF51">
        <v>2</v>
      </c>
      <c r="EG51">
        <v>2</v>
      </c>
      <c r="EH51">
        <v>16</v>
      </c>
      <c r="EI51">
        <v>2</v>
      </c>
      <c r="EJ51">
        <v>2</v>
      </c>
      <c r="EK51">
        <v>2</v>
      </c>
      <c r="EL51">
        <v>6</v>
      </c>
      <c r="EM51">
        <v>3</v>
      </c>
      <c r="EN51">
        <v>2</v>
      </c>
      <c r="EO51">
        <v>3</v>
      </c>
      <c r="EP51">
        <v>2</v>
      </c>
      <c r="EQ51">
        <v>3</v>
      </c>
      <c r="ER51">
        <v>2</v>
      </c>
      <c r="ES51">
        <v>2</v>
      </c>
      <c r="ET51">
        <v>2</v>
      </c>
      <c r="EU51">
        <v>19</v>
      </c>
      <c r="EV51">
        <v>3</v>
      </c>
      <c r="EW51">
        <v>6</v>
      </c>
      <c r="EX51">
        <v>6</v>
      </c>
      <c r="EY51">
        <v>6</v>
      </c>
      <c r="EZ51">
        <v>21</v>
      </c>
      <c r="FA51">
        <v>3</v>
      </c>
      <c r="FB51" t="str">
        <f t="shared" si="8"/>
        <v>Mild</v>
      </c>
      <c r="FC51" t="s">
        <v>157</v>
      </c>
    </row>
    <row r="52" spans="1:159" x14ac:dyDescent="0.2">
      <c r="A52">
        <v>170</v>
      </c>
      <c r="B52" t="s">
        <v>143</v>
      </c>
      <c r="C52" t="s">
        <v>385</v>
      </c>
      <c r="D52" s="1">
        <v>29640</v>
      </c>
      <c r="E52">
        <v>41</v>
      </c>
      <c r="F52">
        <v>1</v>
      </c>
      <c r="H52" t="s">
        <v>145</v>
      </c>
      <c r="I52">
        <v>3029</v>
      </c>
      <c r="J52" s="1">
        <v>43627</v>
      </c>
      <c r="K52">
        <v>1</v>
      </c>
      <c r="R52">
        <v>1</v>
      </c>
      <c r="W52" t="s">
        <v>229</v>
      </c>
      <c r="X52" t="s">
        <v>307</v>
      </c>
      <c r="Y52">
        <v>0</v>
      </c>
      <c r="Z52" t="s">
        <v>386</v>
      </c>
      <c r="AA52" s="1">
        <v>44518</v>
      </c>
      <c r="AB52" s="2">
        <f t="shared" si="0"/>
        <v>891</v>
      </c>
      <c r="AC52">
        <v>1</v>
      </c>
      <c r="AD52">
        <v>1</v>
      </c>
      <c r="AE52" t="str">
        <f t="shared" si="5"/>
        <v>Male</v>
      </c>
      <c r="AF52">
        <v>0</v>
      </c>
      <c r="AG52" t="s">
        <v>157</v>
      </c>
      <c r="AH52">
        <v>0</v>
      </c>
      <c r="AJ52">
        <v>7</v>
      </c>
      <c r="AK52" t="str">
        <f t="shared" si="9"/>
        <v>Undergrad</v>
      </c>
      <c r="AL52" t="str">
        <f t="shared" si="6"/>
        <v>Yes</v>
      </c>
      <c r="AM52">
        <v>77</v>
      </c>
      <c r="AN52" t="str">
        <f t="shared" si="2"/>
        <v>Other</v>
      </c>
      <c r="AQ52">
        <v>32</v>
      </c>
      <c r="AR52">
        <v>0</v>
      </c>
      <c r="AS52">
        <v>0</v>
      </c>
      <c r="AT52">
        <v>0</v>
      </c>
      <c r="AU52">
        <v>0</v>
      </c>
      <c r="AV52">
        <v>0</v>
      </c>
      <c r="AW52">
        <v>0</v>
      </c>
      <c r="AX52">
        <v>1</v>
      </c>
      <c r="AY52">
        <v>0</v>
      </c>
      <c r="AZ52">
        <v>0</v>
      </c>
      <c r="BA52">
        <v>1</v>
      </c>
      <c r="BC52" t="s">
        <v>387</v>
      </c>
      <c r="BD52">
        <v>1</v>
      </c>
      <c r="BE52" t="s">
        <v>388</v>
      </c>
      <c r="BF52">
        <v>1</v>
      </c>
      <c r="BG52" t="s">
        <v>389</v>
      </c>
      <c r="BH52">
        <v>0</v>
      </c>
      <c r="BI52">
        <v>1</v>
      </c>
      <c r="BJ52">
        <v>1</v>
      </c>
      <c r="BK52">
        <v>0</v>
      </c>
      <c r="BM52">
        <v>1</v>
      </c>
      <c r="BN52">
        <v>10</v>
      </c>
      <c r="BO52">
        <v>0</v>
      </c>
      <c r="BQ52">
        <v>3</v>
      </c>
      <c r="BR52">
        <v>1</v>
      </c>
      <c r="BS52">
        <v>3</v>
      </c>
      <c r="BT52">
        <v>4</v>
      </c>
      <c r="BU52">
        <v>2</v>
      </c>
      <c r="BV52">
        <v>0</v>
      </c>
      <c r="BW52" s="4">
        <v>0.41035001422205369</v>
      </c>
      <c r="BX52">
        <v>0</v>
      </c>
      <c r="BY52">
        <v>0</v>
      </c>
      <c r="BZ52">
        <v>7</v>
      </c>
      <c r="CA52">
        <v>7</v>
      </c>
      <c r="CB52">
        <v>0</v>
      </c>
      <c r="CC52">
        <v>0</v>
      </c>
      <c r="CD52">
        <v>0</v>
      </c>
      <c r="CE52">
        <v>0</v>
      </c>
      <c r="CF52">
        <v>1</v>
      </c>
      <c r="CG52">
        <v>0</v>
      </c>
      <c r="CH52">
        <v>8</v>
      </c>
      <c r="CI52">
        <v>8</v>
      </c>
      <c r="CJ52">
        <v>0</v>
      </c>
      <c r="CK52">
        <v>0</v>
      </c>
      <c r="CL52">
        <v>0</v>
      </c>
      <c r="CM52">
        <v>0</v>
      </c>
      <c r="CN52">
        <f t="shared" si="10"/>
        <v>23</v>
      </c>
      <c r="CO52" t="str">
        <f t="shared" si="11"/>
        <v>Insufficiently active</v>
      </c>
      <c r="CP52">
        <v>4</v>
      </c>
      <c r="CQ52">
        <v>3</v>
      </c>
      <c r="CR52">
        <v>3</v>
      </c>
      <c r="CS52">
        <v>2</v>
      </c>
      <c r="CT52">
        <v>3</v>
      </c>
      <c r="CU52">
        <v>2</v>
      </c>
      <c r="CV52">
        <v>0</v>
      </c>
      <c r="CW52">
        <v>0</v>
      </c>
      <c r="CX52">
        <v>1</v>
      </c>
      <c r="CY52">
        <v>0</v>
      </c>
      <c r="CZ52">
        <v>2</v>
      </c>
      <c r="DA52">
        <v>6</v>
      </c>
      <c r="DB52">
        <v>2</v>
      </c>
      <c r="DC52">
        <v>0</v>
      </c>
      <c r="DD52">
        <v>4</v>
      </c>
      <c r="DE52">
        <v>1</v>
      </c>
      <c r="DF52">
        <v>1</v>
      </c>
      <c r="DG52">
        <v>1</v>
      </c>
      <c r="DH52">
        <v>3</v>
      </c>
      <c r="DI52">
        <v>2</v>
      </c>
      <c r="DJ52">
        <v>2</v>
      </c>
      <c r="DK52">
        <v>2</v>
      </c>
      <c r="DL52">
        <v>5</v>
      </c>
      <c r="DM52">
        <v>5</v>
      </c>
      <c r="DN52">
        <v>26</v>
      </c>
      <c r="DO52">
        <v>3</v>
      </c>
      <c r="DP52">
        <v>1</v>
      </c>
      <c r="DQ52">
        <v>2</v>
      </c>
      <c r="DR52">
        <v>2</v>
      </c>
      <c r="DS52">
        <v>3</v>
      </c>
      <c r="DT52">
        <v>3</v>
      </c>
      <c r="DU52">
        <v>3</v>
      </c>
      <c r="DV52">
        <v>3</v>
      </c>
      <c r="DW52">
        <v>0</v>
      </c>
      <c r="DX52">
        <v>20</v>
      </c>
      <c r="DY52" t="str">
        <f>IF(DO52&gt;1,"Yes",IF(DP52&gt;1,"Yes","No"))</f>
        <v>Yes</v>
      </c>
      <c r="DZ52" t="s">
        <v>4711</v>
      </c>
      <c r="EA52">
        <v>1</v>
      </c>
      <c r="EB52">
        <v>2</v>
      </c>
      <c r="EC52">
        <v>3</v>
      </c>
      <c r="ED52">
        <v>3</v>
      </c>
      <c r="EE52">
        <v>2</v>
      </c>
      <c r="EF52">
        <v>2</v>
      </c>
      <c r="EG52">
        <v>4</v>
      </c>
      <c r="EH52">
        <v>17</v>
      </c>
      <c r="EI52">
        <v>3</v>
      </c>
      <c r="EJ52">
        <v>3</v>
      </c>
      <c r="EK52">
        <v>3</v>
      </c>
      <c r="EL52">
        <v>9</v>
      </c>
      <c r="EM52">
        <v>1</v>
      </c>
      <c r="EN52">
        <v>1</v>
      </c>
      <c r="EO52">
        <v>1</v>
      </c>
      <c r="EP52">
        <v>2</v>
      </c>
      <c r="EQ52">
        <v>2</v>
      </c>
      <c r="ER52">
        <v>1</v>
      </c>
      <c r="ES52">
        <v>2</v>
      </c>
      <c r="ET52">
        <v>2</v>
      </c>
      <c r="EU52">
        <v>12</v>
      </c>
      <c r="EV52">
        <v>5</v>
      </c>
      <c r="EW52">
        <v>5</v>
      </c>
      <c r="EX52">
        <v>7</v>
      </c>
      <c r="EY52">
        <v>7</v>
      </c>
      <c r="EZ52">
        <v>24</v>
      </c>
      <c r="FA52">
        <v>6</v>
      </c>
      <c r="FB52" t="str">
        <f t="shared" si="8"/>
        <v>Moderate</v>
      </c>
      <c r="FC52" t="s">
        <v>149</v>
      </c>
    </row>
    <row r="53" spans="1:159" x14ac:dyDescent="0.2">
      <c r="A53">
        <v>171</v>
      </c>
      <c r="B53" t="s">
        <v>143</v>
      </c>
      <c r="C53" t="s">
        <v>390</v>
      </c>
      <c r="D53" s="1">
        <v>20849</v>
      </c>
      <c r="E53">
        <v>65</v>
      </c>
      <c r="F53">
        <v>1</v>
      </c>
      <c r="H53" t="s">
        <v>391</v>
      </c>
      <c r="I53">
        <v>3337</v>
      </c>
      <c r="J53" s="1">
        <v>43627</v>
      </c>
      <c r="K53">
        <v>1</v>
      </c>
      <c r="R53">
        <v>1</v>
      </c>
      <c r="W53" t="s">
        <v>229</v>
      </c>
      <c r="X53" t="s">
        <v>307</v>
      </c>
      <c r="Y53">
        <v>1</v>
      </c>
      <c r="Z53" t="s">
        <v>392</v>
      </c>
      <c r="AA53" s="1">
        <v>44472</v>
      </c>
      <c r="AB53" s="2">
        <f t="shared" si="0"/>
        <v>845</v>
      </c>
      <c r="AC53">
        <v>0</v>
      </c>
      <c r="AD53">
        <v>2</v>
      </c>
      <c r="AE53" t="str">
        <f t="shared" si="5"/>
        <v>Female</v>
      </c>
      <c r="AF53">
        <v>7</v>
      </c>
      <c r="AG53" t="s">
        <v>149</v>
      </c>
      <c r="AH53">
        <v>0</v>
      </c>
      <c r="AJ53">
        <v>1</v>
      </c>
      <c r="AK53" t="str">
        <f t="shared" si="9"/>
        <v>DNC high school</v>
      </c>
      <c r="AL53" t="str">
        <f t="shared" si="6"/>
        <v>No</v>
      </c>
      <c r="AM53">
        <v>9</v>
      </c>
      <c r="AN53" t="str">
        <f t="shared" si="2"/>
        <v>Aus</v>
      </c>
      <c r="AO53">
        <v>0</v>
      </c>
      <c r="AR53">
        <v>1</v>
      </c>
      <c r="AS53">
        <v>0</v>
      </c>
      <c r="AT53">
        <v>1</v>
      </c>
      <c r="AU53">
        <v>0</v>
      </c>
      <c r="AV53">
        <v>0</v>
      </c>
      <c r="AW53">
        <v>0</v>
      </c>
      <c r="AX53">
        <v>0</v>
      </c>
      <c r="AY53">
        <v>0</v>
      </c>
      <c r="AZ53">
        <v>0</v>
      </c>
      <c r="BA53">
        <v>0</v>
      </c>
      <c r="BB53" t="s">
        <v>393</v>
      </c>
      <c r="BD53">
        <v>1</v>
      </c>
      <c r="BE53" t="s">
        <v>394</v>
      </c>
      <c r="BF53">
        <v>1</v>
      </c>
      <c r="BG53" t="s">
        <v>395</v>
      </c>
      <c r="BH53">
        <v>1</v>
      </c>
      <c r="BI53">
        <v>2</v>
      </c>
      <c r="BJ53">
        <v>0</v>
      </c>
      <c r="BK53">
        <v>0</v>
      </c>
      <c r="BM53">
        <v>1</v>
      </c>
      <c r="BN53">
        <v>9</v>
      </c>
      <c r="BO53">
        <v>0</v>
      </c>
      <c r="BQ53">
        <v>3</v>
      </c>
      <c r="BR53">
        <v>1</v>
      </c>
      <c r="BS53">
        <v>3</v>
      </c>
      <c r="BT53">
        <v>3</v>
      </c>
      <c r="BU53">
        <v>2</v>
      </c>
      <c r="BV53">
        <v>50</v>
      </c>
      <c r="BW53" s="4">
        <v>0.52061132075471694</v>
      </c>
      <c r="BX53">
        <v>2</v>
      </c>
      <c r="BY53">
        <v>7</v>
      </c>
      <c r="BZ53">
        <v>3</v>
      </c>
      <c r="CA53">
        <v>423</v>
      </c>
      <c r="CB53">
        <v>1</v>
      </c>
      <c r="CC53">
        <v>2</v>
      </c>
      <c r="CD53">
        <v>3</v>
      </c>
      <c r="CE53">
        <v>123</v>
      </c>
      <c r="CF53">
        <v>1</v>
      </c>
      <c r="CG53">
        <v>1</v>
      </c>
      <c r="CH53">
        <v>1</v>
      </c>
      <c r="CI53">
        <v>61</v>
      </c>
      <c r="CJ53">
        <v>0</v>
      </c>
      <c r="CK53">
        <v>0</v>
      </c>
      <c r="CL53">
        <v>0</v>
      </c>
      <c r="CM53">
        <v>0</v>
      </c>
      <c r="CN53">
        <f t="shared" si="10"/>
        <v>545</v>
      </c>
      <c r="CO53" t="str">
        <f t="shared" si="11"/>
        <v>Sufficientlyactive</v>
      </c>
      <c r="CP53">
        <v>2</v>
      </c>
      <c r="CQ53">
        <v>2</v>
      </c>
      <c r="CR53">
        <v>3</v>
      </c>
      <c r="CS53">
        <v>3</v>
      </c>
      <c r="CT53">
        <v>3</v>
      </c>
      <c r="CU53">
        <v>1</v>
      </c>
      <c r="CV53">
        <v>1</v>
      </c>
      <c r="CW53">
        <v>1</v>
      </c>
      <c r="CX53">
        <v>3</v>
      </c>
      <c r="CY53">
        <v>1</v>
      </c>
      <c r="CZ53">
        <v>2</v>
      </c>
      <c r="DA53">
        <v>6</v>
      </c>
      <c r="DB53">
        <v>5</v>
      </c>
      <c r="DC53">
        <v>0</v>
      </c>
      <c r="DD53">
        <v>3</v>
      </c>
      <c r="DE53">
        <v>1</v>
      </c>
      <c r="DF53">
        <v>1</v>
      </c>
      <c r="DG53">
        <v>1</v>
      </c>
      <c r="DH53">
        <v>1</v>
      </c>
      <c r="DI53">
        <v>1</v>
      </c>
      <c r="DJ53">
        <v>2</v>
      </c>
      <c r="DK53">
        <v>3</v>
      </c>
      <c r="DL53">
        <v>1</v>
      </c>
      <c r="DM53">
        <v>2</v>
      </c>
      <c r="DN53">
        <v>16</v>
      </c>
      <c r="DO53">
        <v>0</v>
      </c>
      <c r="DP53">
        <v>2</v>
      </c>
      <c r="DQ53">
        <v>2</v>
      </c>
      <c r="DR53">
        <v>2</v>
      </c>
      <c r="DS53">
        <v>0</v>
      </c>
      <c r="DT53">
        <v>2</v>
      </c>
      <c r="DU53">
        <v>0</v>
      </c>
      <c r="DV53">
        <v>0</v>
      </c>
      <c r="DW53">
        <v>0</v>
      </c>
      <c r="DX53">
        <v>8</v>
      </c>
      <c r="DY53" t="s">
        <v>149</v>
      </c>
      <c r="DZ53" t="s">
        <v>4707</v>
      </c>
      <c r="EA53">
        <v>3</v>
      </c>
      <c r="EB53">
        <v>2</v>
      </c>
      <c r="EC53">
        <v>3</v>
      </c>
      <c r="ED53">
        <v>3</v>
      </c>
      <c r="EE53">
        <v>3</v>
      </c>
      <c r="EF53">
        <v>4</v>
      </c>
      <c r="EG53">
        <v>3</v>
      </c>
      <c r="EH53">
        <v>21</v>
      </c>
      <c r="EI53">
        <v>3</v>
      </c>
      <c r="EJ53">
        <v>2</v>
      </c>
      <c r="EK53">
        <v>2</v>
      </c>
      <c r="EL53">
        <v>7</v>
      </c>
      <c r="EM53">
        <v>3</v>
      </c>
      <c r="EN53">
        <v>4</v>
      </c>
      <c r="EO53">
        <v>3</v>
      </c>
      <c r="EP53">
        <v>4</v>
      </c>
      <c r="EQ53">
        <v>4</v>
      </c>
      <c r="ER53">
        <v>4</v>
      </c>
      <c r="ES53">
        <v>4</v>
      </c>
      <c r="ET53">
        <v>4</v>
      </c>
      <c r="EU53">
        <v>30</v>
      </c>
      <c r="EV53">
        <v>7</v>
      </c>
      <c r="EW53">
        <v>5</v>
      </c>
      <c r="EX53">
        <v>5</v>
      </c>
      <c r="EY53">
        <v>8</v>
      </c>
      <c r="EZ53">
        <v>25</v>
      </c>
      <c r="FA53">
        <v>6</v>
      </c>
      <c r="FB53" t="str">
        <f t="shared" si="8"/>
        <v>Moderate</v>
      </c>
      <c r="FC53" t="s">
        <v>157</v>
      </c>
    </row>
    <row r="54" spans="1:159" x14ac:dyDescent="0.2">
      <c r="A54">
        <v>172</v>
      </c>
      <c r="B54" t="s">
        <v>143</v>
      </c>
      <c r="C54" t="s">
        <v>396</v>
      </c>
      <c r="D54" s="1">
        <v>27890</v>
      </c>
      <c r="E54">
        <v>46</v>
      </c>
      <c r="F54">
        <v>1</v>
      </c>
      <c r="H54" t="s">
        <v>151</v>
      </c>
      <c r="I54">
        <v>3030</v>
      </c>
      <c r="J54" s="1">
        <v>43627</v>
      </c>
      <c r="K54">
        <v>2</v>
      </c>
      <c r="Q54">
        <v>3</v>
      </c>
      <c r="W54" t="s">
        <v>4409</v>
      </c>
      <c r="X54" t="s">
        <v>314</v>
      </c>
      <c r="Y54">
        <v>0</v>
      </c>
      <c r="Z54" t="s">
        <v>397</v>
      </c>
      <c r="AA54" s="1">
        <v>44491</v>
      </c>
      <c r="AB54" s="2">
        <f t="shared" si="0"/>
        <v>864</v>
      </c>
      <c r="AC54">
        <v>1</v>
      </c>
      <c r="AD54">
        <v>1</v>
      </c>
      <c r="AE54" t="str">
        <f t="shared" si="5"/>
        <v>Male</v>
      </c>
      <c r="AF54">
        <v>3</v>
      </c>
      <c r="AG54" t="s">
        <v>157</v>
      </c>
      <c r="AH54">
        <v>0</v>
      </c>
      <c r="AJ54">
        <v>1</v>
      </c>
      <c r="AK54" t="str">
        <f t="shared" si="9"/>
        <v>DNC high school</v>
      </c>
      <c r="AL54" t="str">
        <f t="shared" si="6"/>
        <v>No</v>
      </c>
      <c r="AM54">
        <v>123</v>
      </c>
      <c r="AN54" t="str">
        <f t="shared" si="2"/>
        <v>Other</v>
      </c>
      <c r="AP54">
        <v>0</v>
      </c>
      <c r="AQ54">
        <v>12</v>
      </c>
      <c r="BW54" s="4"/>
      <c r="FC54" t="s">
        <v>149</v>
      </c>
    </row>
    <row r="55" spans="1:159" x14ac:dyDescent="0.2">
      <c r="A55">
        <v>174</v>
      </c>
      <c r="B55" t="s">
        <v>143</v>
      </c>
      <c r="C55" t="s">
        <v>398</v>
      </c>
      <c r="D55" s="1">
        <v>32520</v>
      </c>
      <c r="E55">
        <v>33</v>
      </c>
      <c r="F55">
        <v>1</v>
      </c>
      <c r="H55" t="s">
        <v>354</v>
      </c>
      <c r="I55">
        <v>3037</v>
      </c>
      <c r="J55" s="1">
        <v>43627</v>
      </c>
      <c r="K55">
        <v>1</v>
      </c>
      <c r="Q55">
        <v>1</v>
      </c>
      <c r="W55" t="s">
        <v>4409</v>
      </c>
      <c r="X55" t="s">
        <v>307</v>
      </c>
      <c r="Y55">
        <v>0</v>
      </c>
      <c r="Z55" t="s">
        <v>399</v>
      </c>
      <c r="AA55" s="1">
        <v>44504</v>
      </c>
      <c r="AB55" s="2">
        <f t="shared" si="0"/>
        <v>877</v>
      </c>
      <c r="AC55">
        <v>1</v>
      </c>
      <c r="AD55">
        <v>2</v>
      </c>
      <c r="AE55" t="str">
        <f t="shared" si="5"/>
        <v>Female</v>
      </c>
      <c r="AF55">
        <v>0</v>
      </c>
      <c r="AG55" t="s">
        <v>157</v>
      </c>
      <c r="AH55">
        <v>0</v>
      </c>
      <c r="AJ55">
        <v>8</v>
      </c>
      <c r="AK55" t="str">
        <f t="shared" si="9"/>
        <v>Postgrad</v>
      </c>
      <c r="AL55" t="str">
        <f t="shared" si="6"/>
        <v>Yes</v>
      </c>
      <c r="AM55">
        <v>9</v>
      </c>
      <c r="AN55" t="str">
        <f t="shared" si="2"/>
        <v>Aus</v>
      </c>
      <c r="AO55">
        <v>0</v>
      </c>
      <c r="AR55">
        <v>0</v>
      </c>
      <c r="AS55">
        <v>0</v>
      </c>
      <c r="AT55">
        <v>0</v>
      </c>
      <c r="AU55">
        <v>2</v>
      </c>
      <c r="AV55">
        <v>0</v>
      </c>
      <c r="AW55">
        <v>0</v>
      </c>
      <c r="AX55">
        <v>0</v>
      </c>
      <c r="AY55">
        <v>2</v>
      </c>
      <c r="AZ55">
        <v>0</v>
      </c>
      <c r="BA55">
        <v>0</v>
      </c>
      <c r="BC55" t="s">
        <v>400</v>
      </c>
      <c r="BD55">
        <v>1</v>
      </c>
      <c r="BE55" t="s">
        <v>401</v>
      </c>
      <c r="BF55">
        <v>1</v>
      </c>
      <c r="BG55" t="s">
        <v>402</v>
      </c>
      <c r="BH55">
        <v>0</v>
      </c>
      <c r="BI55">
        <v>0</v>
      </c>
      <c r="BJ55">
        <v>0</v>
      </c>
      <c r="BK55">
        <v>0</v>
      </c>
      <c r="BM55">
        <v>1</v>
      </c>
      <c r="BN55">
        <v>10</v>
      </c>
      <c r="BO55">
        <v>1</v>
      </c>
      <c r="BP55">
        <v>1</v>
      </c>
      <c r="BQ55">
        <v>1</v>
      </c>
      <c r="BR55">
        <v>1</v>
      </c>
      <c r="BS55">
        <v>1</v>
      </c>
      <c r="BT55">
        <v>2</v>
      </c>
      <c r="BU55">
        <v>3</v>
      </c>
      <c r="BV55">
        <v>75</v>
      </c>
      <c r="BW55" s="4">
        <v>0.70831856738925536</v>
      </c>
      <c r="BX55">
        <v>2</v>
      </c>
      <c r="BY55">
        <v>3</v>
      </c>
      <c r="BZ55">
        <v>30</v>
      </c>
      <c r="CA55">
        <v>210</v>
      </c>
      <c r="CB55">
        <v>0</v>
      </c>
      <c r="CC55">
        <v>0</v>
      </c>
      <c r="CD55">
        <v>0</v>
      </c>
      <c r="CE55">
        <v>0</v>
      </c>
      <c r="CF55">
        <v>3</v>
      </c>
      <c r="CG55">
        <v>3</v>
      </c>
      <c r="CH55">
        <v>0</v>
      </c>
      <c r="CI55">
        <v>180</v>
      </c>
      <c r="CJ55">
        <v>0</v>
      </c>
      <c r="CK55">
        <v>0</v>
      </c>
      <c r="CL55">
        <v>0</v>
      </c>
      <c r="CM55">
        <v>0</v>
      </c>
      <c r="CN55">
        <f>CA55+CM55+(2*CI55)</f>
        <v>570</v>
      </c>
      <c r="CO55" t="str">
        <f>IF(CN55&gt;150,"Sufficientlyactive",IF(CN55&gt;1,"Insufficiently active","Sedentary"))</f>
        <v>Sufficientlyactive</v>
      </c>
      <c r="CP55">
        <v>3</v>
      </c>
      <c r="CQ55">
        <v>3</v>
      </c>
      <c r="CR55">
        <v>1</v>
      </c>
      <c r="CS55">
        <v>3</v>
      </c>
      <c r="CT55">
        <v>1</v>
      </c>
      <c r="CU55">
        <v>2</v>
      </c>
      <c r="CV55">
        <v>1</v>
      </c>
      <c r="CW55">
        <v>0</v>
      </c>
      <c r="CX55">
        <v>1</v>
      </c>
      <c r="CY55">
        <v>0</v>
      </c>
      <c r="CZ55">
        <v>3</v>
      </c>
      <c r="DA55">
        <v>6</v>
      </c>
      <c r="DB55">
        <v>2</v>
      </c>
      <c r="DC55">
        <v>0</v>
      </c>
      <c r="DD55">
        <v>5</v>
      </c>
      <c r="DE55">
        <v>4</v>
      </c>
      <c r="DF55">
        <v>3</v>
      </c>
      <c r="DG55">
        <v>2</v>
      </c>
      <c r="DH55">
        <v>3</v>
      </c>
      <c r="DI55">
        <v>3</v>
      </c>
      <c r="DJ55">
        <v>2</v>
      </c>
      <c r="DK55">
        <v>4</v>
      </c>
      <c r="DL55">
        <v>1</v>
      </c>
      <c r="DM55">
        <v>3</v>
      </c>
      <c r="DN55">
        <v>30</v>
      </c>
      <c r="DO55">
        <v>1</v>
      </c>
      <c r="DP55">
        <v>1</v>
      </c>
      <c r="DQ55">
        <v>1</v>
      </c>
      <c r="DR55">
        <v>3</v>
      </c>
      <c r="DS55">
        <v>2</v>
      </c>
      <c r="DT55">
        <v>3</v>
      </c>
      <c r="DU55">
        <v>1</v>
      </c>
      <c r="DV55">
        <v>2</v>
      </c>
      <c r="DW55">
        <v>0</v>
      </c>
      <c r="DX55">
        <v>14</v>
      </c>
      <c r="DY55" t="str">
        <f>IF(DO55&gt;1,"Yes",IF(DP55&gt;1,"Yes","No"))</f>
        <v>No</v>
      </c>
      <c r="DZ55" t="s">
        <v>4709</v>
      </c>
      <c r="EA55">
        <v>3</v>
      </c>
      <c r="EB55">
        <v>4</v>
      </c>
      <c r="EC55">
        <v>1</v>
      </c>
      <c r="ED55">
        <v>3</v>
      </c>
      <c r="EE55">
        <v>4</v>
      </c>
      <c r="EF55">
        <v>3</v>
      </c>
      <c r="EG55">
        <v>4</v>
      </c>
      <c r="EH55">
        <v>22</v>
      </c>
      <c r="EI55">
        <v>1</v>
      </c>
      <c r="EJ55">
        <v>2</v>
      </c>
      <c r="EK55">
        <v>2</v>
      </c>
      <c r="EL55">
        <v>5</v>
      </c>
      <c r="EM55">
        <v>2</v>
      </c>
      <c r="EN55">
        <v>2</v>
      </c>
      <c r="EO55">
        <v>2</v>
      </c>
      <c r="EP55">
        <v>2</v>
      </c>
      <c r="EQ55">
        <v>2</v>
      </c>
      <c r="ER55">
        <v>2</v>
      </c>
      <c r="ES55">
        <v>2</v>
      </c>
      <c r="ET55">
        <v>2</v>
      </c>
      <c r="EU55">
        <v>16</v>
      </c>
      <c r="EV55">
        <v>1</v>
      </c>
      <c r="EW55">
        <v>2</v>
      </c>
      <c r="EX55">
        <v>3</v>
      </c>
      <c r="EY55">
        <v>3</v>
      </c>
      <c r="EZ55">
        <v>9</v>
      </c>
      <c r="FA55">
        <v>2</v>
      </c>
      <c r="FB55" t="str">
        <f t="shared" si="8"/>
        <v>Mild</v>
      </c>
      <c r="FC55" t="s">
        <v>149</v>
      </c>
    </row>
    <row r="56" spans="1:159" x14ac:dyDescent="0.2">
      <c r="A56">
        <v>175</v>
      </c>
      <c r="B56" t="s">
        <v>143</v>
      </c>
      <c r="C56" t="s">
        <v>403</v>
      </c>
      <c r="D56" s="1">
        <v>23340</v>
      </c>
      <c r="E56">
        <v>58</v>
      </c>
      <c r="F56">
        <v>1</v>
      </c>
      <c r="H56" t="s">
        <v>404</v>
      </c>
      <c r="I56">
        <v>3042</v>
      </c>
      <c r="J56" s="1">
        <v>43627</v>
      </c>
      <c r="K56">
        <v>1</v>
      </c>
      <c r="R56">
        <v>2</v>
      </c>
      <c r="W56" t="s">
        <v>229</v>
      </c>
      <c r="X56" t="s">
        <v>222</v>
      </c>
      <c r="Y56">
        <v>0</v>
      </c>
      <c r="Z56" t="s">
        <v>405</v>
      </c>
      <c r="AA56" s="1">
        <v>44475</v>
      </c>
      <c r="AB56" s="2">
        <f t="shared" si="0"/>
        <v>848</v>
      </c>
      <c r="AC56">
        <v>2</v>
      </c>
      <c r="AD56">
        <v>1</v>
      </c>
      <c r="AE56" t="str">
        <f t="shared" si="5"/>
        <v>Male</v>
      </c>
      <c r="AF56">
        <v>0</v>
      </c>
      <c r="AG56" t="s">
        <v>157</v>
      </c>
      <c r="AH56">
        <v>0</v>
      </c>
      <c r="AJ56">
        <v>5</v>
      </c>
      <c r="AK56" t="str">
        <f t="shared" si="9"/>
        <v>TAFE</v>
      </c>
      <c r="AL56" t="str">
        <f t="shared" si="6"/>
        <v>Yes</v>
      </c>
      <c r="AM56">
        <v>53</v>
      </c>
      <c r="AN56" t="str">
        <f t="shared" si="2"/>
        <v>Other</v>
      </c>
      <c r="AQ56">
        <v>20</v>
      </c>
      <c r="AR56">
        <v>0</v>
      </c>
      <c r="AS56">
        <v>0</v>
      </c>
      <c r="AT56">
        <v>0</v>
      </c>
      <c r="AU56">
        <v>0</v>
      </c>
      <c r="AV56">
        <v>0</v>
      </c>
      <c r="AW56">
        <v>0</v>
      </c>
      <c r="AX56">
        <v>0</v>
      </c>
      <c r="AY56">
        <v>0</v>
      </c>
      <c r="AZ56">
        <v>0</v>
      </c>
      <c r="BA56">
        <v>1</v>
      </c>
      <c r="BC56" t="s">
        <v>406</v>
      </c>
      <c r="BD56">
        <v>1</v>
      </c>
      <c r="BE56" t="s">
        <v>407</v>
      </c>
      <c r="BF56">
        <v>1</v>
      </c>
      <c r="BG56" t="s">
        <v>408</v>
      </c>
      <c r="BH56">
        <v>1</v>
      </c>
      <c r="BI56">
        <v>2</v>
      </c>
      <c r="BJ56">
        <v>0</v>
      </c>
      <c r="BK56">
        <v>1</v>
      </c>
      <c r="BL56">
        <v>4</v>
      </c>
      <c r="BM56">
        <v>0</v>
      </c>
      <c r="BO56">
        <v>0</v>
      </c>
      <c r="BQ56">
        <v>2</v>
      </c>
      <c r="BR56">
        <v>1</v>
      </c>
      <c r="BS56">
        <v>1</v>
      </c>
      <c r="BT56">
        <v>3</v>
      </c>
      <c r="BU56">
        <v>1</v>
      </c>
      <c r="BV56">
        <v>73</v>
      </c>
      <c r="BW56" s="4">
        <v>0.62645901639344259</v>
      </c>
      <c r="BX56">
        <v>3</v>
      </c>
      <c r="BY56">
        <v>2</v>
      </c>
      <c r="BZ56">
        <v>10</v>
      </c>
      <c r="CA56">
        <v>130</v>
      </c>
      <c r="CB56">
        <v>1</v>
      </c>
      <c r="CC56">
        <v>2</v>
      </c>
      <c r="CD56">
        <v>40</v>
      </c>
      <c r="CE56">
        <v>160</v>
      </c>
      <c r="CF56">
        <v>2</v>
      </c>
      <c r="CG56">
        <v>1</v>
      </c>
      <c r="CH56">
        <v>0</v>
      </c>
      <c r="CI56">
        <v>60</v>
      </c>
      <c r="CJ56">
        <v>0</v>
      </c>
      <c r="CM56">
        <v>0</v>
      </c>
      <c r="CN56">
        <f>CA56+CM56+(2*CI56)</f>
        <v>250</v>
      </c>
      <c r="CO56" t="str">
        <f>IF(CN56&gt;150,"Sufficientlyactive",IF(CN56&gt;1,"Insufficiently active","Sedentary"))</f>
        <v>Sufficientlyactive</v>
      </c>
      <c r="CP56">
        <v>3</v>
      </c>
      <c r="CQ56">
        <v>3</v>
      </c>
      <c r="CR56">
        <v>2</v>
      </c>
      <c r="CS56">
        <v>3</v>
      </c>
      <c r="CT56">
        <v>3</v>
      </c>
      <c r="CU56">
        <v>2</v>
      </c>
      <c r="CV56">
        <v>1</v>
      </c>
      <c r="CW56">
        <v>1</v>
      </c>
      <c r="CX56">
        <v>2</v>
      </c>
      <c r="CY56">
        <v>1</v>
      </c>
      <c r="CZ56">
        <v>3</v>
      </c>
      <c r="DA56">
        <v>6</v>
      </c>
      <c r="DB56">
        <v>2</v>
      </c>
      <c r="DC56">
        <v>0</v>
      </c>
      <c r="DD56">
        <v>2</v>
      </c>
      <c r="DE56">
        <v>1</v>
      </c>
      <c r="DF56">
        <v>1</v>
      </c>
      <c r="DG56">
        <v>1</v>
      </c>
      <c r="DH56">
        <v>1</v>
      </c>
      <c r="DI56">
        <v>1</v>
      </c>
      <c r="DJ56">
        <v>1</v>
      </c>
      <c r="DK56">
        <v>1</v>
      </c>
      <c r="DL56">
        <v>1</v>
      </c>
      <c r="DM56">
        <v>1</v>
      </c>
      <c r="DN56">
        <v>11</v>
      </c>
      <c r="DO56">
        <v>0</v>
      </c>
      <c r="DP56">
        <v>0</v>
      </c>
      <c r="DQ56">
        <v>0</v>
      </c>
      <c r="DR56">
        <v>0</v>
      </c>
      <c r="DS56">
        <v>0</v>
      </c>
      <c r="DT56">
        <v>0</v>
      </c>
      <c r="DU56">
        <v>0</v>
      </c>
      <c r="DV56">
        <v>0</v>
      </c>
      <c r="DW56">
        <v>0</v>
      </c>
      <c r="DX56">
        <v>0</v>
      </c>
      <c r="DY56" t="s">
        <v>149</v>
      </c>
      <c r="DZ56" t="s">
        <v>4708</v>
      </c>
      <c r="EA56">
        <v>4</v>
      </c>
      <c r="EB56">
        <v>5</v>
      </c>
      <c r="EC56">
        <v>4</v>
      </c>
      <c r="ED56">
        <v>4</v>
      </c>
      <c r="EE56">
        <v>4</v>
      </c>
      <c r="EF56">
        <v>4</v>
      </c>
      <c r="EG56">
        <v>4</v>
      </c>
      <c r="EH56">
        <v>29</v>
      </c>
      <c r="EI56">
        <v>1</v>
      </c>
      <c r="EJ56">
        <v>1</v>
      </c>
      <c r="EK56">
        <v>1</v>
      </c>
      <c r="EL56">
        <v>3</v>
      </c>
      <c r="EM56">
        <v>4</v>
      </c>
      <c r="EN56">
        <v>5</v>
      </c>
      <c r="EO56">
        <v>5</v>
      </c>
      <c r="EP56">
        <v>4</v>
      </c>
      <c r="EQ56">
        <v>5</v>
      </c>
      <c r="ER56">
        <v>5</v>
      </c>
      <c r="ES56">
        <v>4</v>
      </c>
      <c r="ET56">
        <v>5</v>
      </c>
      <c r="EU56">
        <v>37</v>
      </c>
      <c r="EV56">
        <v>3</v>
      </c>
      <c r="EW56">
        <v>5</v>
      </c>
      <c r="EX56">
        <v>6</v>
      </c>
      <c r="EY56">
        <v>6</v>
      </c>
      <c r="EZ56">
        <v>20</v>
      </c>
      <c r="FA56">
        <v>5</v>
      </c>
      <c r="FB56" t="str">
        <f t="shared" si="8"/>
        <v>Mild</v>
      </c>
      <c r="FC56" t="s">
        <v>157</v>
      </c>
    </row>
    <row r="57" spans="1:159" x14ac:dyDescent="0.2">
      <c r="A57">
        <v>176</v>
      </c>
      <c r="B57" t="s">
        <v>143</v>
      </c>
      <c r="C57" t="s">
        <v>409</v>
      </c>
      <c r="D57" s="1">
        <v>24823</v>
      </c>
      <c r="E57">
        <v>54</v>
      </c>
      <c r="F57">
        <v>1</v>
      </c>
      <c r="H57" t="s">
        <v>410</v>
      </c>
      <c r="I57">
        <v>3337</v>
      </c>
      <c r="J57" s="1">
        <v>43628</v>
      </c>
      <c r="K57">
        <v>1</v>
      </c>
      <c r="L57">
        <v>1</v>
      </c>
      <c r="W57" t="s">
        <v>4403</v>
      </c>
      <c r="X57" t="s">
        <v>307</v>
      </c>
      <c r="Z57" t="s">
        <v>411</v>
      </c>
      <c r="AA57" s="1">
        <v>44476</v>
      </c>
      <c r="AB57" s="2">
        <f t="shared" si="0"/>
        <v>848</v>
      </c>
      <c r="AC57">
        <v>1</v>
      </c>
      <c r="AD57">
        <v>2</v>
      </c>
      <c r="AE57" t="str">
        <f t="shared" si="5"/>
        <v>Female</v>
      </c>
      <c r="AF57">
        <v>3</v>
      </c>
      <c r="AG57" t="s">
        <v>157</v>
      </c>
      <c r="AH57">
        <v>0</v>
      </c>
      <c r="AJ57">
        <v>4</v>
      </c>
      <c r="AK57" t="str">
        <f t="shared" si="9"/>
        <v>TAFE</v>
      </c>
      <c r="AL57" t="str">
        <f t="shared" si="6"/>
        <v>Yes</v>
      </c>
      <c r="AM57">
        <v>53</v>
      </c>
      <c r="AN57" t="str">
        <f t="shared" si="2"/>
        <v>Other</v>
      </c>
      <c r="AQ57">
        <v>1986</v>
      </c>
      <c r="AR57">
        <v>0</v>
      </c>
      <c r="AS57">
        <v>0</v>
      </c>
      <c r="AT57">
        <v>0</v>
      </c>
      <c r="AU57">
        <v>0</v>
      </c>
      <c r="AV57">
        <v>0</v>
      </c>
      <c r="AW57">
        <v>0</v>
      </c>
      <c r="AX57">
        <v>0</v>
      </c>
      <c r="AY57">
        <v>0</v>
      </c>
      <c r="AZ57">
        <v>0</v>
      </c>
      <c r="BA57">
        <v>1</v>
      </c>
      <c r="BC57" t="s">
        <v>412</v>
      </c>
      <c r="BD57">
        <v>0</v>
      </c>
      <c r="BF57">
        <v>0</v>
      </c>
      <c r="BH57">
        <v>0</v>
      </c>
      <c r="BI57">
        <v>0</v>
      </c>
      <c r="BJ57">
        <v>0</v>
      </c>
      <c r="BK57">
        <v>0</v>
      </c>
      <c r="BM57">
        <v>0</v>
      </c>
      <c r="BO57">
        <v>0</v>
      </c>
      <c r="BQ57">
        <v>2</v>
      </c>
      <c r="BR57">
        <v>2</v>
      </c>
      <c r="BS57">
        <v>3</v>
      </c>
      <c r="BT57">
        <v>4</v>
      </c>
      <c r="BU57">
        <v>2</v>
      </c>
      <c r="BV57">
        <v>45</v>
      </c>
      <c r="BW57" s="4">
        <v>0.331058010207333</v>
      </c>
      <c r="BX57">
        <v>2</v>
      </c>
      <c r="BY57">
        <v>0</v>
      </c>
      <c r="BZ57">
        <v>30</v>
      </c>
      <c r="CA57">
        <v>30</v>
      </c>
      <c r="CB57">
        <v>0</v>
      </c>
      <c r="CC57">
        <v>0</v>
      </c>
      <c r="CD57">
        <v>0</v>
      </c>
      <c r="CE57">
        <v>0</v>
      </c>
      <c r="CF57">
        <v>0</v>
      </c>
      <c r="CG57">
        <v>0</v>
      </c>
      <c r="CH57">
        <v>0</v>
      </c>
      <c r="CI57">
        <v>0</v>
      </c>
      <c r="CJ57">
        <v>0</v>
      </c>
      <c r="CK57">
        <v>0</v>
      </c>
      <c r="CL57">
        <v>0</v>
      </c>
      <c r="CM57">
        <v>0</v>
      </c>
      <c r="CN57">
        <f>CA57+CM57+(2*CI57)</f>
        <v>30</v>
      </c>
      <c r="CO57" t="str">
        <f>IF(CN57&gt;150,"Sufficientlyactive",IF(CN57&gt;1,"Insufficiently active","Sedentary"))</f>
        <v>Insufficiently active</v>
      </c>
      <c r="CP57">
        <v>3</v>
      </c>
      <c r="CQ57">
        <v>3</v>
      </c>
      <c r="CR57">
        <v>3</v>
      </c>
      <c r="CS57">
        <v>3</v>
      </c>
      <c r="CT57">
        <v>3</v>
      </c>
      <c r="CU57">
        <v>2</v>
      </c>
      <c r="CV57">
        <v>1</v>
      </c>
      <c r="CW57">
        <v>1</v>
      </c>
      <c r="CX57">
        <v>2</v>
      </c>
      <c r="CY57">
        <v>1</v>
      </c>
      <c r="CZ57">
        <v>3</v>
      </c>
      <c r="DA57">
        <v>5</v>
      </c>
      <c r="DB57">
        <v>3</v>
      </c>
      <c r="DC57">
        <v>0</v>
      </c>
      <c r="DD57">
        <v>2</v>
      </c>
      <c r="DE57">
        <v>1</v>
      </c>
      <c r="DF57">
        <v>1</v>
      </c>
      <c r="DG57">
        <v>1</v>
      </c>
      <c r="DH57">
        <v>2</v>
      </c>
      <c r="DI57">
        <v>1</v>
      </c>
      <c r="DJ57">
        <v>1</v>
      </c>
      <c r="DK57">
        <v>1</v>
      </c>
      <c r="DL57">
        <v>1</v>
      </c>
      <c r="DM57">
        <v>1</v>
      </c>
      <c r="DN57">
        <v>12</v>
      </c>
      <c r="DO57">
        <v>0</v>
      </c>
      <c r="DP57">
        <v>0</v>
      </c>
      <c r="DQ57">
        <v>2</v>
      </c>
      <c r="DR57">
        <v>0</v>
      </c>
      <c r="DS57">
        <v>0</v>
      </c>
      <c r="DT57">
        <v>0</v>
      </c>
      <c r="DU57">
        <v>0</v>
      </c>
      <c r="DV57">
        <v>0</v>
      </c>
      <c r="DW57">
        <v>0</v>
      </c>
      <c r="DX57">
        <v>2</v>
      </c>
      <c r="DY57" t="str">
        <f>IF(DO57&gt;1,"Yes",IF(DP57&gt;1,"Yes","No"))</f>
        <v>No</v>
      </c>
      <c r="DZ57" t="s">
        <v>4708</v>
      </c>
      <c r="EA57">
        <v>4</v>
      </c>
      <c r="EB57">
        <v>1</v>
      </c>
      <c r="EC57">
        <v>3</v>
      </c>
      <c r="ED57">
        <v>3</v>
      </c>
      <c r="EE57">
        <v>4</v>
      </c>
      <c r="EF57">
        <v>3</v>
      </c>
      <c r="EG57">
        <v>3</v>
      </c>
      <c r="EH57">
        <v>21</v>
      </c>
      <c r="EI57">
        <v>1</v>
      </c>
      <c r="EJ57">
        <v>1</v>
      </c>
      <c r="EK57">
        <v>1</v>
      </c>
      <c r="EL57">
        <v>3</v>
      </c>
      <c r="EM57">
        <v>1</v>
      </c>
      <c r="EN57">
        <v>3</v>
      </c>
      <c r="EO57">
        <v>3</v>
      </c>
      <c r="EP57">
        <v>3</v>
      </c>
      <c r="EQ57">
        <v>5</v>
      </c>
      <c r="ER57">
        <v>5</v>
      </c>
      <c r="ES57">
        <v>4</v>
      </c>
      <c r="ET57">
        <v>4</v>
      </c>
      <c r="EU57">
        <v>28</v>
      </c>
      <c r="EV57">
        <v>6</v>
      </c>
      <c r="EW57">
        <v>6</v>
      </c>
      <c r="EX57">
        <v>7</v>
      </c>
      <c r="EY57">
        <v>9</v>
      </c>
      <c r="EZ57">
        <v>28</v>
      </c>
      <c r="FA57">
        <v>8</v>
      </c>
      <c r="FB57" t="str">
        <f t="shared" si="8"/>
        <v>Severe</v>
      </c>
      <c r="FC57" t="s">
        <v>149</v>
      </c>
    </row>
    <row r="58" spans="1:159" x14ac:dyDescent="0.2">
      <c r="A58">
        <v>182</v>
      </c>
      <c r="B58" t="s">
        <v>143</v>
      </c>
      <c r="C58" t="s">
        <v>413</v>
      </c>
      <c r="D58" s="1">
        <v>24456</v>
      </c>
      <c r="E58">
        <v>55</v>
      </c>
      <c r="F58">
        <v>1</v>
      </c>
      <c r="H58" t="s">
        <v>414</v>
      </c>
      <c r="I58">
        <v>3437</v>
      </c>
      <c r="J58" s="1">
        <v>43628</v>
      </c>
      <c r="K58">
        <v>1</v>
      </c>
      <c r="R58">
        <v>1</v>
      </c>
      <c r="W58" t="s">
        <v>229</v>
      </c>
      <c r="X58" t="s">
        <v>307</v>
      </c>
      <c r="Y58">
        <v>0</v>
      </c>
      <c r="Z58" t="s">
        <v>415</v>
      </c>
      <c r="AA58" s="1">
        <v>44499</v>
      </c>
      <c r="AB58" s="2">
        <f t="shared" si="0"/>
        <v>871</v>
      </c>
      <c r="AC58">
        <v>3</v>
      </c>
      <c r="AD58">
        <v>2</v>
      </c>
      <c r="AE58" t="str">
        <f t="shared" si="5"/>
        <v>Female</v>
      </c>
      <c r="AF58">
        <v>0</v>
      </c>
      <c r="AG58" t="s">
        <v>157</v>
      </c>
      <c r="AH58">
        <v>0</v>
      </c>
      <c r="AJ58">
        <v>5</v>
      </c>
      <c r="AK58" t="str">
        <f t="shared" si="9"/>
        <v>TAFE</v>
      </c>
      <c r="AL58" t="str">
        <f t="shared" si="6"/>
        <v>Yes</v>
      </c>
      <c r="AM58">
        <v>9</v>
      </c>
      <c r="AN58" t="str">
        <f t="shared" si="2"/>
        <v>Aus</v>
      </c>
      <c r="AO58">
        <v>0</v>
      </c>
      <c r="AR58">
        <v>0</v>
      </c>
      <c r="AS58">
        <v>0</v>
      </c>
      <c r="AT58">
        <v>0</v>
      </c>
      <c r="AU58">
        <v>0</v>
      </c>
      <c r="AV58">
        <v>0</v>
      </c>
      <c r="AW58">
        <v>0</v>
      </c>
      <c r="AX58">
        <v>1</v>
      </c>
      <c r="AY58">
        <v>0</v>
      </c>
      <c r="AZ58">
        <v>1</v>
      </c>
      <c r="BA58">
        <v>1</v>
      </c>
      <c r="BC58" t="s">
        <v>416</v>
      </c>
      <c r="BD58">
        <v>1</v>
      </c>
      <c r="BE58" t="s">
        <v>417</v>
      </c>
      <c r="BF58">
        <v>1</v>
      </c>
      <c r="BG58" t="s">
        <v>418</v>
      </c>
      <c r="BH58">
        <v>2</v>
      </c>
      <c r="BI58">
        <v>2</v>
      </c>
      <c r="BJ58">
        <v>0</v>
      </c>
      <c r="BK58">
        <v>1</v>
      </c>
      <c r="BM58">
        <v>0</v>
      </c>
      <c r="BO58">
        <v>1</v>
      </c>
      <c r="BP58">
        <v>3</v>
      </c>
      <c r="BQ58">
        <v>3</v>
      </c>
      <c r="BR58">
        <v>1</v>
      </c>
      <c r="BS58">
        <v>3</v>
      </c>
      <c r="BT58">
        <v>3</v>
      </c>
      <c r="BU58">
        <v>3</v>
      </c>
      <c r="BV58">
        <v>56</v>
      </c>
      <c r="BW58" s="4">
        <v>0.51400000000000001</v>
      </c>
      <c r="BX58">
        <v>3</v>
      </c>
      <c r="BY58">
        <v>1</v>
      </c>
      <c r="BZ58">
        <v>1</v>
      </c>
      <c r="CA58">
        <v>61</v>
      </c>
      <c r="CB58">
        <v>1</v>
      </c>
      <c r="CC58">
        <v>0</v>
      </c>
      <c r="CD58">
        <v>44</v>
      </c>
      <c r="CE58">
        <v>44</v>
      </c>
      <c r="CF58">
        <v>0</v>
      </c>
      <c r="CI58">
        <v>0</v>
      </c>
      <c r="CJ58">
        <v>0</v>
      </c>
      <c r="CM58">
        <v>0</v>
      </c>
      <c r="CN58">
        <f>CA58+CM58+(2*CI58)</f>
        <v>61</v>
      </c>
      <c r="CO58" t="str">
        <f>IF(CN58&gt;150,"Sufficientlyactive",IF(CN58&gt;1,"Insufficiently active","Sedentary"))</f>
        <v>Insufficiently active</v>
      </c>
      <c r="CP58">
        <v>3</v>
      </c>
      <c r="CQ58">
        <v>3</v>
      </c>
      <c r="CR58">
        <v>3</v>
      </c>
      <c r="CS58">
        <v>3</v>
      </c>
      <c r="CT58">
        <v>3</v>
      </c>
      <c r="CU58">
        <v>2</v>
      </c>
      <c r="CV58">
        <v>0</v>
      </c>
      <c r="CW58">
        <v>1</v>
      </c>
      <c r="CX58">
        <v>3</v>
      </c>
      <c r="CY58">
        <v>1</v>
      </c>
      <c r="CZ58">
        <v>2</v>
      </c>
      <c r="DA58">
        <v>5</v>
      </c>
      <c r="DB58">
        <v>2</v>
      </c>
      <c r="DC58">
        <v>0</v>
      </c>
      <c r="DD58">
        <v>3</v>
      </c>
      <c r="DE58">
        <v>3</v>
      </c>
      <c r="DF58">
        <v>1</v>
      </c>
      <c r="DG58">
        <v>1</v>
      </c>
      <c r="DH58">
        <v>1</v>
      </c>
      <c r="DI58">
        <v>1</v>
      </c>
      <c r="DJ58">
        <v>2</v>
      </c>
      <c r="DK58">
        <v>1</v>
      </c>
      <c r="DL58">
        <v>1</v>
      </c>
      <c r="DM58">
        <v>1</v>
      </c>
      <c r="DN58">
        <v>15</v>
      </c>
      <c r="DO58">
        <v>1</v>
      </c>
      <c r="DP58">
        <v>0</v>
      </c>
      <c r="DQ58">
        <v>2</v>
      </c>
      <c r="DR58">
        <v>1</v>
      </c>
      <c r="DS58">
        <v>0</v>
      </c>
      <c r="DT58">
        <v>0</v>
      </c>
      <c r="DU58">
        <v>0</v>
      </c>
      <c r="DV58">
        <v>0</v>
      </c>
      <c r="DW58">
        <v>0</v>
      </c>
      <c r="DX58">
        <v>4</v>
      </c>
      <c r="DY58" t="s">
        <v>149</v>
      </c>
      <c r="DZ58" t="s">
        <v>4708</v>
      </c>
      <c r="EA58">
        <v>3</v>
      </c>
      <c r="EB58">
        <v>3</v>
      </c>
      <c r="EC58">
        <v>3</v>
      </c>
      <c r="ED58">
        <v>4</v>
      </c>
      <c r="EE58">
        <v>4</v>
      </c>
      <c r="EF58">
        <v>2</v>
      </c>
      <c r="EG58">
        <v>4</v>
      </c>
      <c r="EH58">
        <v>23</v>
      </c>
      <c r="EI58">
        <v>2</v>
      </c>
      <c r="EJ58">
        <v>1</v>
      </c>
      <c r="EK58">
        <v>1</v>
      </c>
      <c r="EL58">
        <v>4</v>
      </c>
      <c r="EM58">
        <v>4</v>
      </c>
      <c r="EN58">
        <v>4</v>
      </c>
      <c r="EO58">
        <v>4</v>
      </c>
      <c r="EP58">
        <v>4</v>
      </c>
      <c r="EQ58">
        <v>4</v>
      </c>
      <c r="ER58">
        <v>4</v>
      </c>
      <c r="ES58">
        <v>4</v>
      </c>
      <c r="ET58">
        <v>4</v>
      </c>
      <c r="EU58">
        <v>32</v>
      </c>
      <c r="EV58">
        <v>6</v>
      </c>
      <c r="EW58">
        <v>5</v>
      </c>
      <c r="EX58">
        <v>5</v>
      </c>
      <c r="EY58">
        <v>7</v>
      </c>
      <c r="EZ58">
        <v>23</v>
      </c>
      <c r="FA58">
        <v>5</v>
      </c>
      <c r="FB58" t="str">
        <f t="shared" si="8"/>
        <v>Mild</v>
      </c>
      <c r="FC58" t="s">
        <v>157</v>
      </c>
    </row>
    <row r="59" spans="1:159" x14ac:dyDescent="0.2">
      <c r="A59">
        <v>185</v>
      </c>
      <c r="B59" t="s">
        <v>143</v>
      </c>
      <c r="C59" t="s">
        <v>419</v>
      </c>
      <c r="D59" s="1">
        <v>36716</v>
      </c>
      <c r="E59">
        <v>22</v>
      </c>
      <c r="F59">
        <v>1</v>
      </c>
      <c r="H59" t="s">
        <v>420</v>
      </c>
      <c r="I59">
        <v>3030</v>
      </c>
      <c r="J59" s="1">
        <v>43629</v>
      </c>
      <c r="K59">
        <v>2</v>
      </c>
      <c r="R59">
        <v>3</v>
      </c>
      <c r="W59" t="s">
        <v>229</v>
      </c>
      <c r="X59" t="s">
        <v>314</v>
      </c>
      <c r="Y59">
        <v>0</v>
      </c>
      <c r="Z59" t="s">
        <v>421</v>
      </c>
      <c r="AA59" s="1">
        <v>44582</v>
      </c>
      <c r="AB59" s="2">
        <f t="shared" si="0"/>
        <v>953</v>
      </c>
      <c r="AC59">
        <v>0</v>
      </c>
      <c r="AD59">
        <v>1</v>
      </c>
      <c r="AE59" t="str">
        <f t="shared" si="5"/>
        <v>Male</v>
      </c>
      <c r="AF59">
        <v>0</v>
      </c>
      <c r="AG59" t="s">
        <v>157</v>
      </c>
      <c r="AH59">
        <v>1</v>
      </c>
      <c r="AI59">
        <v>1</v>
      </c>
      <c r="AJ59">
        <v>6</v>
      </c>
      <c r="AK59" t="str">
        <f t="shared" si="9"/>
        <v>Undergrad</v>
      </c>
      <c r="AL59" t="str">
        <f t="shared" si="6"/>
        <v>Yes</v>
      </c>
      <c r="AM59">
        <v>9</v>
      </c>
      <c r="AN59" t="str">
        <f t="shared" si="2"/>
        <v>Aus</v>
      </c>
      <c r="AO59">
        <v>0</v>
      </c>
      <c r="AR59">
        <v>0</v>
      </c>
      <c r="AS59">
        <v>0</v>
      </c>
      <c r="AT59">
        <v>0</v>
      </c>
      <c r="AU59">
        <v>0</v>
      </c>
      <c r="AV59">
        <v>0</v>
      </c>
      <c r="AW59">
        <v>0</v>
      </c>
      <c r="AX59">
        <v>0</v>
      </c>
      <c r="AY59">
        <v>0</v>
      </c>
      <c r="AZ59">
        <v>0</v>
      </c>
      <c r="BA59">
        <v>0</v>
      </c>
      <c r="BD59">
        <v>0</v>
      </c>
      <c r="BF59">
        <v>1</v>
      </c>
      <c r="BG59" t="s">
        <v>422</v>
      </c>
      <c r="BH59">
        <v>0</v>
      </c>
      <c r="BI59">
        <v>0</v>
      </c>
      <c r="BJ59">
        <v>0</v>
      </c>
      <c r="BK59">
        <v>0</v>
      </c>
      <c r="BM59">
        <v>0</v>
      </c>
      <c r="BO59">
        <v>1</v>
      </c>
      <c r="BP59">
        <v>0</v>
      </c>
      <c r="BQ59">
        <v>1</v>
      </c>
      <c r="BR59">
        <v>1</v>
      </c>
      <c r="BS59">
        <v>1</v>
      </c>
      <c r="BT59">
        <v>3</v>
      </c>
      <c r="BU59">
        <v>1</v>
      </c>
      <c r="BV59">
        <v>80</v>
      </c>
      <c r="BW59" s="4">
        <v>0.72599999999999998</v>
      </c>
      <c r="BX59">
        <v>10</v>
      </c>
      <c r="BY59">
        <v>4</v>
      </c>
      <c r="BZ59">
        <v>0</v>
      </c>
      <c r="CA59">
        <v>240</v>
      </c>
      <c r="CB59">
        <v>2</v>
      </c>
      <c r="CC59">
        <v>0</v>
      </c>
      <c r="CD59">
        <v>0</v>
      </c>
      <c r="CE59">
        <v>0</v>
      </c>
      <c r="CF59">
        <v>4</v>
      </c>
      <c r="CG59">
        <v>2</v>
      </c>
      <c r="CH59">
        <v>0</v>
      </c>
      <c r="CI59">
        <v>120</v>
      </c>
      <c r="CJ59">
        <v>1</v>
      </c>
      <c r="CK59">
        <v>0</v>
      </c>
      <c r="CL59">
        <v>20</v>
      </c>
      <c r="CM59">
        <v>20</v>
      </c>
      <c r="CN59">
        <f>CA59+CM59+(2*CI59)</f>
        <v>500</v>
      </c>
      <c r="CO59" t="str">
        <f>IF(CN59&gt;150,"Sufficientlyactive",IF(CN59&gt;1,"Insufficiently active","Sedentary"))</f>
        <v>Sufficientlyactive</v>
      </c>
      <c r="CP59">
        <v>4</v>
      </c>
      <c r="CQ59">
        <v>4</v>
      </c>
      <c r="CR59">
        <v>1</v>
      </c>
      <c r="CS59">
        <v>3</v>
      </c>
      <c r="CT59">
        <v>4</v>
      </c>
      <c r="CU59">
        <v>2</v>
      </c>
      <c r="CV59">
        <v>1</v>
      </c>
      <c r="CW59">
        <v>1</v>
      </c>
      <c r="CX59">
        <v>2</v>
      </c>
      <c r="CY59">
        <v>1</v>
      </c>
      <c r="CZ59">
        <v>2</v>
      </c>
      <c r="DA59">
        <v>8</v>
      </c>
      <c r="DB59">
        <v>4</v>
      </c>
      <c r="DC59">
        <v>1</v>
      </c>
      <c r="DD59">
        <v>2</v>
      </c>
      <c r="DE59">
        <v>2</v>
      </c>
      <c r="DF59">
        <v>1</v>
      </c>
      <c r="DG59">
        <v>1</v>
      </c>
      <c r="DH59">
        <v>2</v>
      </c>
      <c r="DI59">
        <v>1</v>
      </c>
      <c r="DJ59">
        <v>1</v>
      </c>
      <c r="DK59">
        <v>1</v>
      </c>
      <c r="DL59">
        <v>1</v>
      </c>
      <c r="DM59">
        <v>1</v>
      </c>
      <c r="DN59">
        <v>13</v>
      </c>
      <c r="DO59">
        <v>0</v>
      </c>
      <c r="DP59">
        <v>1</v>
      </c>
      <c r="DQ59">
        <v>0</v>
      </c>
      <c r="DR59">
        <v>1</v>
      </c>
      <c r="DS59">
        <v>0</v>
      </c>
      <c r="DT59">
        <v>0</v>
      </c>
      <c r="DU59">
        <v>0</v>
      </c>
      <c r="DV59">
        <v>0</v>
      </c>
      <c r="DW59">
        <v>0</v>
      </c>
      <c r="DX59">
        <v>2</v>
      </c>
      <c r="DY59" t="str">
        <f>IF(DO59&gt;1,"Yes",IF(DP59&gt;1,"Yes","No"))</f>
        <v>No</v>
      </c>
      <c r="DZ59" t="s">
        <v>4708</v>
      </c>
      <c r="EA59">
        <v>4</v>
      </c>
      <c r="EB59">
        <v>4</v>
      </c>
      <c r="EC59">
        <v>3</v>
      </c>
      <c r="ED59">
        <v>4</v>
      </c>
      <c r="EE59">
        <v>4</v>
      </c>
      <c r="EF59">
        <v>4</v>
      </c>
      <c r="EG59">
        <v>5</v>
      </c>
      <c r="EH59">
        <v>28</v>
      </c>
      <c r="EI59">
        <v>1</v>
      </c>
      <c r="EJ59">
        <v>1</v>
      </c>
      <c r="EK59">
        <v>2</v>
      </c>
      <c r="EL59">
        <v>4</v>
      </c>
      <c r="EM59">
        <v>3</v>
      </c>
      <c r="EN59">
        <v>4</v>
      </c>
      <c r="EO59">
        <v>4</v>
      </c>
      <c r="EP59">
        <v>5</v>
      </c>
      <c r="EQ59">
        <v>2</v>
      </c>
      <c r="ER59">
        <v>4</v>
      </c>
      <c r="ES59">
        <v>4</v>
      </c>
      <c r="ET59">
        <v>4</v>
      </c>
      <c r="EU59">
        <v>30</v>
      </c>
      <c r="EV59">
        <v>3</v>
      </c>
      <c r="EW59">
        <v>3</v>
      </c>
      <c r="EX59">
        <v>3</v>
      </c>
      <c r="EY59">
        <v>6</v>
      </c>
      <c r="EZ59">
        <v>15</v>
      </c>
      <c r="FA59">
        <v>2</v>
      </c>
      <c r="FB59" t="str">
        <f t="shared" si="8"/>
        <v>Mild</v>
      </c>
      <c r="FC59" t="s">
        <v>149</v>
      </c>
    </row>
    <row r="60" spans="1:159" x14ac:dyDescent="0.2">
      <c r="A60">
        <v>186</v>
      </c>
      <c r="B60" t="s">
        <v>143</v>
      </c>
      <c r="C60" t="s">
        <v>423</v>
      </c>
      <c r="D60" s="1">
        <v>21055</v>
      </c>
      <c r="E60">
        <v>64</v>
      </c>
      <c r="F60">
        <v>1</v>
      </c>
      <c r="H60" t="s">
        <v>424</v>
      </c>
      <c r="I60">
        <v>3023</v>
      </c>
      <c r="J60" s="1">
        <v>43629</v>
      </c>
      <c r="K60">
        <v>3</v>
      </c>
      <c r="Q60">
        <v>3</v>
      </c>
      <c r="T60">
        <v>2</v>
      </c>
      <c r="W60" t="s">
        <v>425</v>
      </c>
      <c r="X60" t="s">
        <v>314</v>
      </c>
      <c r="Y60">
        <v>1</v>
      </c>
      <c r="Z60" t="s">
        <v>426</v>
      </c>
      <c r="AA60" s="1">
        <v>44467</v>
      </c>
      <c r="AB60" s="2">
        <f t="shared" si="0"/>
        <v>838</v>
      </c>
      <c r="AC60">
        <v>2</v>
      </c>
      <c r="AD60">
        <v>1</v>
      </c>
      <c r="AE60" t="str">
        <f t="shared" si="5"/>
        <v>Male</v>
      </c>
      <c r="AF60">
        <v>3</v>
      </c>
      <c r="AG60" t="s">
        <v>157</v>
      </c>
      <c r="AH60">
        <v>0</v>
      </c>
      <c r="AJ60">
        <v>3</v>
      </c>
      <c r="AK60" t="str">
        <f t="shared" si="9"/>
        <v>TAFE</v>
      </c>
      <c r="AL60" t="str">
        <f t="shared" si="6"/>
        <v>Yes</v>
      </c>
      <c r="AM60">
        <v>83</v>
      </c>
      <c r="AN60" t="str">
        <f t="shared" si="2"/>
        <v>Other</v>
      </c>
      <c r="AQ60">
        <v>27</v>
      </c>
      <c r="BW60" s="4"/>
      <c r="FC60" t="s">
        <v>157</v>
      </c>
    </row>
    <row r="61" spans="1:159" x14ac:dyDescent="0.2">
      <c r="A61">
        <v>190</v>
      </c>
      <c r="B61" t="s">
        <v>143</v>
      </c>
      <c r="C61" t="s">
        <v>427</v>
      </c>
      <c r="D61" s="1">
        <v>33455</v>
      </c>
      <c r="E61">
        <v>31</v>
      </c>
      <c r="F61">
        <v>1</v>
      </c>
      <c r="H61" t="s">
        <v>360</v>
      </c>
      <c r="I61">
        <v>3028</v>
      </c>
      <c r="J61" s="1">
        <v>43629</v>
      </c>
      <c r="K61">
        <v>1</v>
      </c>
      <c r="R61">
        <v>2</v>
      </c>
      <c r="W61" t="s">
        <v>229</v>
      </c>
      <c r="X61" t="s">
        <v>222</v>
      </c>
      <c r="Y61">
        <v>0</v>
      </c>
      <c r="Z61" t="s">
        <v>428</v>
      </c>
      <c r="AA61" s="1">
        <v>44498</v>
      </c>
      <c r="AB61" s="2">
        <f t="shared" si="0"/>
        <v>869</v>
      </c>
      <c r="AC61">
        <v>2</v>
      </c>
      <c r="AD61">
        <v>1</v>
      </c>
      <c r="AE61" t="str">
        <f t="shared" si="5"/>
        <v>Male</v>
      </c>
      <c r="AF61">
        <v>5</v>
      </c>
      <c r="AG61" t="s">
        <v>157</v>
      </c>
      <c r="AH61">
        <v>0</v>
      </c>
      <c r="AJ61">
        <v>1</v>
      </c>
      <c r="AK61" t="str">
        <f t="shared" si="9"/>
        <v>DNC high school</v>
      </c>
      <c r="AL61" t="str">
        <f t="shared" si="6"/>
        <v>No</v>
      </c>
      <c r="AM61">
        <v>9</v>
      </c>
      <c r="AN61" t="str">
        <f t="shared" si="2"/>
        <v>Aus</v>
      </c>
      <c r="AO61">
        <v>0</v>
      </c>
      <c r="AR61">
        <v>0</v>
      </c>
      <c r="AS61">
        <v>0</v>
      </c>
      <c r="AT61">
        <v>0</v>
      </c>
      <c r="AU61">
        <v>0</v>
      </c>
      <c r="AV61">
        <v>0</v>
      </c>
      <c r="AW61">
        <v>0</v>
      </c>
      <c r="AX61">
        <v>0</v>
      </c>
      <c r="AY61">
        <v>0</v>
      </c>
      <c r="AZ61">
        <v>0</v>
      </c>
      <c r="BA61">
        <v>1</v>
      </c>
      <c r="BC61" t="s">
        <v>429</v>
      </c>
      <c r="BD61">
        <v>0</v>
      </c>
      <c r="BF61">
        <v>1</v>
      </c>
      <c r="BG61" t="s">
        <v>430</v>
      </c>
      <c r="BH61">
        <v>0</v>
      </c>
      <c r="BI61">
        <v>0</v>
      </c>
      <c r="BJ61">
        <v>0</v>
      </c>
      <c r="BK61">
        <v>1</v>
      </c>
      <c r="BL61">
        <v>20</v>
      </c>
      <c r="BM61">
        <v>0</v>
      </c>
      <c r="BO61">
        <v>0</v>
      </c>
      <c r="BQ61">
        <v>3</v>
      </c>
      <c r="BR61">
        <v>2</v>
      </c>
      <c r="BS61">
        <v>2</v>
      </c>
      <c r="BT61">
        <v>4</v>
      </c>
      <c r="BU61">
        <v>4</v>
      </c>
      <c r="BV61">
        <v>70</v>
      </c>
      <c r="BW61" s="4">
        <v>0.23542824241836158</v>
      </c>
      <c r="BX61">
        <v>0</v>
      </c>
      <c r="CA61">
        <v>0</v>
      </c>
      <c r="CB61">
        <v>0</v>
      </c>
      <c r="CE61">
        <v>0</v>
      </c>
      <c r="CF61">
        <v>0</v>
      </c>
      <c r="CI61">
        <v>0</v>
      </c>
      <c r="CJ61">
        <v>0</v>
      </c>
      <c r="CM61">
        <v>0</v>
      </c>
      <c r="CN61">
        <f t="shared" ref="CN61:CN70" si="12">CA61+CM61+(2*CI61)</f>
        <v>0</v>
      </c>
      <c r="CO61" t="str">
        <f t="shared" ref="CO61:CO70" si="13">IF(CN61&gt;150,"Sufficientlyactive",IF(CN61&gt;1,"Insufficiently active","Sedentary"))</f>
        <v>Sedentary</v>
      </c>
      <c r="CP61">
        <v>3</v>
      </c>
      <c r="CQ61">
        <v>4</v>
      </c>
      <c r="CR61">
        <v>2</v>
      </c>
      <c r="CS61">
        <v>3</v>
      </c>
      <c r="CT61">
        <v>3</v>
      </c>
      <c r="CU61">
        <v>1</v>
      </c>
      <c r="CV61">
        <v>1</v>
      </c>
      <c r="CW61">
        <v>1</v>
      </c>
      <c r="CX61">
        <v>2</v>
      </c>
      <c r="CY61">
        <v>0</v>
      </c>
      <c r="CZ61">
        <v>3</v>
      </c>
      <c r="DA61">
        <v>7</v>
      </c>
      <c r="DB61">
        <v>8</v>
      </c>
      <c r="DC61">
        <v>0</v>
      </c>
      <c r="DD61">
        <v>3</v>
      </c>
      <c r="DE61">
        <v>4</v>
      </c>
      <c r="DF61">
        <v>2</v>
      </c>
      <c r="DG61">
        <v>2</v>
      </c>
      <c r="DH61">
        <v>5</v>
      </c>
      <c r="DI61">
        <v>3</v>
      </c>
      <c r="DJ61">
        <v>3</v>
      </c>
      <c r="DK61">
        <v>2</v>
      </c>
      <c r="DL61">
        <v>2</v>
      </c>
      <c r="DM61">
        <v>2</v>
      </c>
      <c r="DN61">
        <v>28</v>
      </c>
      <c r="DO61">
        <v>1</v>
      </c>
      <c r="DP61">
        <v>2</v>
      </c>
      <c r="DQ61">
        <v>3</v>
      </c>
      <c r="DR61">
        <v>3</v>
      </c>
      <c r="DS61">
        <v>3</v>
      </c>
      <c r="DT61">
        <v>1</v>
      </c>
      <c r="DU61">
        <v>2</v>
      </c>
      <c r="DV61">
        <v>1</v>
      </c>
      <c r="DW61">
        <v>1</v>
      </c>
      <c r="DX61">
        <v>17</v>
      </c>
      <c r="DY61" t="str">
        <f>IF(DO61&gt;1,"Yes",IF(DP61&gt;1,"Yes","No"))</f>
        <v>Yes</v>
      </c>
      <c r="DZ61" t="s">
        <v>4710</v>
      </c>
      <c r="EA61">
        <v>2</v>
      </c>
      <c r="EB61">
        <v>2</v>
      </c>
      <c r="EC61">
        <v>1</v>
      </c>
      <c r="ED61">
        <v>3</v>
      </c>
      <c r="EE61">
        <v>1</v>
      </c>
      <c r="EF61">
        <v>1</v>
      </c>
      <c r="EG61">
        <v>2</v>
      </c>
      <c r="EH61">
        <v>12</v>
      </c>
      <c r="EI61">
        <v>1</v>
      </c>
      <c r="EJ61">
        <v>2</v>
      </c>
      <c r="EK61">
        <v>1</v>
      </c>
      <c r="EL61">
        <v>4</v>
      </c>
      <c r="EM61">
        <v>2</v>
      </c>
      <c r="EN61">
        <v>2</v>
      </c>
      <c r="EO61">
        <v>2</v>
      </c>
      <c r="EP61">
        <v>1</v>
      </c>
      <c r="EQ61">
        <v>1</v>
      </c>
      <c r="ER61">
        <v>1</v>
      </c>
      <c r="ES61">
        <v>1</v>
      </c>
      <c r="ET61">
        <v>2</v>
      </c>
      <c r="EU61">
        <v>12</v>
      </c>
      <c r="EV61">
        <v>8</v>
      </c>
      <c r="EW61">
        <v>9</v>
      </c>
      <c r="EX61">
        <v>10</v>
      </c>
      <c r="EY61">
        <v>10</v>
      </c>
      <c r="EZ61">
        <v>37</v>
      </c>
      <c r="FA61">
        <v>8</v>
      </c>
      <c r="FB61" t="str">
        <f t="shared" si="8"/>
        <v>Severe</v>
      </c>
      <c r="FC61" t="s">
        <v>149</v>
      </c>
    </row>
    <row r="62" spans="1:159" x14ac:dyDescent="0.2">
      <c r="A62">
        <v>191</v>
      </c>
      <c r="B62" t="s">
        <v>143</v>
      </c>
      <c r="C62" t="s">
        <v>431</v>
      </c>
      <c r="D62" s="1">
        <v>18238</v>
      </c>
      <c r="E62">
        <v>72</v>
      </c>
      <c r="F62">
        <v>1</v>
      </c>
      <c r="H62" t="s">
        <v>424</v>
      </c>
      <c r="I62">
        <v>3023</v>
      </c>
      <c r="J62" s="1">
        <v>43629</v>
      </c>
      <c r="K62">
        <v>2</v>
      </c>
      <c r="R62">
        <v>3</v>
      </c>
      <c r="W62" t="s">
        <v>229</v>
      </c>
      <c r="X62" t="s">
        <v>314</v>
      </c>
      <c r="Y62">
        <v>0</v>
      </c>
      <c r="Z62" t="s">
        <v>432</v>
      </c>
      <c r="AA62" s="1">
        <v>44467</v>
      </c>
      <c r="AB62" s="2">
        <f t="shared" si="0"/>
        <v>838</v>
      </c>
      <c r="AC62">
        <v>1</v>
      </c>
      <c r="AD62">
        <v>1</v>
      </c>
      <c r="AE62" t="str">
        <f t="shared" si="5"/>
        <v>Male</v>
      </c>
      <c r="AF62">
        <v>7</v>
      </c>
      <c r="AG62" t="s">
        <v>149</v>
      </c>
      <c r="AH62">
        <v>0</v>
      </c>
      <c r="AJ62">
        <v>6</v>
      </c>
      <c r="AK62" t="str">
        <f t="shared" si="9"/>
        <v>Undergrad</v>
      </c>
      <c r="AL62" t="str">
        <f t="shared" si="6"/>
        <v>Yes</v>
      </c>
      <c r="AM62">
        <v>138</v>
      </c>
      <c r="AN62" t="str">
        <f t="shared" si="2"/>
        <v>Other</v>
      </c>
      <c r="AQ62">
        <v>38</v>
      </c>
      <c r="AR62">
        <v>0</v>
      </c>
      <c r="AS62">
        <v>0</v>
      </c>
      <c r="AT62">
        <v>0</v>
      </c>
      <c r="AU62">
        <v>1</v>
      </c>
      <c r="AV62">
        <v>0</v>
      </c>
      <c r="AW62">
        <v>0</v>
      </c>
      <c r="AX62">
        <v>2</v>
      </c>
      <c r="AY62">
        <v>0</v>
      </c>
      <c r="AZ62">
        <v>2</v>
      </c>
      <c r="BA62">
        <v>2</v>
      </c>
      <c r="BC62" t="s">
        <v>433</v>
      </c>
      <c r="BD62">
        <v>1</v>
      </c>
      <c r="BE62" t="s">
        <v>434</v>
      </c>
      <c r="BF62">
        <v>0</v>
      </c>
      <c r="BH62">
        <v>1</v>
      </c>
      <c r="BI62">
        <v>1</v>
      </c>
      <c r="BJ62">
        <v>1</v>
      </c>
      <c r="BK62">
        <v>0</v>
      </c>
      <c r="BM62">
        <v>1</v>
      </c>
      <c r="BN62">
        <v>40</v>
      </c>
      <c r="BO62">
        <v>0</v>
      </c>
      <c r="BQ62">
        <v>4</v>
      </c>
      <c r="BR62">
        <v>1</v>
      </c>
      <c r="BS62">
        <v>3</v>
      </c>
      <c r="BT62">
        <v>3</v>
      </c>
      <c r="BU62">
        <v>3</v>
      </c>
      <c r="BV62">
        <v>48</v>
      </c>
      <c r="BW62" s="4">
        <v>0.481548076923077</v>
      </c>
      <c r="BX62">
        <v>3</v>
      </c>
      <c r="BY62">
        <v>6</v>
      </c>
      <c r="BZ62">
        <v>30</v>
      </c>
      <c r="CA62">
        <v>390</v>
      </c>
      <c r="CB62">
        <v>0</v>
      </c>
      <c r="CE62">
        <v>0</v>
      </c>
      <c r="CF62">
        <v>0</v>
      </c>
      <c r="CI62">
        <v>0</v>
      </c>
      <c r="CJ62">
        <v>1</v>
      </c>
      <c r="CK62">
        <v>2</v>
      </c>
      <c r="CL62">
        <v>10</v>
      </c>
      <c r="CM62">
        <v>130</v>
      </c>
      <c r="CN62">
        <f t="shared" si="12"/>
        <v>520</v>
      </c>
      <c r="CO62" t="str">
        <f t="shared" si="13"/>
        <v>Sufficientlyactive</v>
      </c>
      <c r="CP62">
        <v>3</v>
      </c>
      <c r="CQ62">
        <v>3</v>
      </c>
      <c r="CR62">
        <v>1</v>
      </c>
      <c r="CS62">
        <v>3</v>
      </c>
      <c r="CT62">
        <v>3</v>
      </c>
      <c r="CU62">
        <v>3</v>
      </c>
      <c r="CV62">
        <v>1</v>
      </c>
      <c r="CW62">
        <v>1</v>
      </c>
      <c r="CX62">
        <v>2</v>
      </c>
      <c r="CY62">
        <v>1</v>
      </c>
      <c r="CZ62">
        <v>3</v>
      </c>
      <c r="DA62">
        <v>6</v>
      </c>
      <c r="DB62">
        <v>5</v>
      </c>
      <c r="DC62">
        <v>1</v>
      </c>
      <c r="DD62">
        <v>3</v>
      </c>
      <c r="DE62">
        <v>3</v>
      </c>
      <c r="DF62">
        <v>2</v>
      </c>
      <c r="DG62">
        <v>3</v>
      </c>
      <c r="DH62">
        <v>2</v>
      </c>
      <c r="DI62">
        <v>1</v>
      </c>
      <c r="DJ62">
        <v>3</v>
      </c>
      <c r="DK62">
        <v>5</v>
      </c>
      <c r="DL62">
        <v>2</v>
      </c>
      <c r="DM62">
        <v>2</v>
      </c>
      <c r="DN62">
        <v>26</v>
      </c>
      <c r="DO62">
        <v>1</v>
      </c>
      <c r="DP62">
        <v>1</v>
      </c>
      <c r="DQ62">
        <v>1</v>
      </c>
      <c r="DR62">
        <v>1</v>
      </c>
      <c r="DS62">
        <v>1</v>
      </c>
      <c r="DT62">
        <v>1</v>
      </c>
      <c r="DU62">
        <v>3</v>
      </c>
      <c r="DV62">
        <v>0</v>
      </c>
      <c r="DW62">
        <v>1</v>
      </c>
      <c r="DX62">
        <v>10</v>
      </c>
      <c r="DY62" t="s">
        <v>149</v>
      </c>
      <c r="DZ62" t="s">
        <v>4709</v>
      </c>
      <c r="EA62">
        <v>3</v>
      </c>
      <c r="EB62">
        <v>4</v>
      </c>
      <c r="EC62">
        <v>4</v>
      </c>
      <c r="ED62">
        <v>3</v>
      </c>
      <c r="EE62">
        <v>4</v>
      </c>
      <c r="EF62">
        <v>4</v>
      </c>
      <c r="EG62">
        <v>4</v>
      </c>
      <c r="EH62">
        <v>26</v>
      </c>
      <c r="EI62">
        <v>2</v>
      </c>
      <c r="EJ62">
        <v>2</v>
      </c>
      <c r="EK62">
        <v>3</v>
      </c>
      <c r="EL62">
        <v>7</v>
      </c>
      <c r="EM62">
        <v>3</v>
      </c>
      <c r="EN62">
        <v>3</v>
      </c>
      <c r="EO62">
        <v>3</v>
      </c>
      <c r="EP62">
        <v>4</v>
      </c>
      <c r="EQ62">
        <v>4</v>
      </c>
      <c r="ER62">
        <v>2</v>
      </c>
      <c r="ES62">
        <v>4</v>
      </c>
      <c r="ET62">
        <v>4</v>
      </c>
      <c r="EU62">
        <v>27</v>
      </c>
      <c r="EV62">
        <v>6</v>
      </c>
      <c r="EW62">
        <v>6</v>
      </c>
      <c r="EX62">
        <v>6</v>
      </c>
      <c r="EY62">
        <v>6</v>
      </c>
      <c r="EZ62">
        <v>24</v>
      </c>
      <c r="FA62">
        <v>6</v>
      </c>
      <c r="FB62" t="str">
        <f t="shared" si="8"/>
        <v>Moderate</v>
      </c>
      <c r="FC62" t="s">
        <v>157</v>
      </c>
    </row>
    <row r="63" spans="1:159" x14ac:dyDescent="0.2">
      <c r="A63">
        <v>192</v>
      </c>
      <c r="B63" t="s">
        <v>143</v>
      </c>
      <c r="C63" t="s">
        <v>435</v>
      </c>
      <c r="D63" s="1">
        <v>14948</v>
      </c>
      <c r="E63">
        <v>81</v>
      </c>
      <c r="F63">
        <v>1</v>
      </c>
      <c r="H63" t="s">
        <v>269</v>
      </c>
      <c r="I63">
        <v>3337</v>
      </c>
      <c r="J63" s="1">
        <v>43629</v>
      </c>
      <c r="K63">
        <v>2</v>
      </c>
      <c r="Q63">
        <v>3</v>
      </c>
      <c r="W63" t="s">
        <v>4409</v>
      </c>
      <c r="X63" t="s">
        <v>314</v>
      </c>
      <c r="Y63">
        <v>1</v>
      </c>
      <c r="Z63" t="s">
        <v>436</v>
      </c>
      <c r="AA63" s="1">
        <v>44520</v>
      </c>
      <c r="AB63" s="2">
        <f t="shared" si="0"/>
        <v>891</v>
      </c>
      <c r="AC63">
        <v>1</v>
      </c>
      <c r="AD63">
        <v>2</v>
      </c>
      <c r="AE63" t="str">
        <f t="shared" si="5"/>
        <v>Female</v>
      </c>
      <c r="AF63">
        <v>7</v>
      </c>
      <c r="AG63" t="s">
        <v>149</v>
      </c>
      <c r="AH63">
        <v>0</v>
      </c>
      <c r="AJ63">
        <v>2</v>
      </c>
      <c r="AK63" t="str">
        <f t="shared" si="9"/>
        <v>High school</v>
      </c>
      <c r="AL63" t="str">
        <f t="shared" si="6"/>
        <v>Yes</v>
      </c>
      <c r="AM63">
        <v>106</v>
      </c>
      <c r="AN63" t="str">
        <f t="shared" si="2"/>
        <v>Other</v>
      </c>
      <c r="AQ63">
        <v>29</v>
      </c>
      <c r="AR63">
        <v>0</v>
      </c>
      <c r="AS63">
        <v>0</v>
      </c>
      <c r="AT63">
        <v>2</v>
      </c>
      <c r="AU63">
        <v>0</v>
      </c>
      <c r="AV63">
        <v>0</v>
      </c>
      <c r="AW63">
        <v>0</v>
      </c>
      <c r="AX63">
        <v>2</v>
      </c>
      <c r="AY63">
        <v>2</v>
      </c>
      <c r="AZ63">
        <v>2</v>
      </c>
      <c r="BA63">
        <v>2</v>
      </c>
      <c r="BC63" t="s">
        <v>437</v>
      </c>
      <c r="BD63">
        <v>1</v>
      </c>
      <c r="BE63" t="s">
        <v>438</v>
      </c>
      <c r="BF63">
        <v>1</v>
      </c>
      <c r="BG63" t="s">
        <v>439</v>
      </c>
      <c r="BH63">
        <v>1</v>
      </c>
      <c r="BI63">
        <v>1</v>
      </c>
      <c r="BJ63">
        <v>0</v>
      </c>
      <c r="BK63">
        <v>0</v>
      </c>
      <c r="BM63">
        <v>0</v>
      </c>
      <c r="BO63">
        <v>0</v>
      </c>
      <c r="BQ63">
        <v>4</v>
      </c>
      <c r="BR63">
        <v>2</v>
      </c>
      <c r="BS63">
        <v>4</v>
      </c>
      <c r="BT63">
        <v>4</v>
      </c>
      <c r="BU63">
        <v>3</v>
      </c>
      <c r="BV63">
        <v>40</v>
      </c>
      <c r="BW63" s="4">
        <v>0.22972573962929782</v>
      </c>
      <c r="BX63">
        <v>3</v>
      </c>
      <c r="BY63">
        <v>1</v>
      </c>
      <c r="BZ63">
        <v>0</v>
      </c>
      <c r="CA63">
        <v>60</v>
      </c>
      <c r="CB63">
        <v>0</v>
      </c>
      <c r="CC63">
        <v>0</v>
      </c>
      <c r="CD63">
        <v>0</v>
      </c>
      <c r="CE63">
        <v>0</v>
      </c>
      <c r="CF63">
        <v>0</v>
      </c>
      <c r="CG63">
        <v>0</v>
      </c>
      <c r="CH63">
        <v>0</v>
      </c>
      <c r="CI63">
        <v>0</v>
      </c>
      <c r="CJ63">
        <v>0</v>
      </c>
      <c r="CK63">
        <v>0</v>
      </c>
      <c r="CL63">
        <v>0</v>
      </c>
      <c r="CM63">
        <v>0</v>
      </c>
      <c r="CN63">
        <f t="shared" si="12"/>
        <v>60</v>
      </c>
      <c r="CO63" t="str">
        <f t="shared" si="13"/>
        <v>Insufficiently active</v>
      </c>
      <c r="CP63">
        <v>4</v>
      </c>
      <c r="CQ63">
        <v>3</v>
      </c>
      <c r="CR63">
        <v>2</v>
      </c>
      <c r="CS63">
        <v>3</v>
      </c>
      <c r="CT63">
        <v>3</v>
      </c>
      <c r="CU63">
        <v>2</v>
      </c>
      <c r="CV63">
        <v>0</v>
      </c>
      <c r="CW63">
        <v>1</v>
      </c>
      <c r="CX63">
        <v>1</v>
      </c>
      <c r="CY63">
        <v>1</v>
      </c>
      <c r="CZ63">
        <v>2</v>
      </c>
      <c r="DA63">
        <v>7</v>
      </c>
      <c r="DB63">
        <v>2</v>
      </c>
      <c r="DC63">
        <v>0</v>
      </c>
      <c r="DD63">
        <v>4</v>
      </c>
      <c r="DE63">
        <v>3</v>
      </c>
      <c r="DF63">
        <v>3</v>
      </c>
      <c r="DG63">
        <v>1</v>
      </c>
      <c r="DH63">
        <v>2</v>
      </c>
      <c r="DI63">
        <v>2</v>
      </c>
      <c r="DJ63">
        <v>3</v>
      </c>
      <c r="DK63">
        <v>4</v>
      </c>
      <c r="DL63">
        <v>2</v>
      </c>
      <c r="DM63">
        <v>1</v>
      </c>
      <c r="DN63">
        <v>25</v>
      </c>
      <c r="DO63">
        <v>1</v>
      </c>
      <c r="DP63">
        <v>1</v>
      </c>
      <c r="DQ63">
        <v>2</v>
      </c>
      <c r="DR63">
        <v>2</v>
      </c>
      <c r="DS63">
        <v>2</v>
      </c>
      <c r="DT63">
        <v>0</v>
      </c>
      <c r="DU63">
        <v>0</v>
      </c>
      <c r="DV63">
        <v>0</v>
      </c>
      <c r="DW63">
        <v>0</v>
      </c>
      <c r="DX63">
        <v>8</v>
      </c>
      <c r="DY63" t="s">
        <v>149</v>
      </c>
      <c r="DZ63" t="s">
        <v>4707</v>
      </c>
      <c r="EA63">
        <v>3</v>
      </c>
      <c r="EB63">
        <v>3</v>
      </c>
      <c r="EC63">
        <v>2</v>
      </c>
      <c r="ED63">
        <v>3</v>
      </c>
      <c r="EE63">
        <v>3</v>
      </c>
      <c r="EF63">
        <v>4</v>
      </c>
      <c r="EG63">
        <v>3</v>
      </c>
      <c r="EH63">
        <v>21</v>
      </c>
      <c r="EI63">
        <v>1</v>
      </c>
      <c r="EJ63">
        <v>2</v>
      </c>
      <c r="EK63">
        <v>2</v>
      </c>
      <c r="EL63">
        <v>5</v>
      </c>
      <c r="EM63">
        <v>3</v>
      </c>
      <c r="EN63">
        <v>3</v>
      </c>
      <c r="EO63">
        <v>3</v>
      </c>
      <c r="EP63">
        <v>4</v>
      </c>
      <c r="EQ63">
        <v>4</v>
      </c>
      <c r="ER63">
        <v>4</v>
      </c>
      <c r="ES63">
        <v>4</v>
      </c>
      <c r="ET63">
        <v>4</v>
      </c>
      <c r="EU63">
        <v>29</v>
      </c>
      <c r="EV63">
        <v>8</v>
      </c>
      <c r="EW63">
        <v>9</v>
      </c>
      <c r="EX63">
        <v>10</v>
      </c>
      <c r="EY63">
        <v>10</v>
      </c>
      <c r="EZ63">
        <v>37</v>
      </c>
      <c r="FA63">
        <v>10</v>
      </c>
      <c r="FB63" t="str">
        <f t="shared" si="8"/>
        <v>Severe</v>
      </c>
      <c r="FC63" t="s">
        <v>157</v>
      </c>
    </row>
    <row r="64" spans="1:159" x14ac:dyDescent="0.2">
      <c r="A64">
        <v>195</v>
      </c>
      <c r="B64" t="s">
        <v>143</v>
      </c>
      <c r="C64" t="s">
        <v>440</v>
      </c>
      <c r="D64" s="1">
        <v>27140</v>
      </c>
      <c r="E64">
        <v>48</v>
      </c>
      <c r="F64">
        <v>1</v>
      </c>
      <c r="H64" t="s">
        <v>441</v>
      </c>
      <c r="I64">
        <v>3336</v>
      </c>
      <c r="J64" s="1">
        <v>43629</v>
      </c>
      <c r="K64">
        <v>1</v>
      </c>
      <c r="R64">
        <v>1</v>
      </c>
      <c r="W64" t="s">
        <v>229</v>
      </c>
      <c r="X64" t="s">
        <v>307</v>
      </c>
      <c r="Y64">
        <v>0</v>
      </c>
      <c r="Z64" t="s">
        <v>442</v>
      </c>
      <c r="AA64" s="1">
        <v>44476</v>
      </c>
      <c r="AB64" s="2">
        <f t="shared" si="0"/>
        <v>847</v>
      </c>
      <c r="AC64">
        <v>1</v>
      </c>
      <c r="AD64">
        <v>2</v>
      </c>
      <c r="AE64" t="str">
        <f t="shared" si="5"/>
        <v>Female</v>
      </c>
      <c r="AF64">
        <v>0</v>
      </c>
      <c r="AG64" t="s">
        <v>157</v>
      </c>
      <c r="AH64">
        <v>0</v>
      </c>
      <c r="AJ64">
        <v>8</v>
      </c>
      <c r="AK64" t="str">
        <f t="shared" si="9"/>
        <v>Postgrad</v>
      </c>
      <c r="AL64" t="str">
        <f t="shared" si="6"/>
        <v>Yes</v>
      </c>
      <c r="AM64">
        <v>123</v>
      </c>
      <c r="AN64" t="str">
        <f t="shared" si="2"/>
        <v>Other</v>
      </c>
      <c r="AP64">
        <v>0</v>
      </c>
      <c r="AQ64">
        <v>44</v>
      </c>
      <c r="AR64">
        <v>0</v>
      </c>
      <c r="AS64">
        <v>0</v>
      </c>
      <c r="AT64">
        <v>0</v>
      </c>
      <c r="AU64">
        <v>0</v>
      </c>
      <c r="AV64">
        <v>0</v>
      </c>
      <c r="AW64">
        <v>0</v>
      </c>
      <c r="AX64">
        <v>1</v>
      </c>
      <c r="AY64">
        <v>0</v>
      </c>
      <c r="AZ64">
        <v>0</v>
      </c>
      <c r="BA64">
        <v>1</v>
      </c>
      <c r="BC64" t="s">
        <v>443</v>
      </c>
      <c r="BD64">
        <v>1</v>
      </c>
      <c r="BE64" t="s">
        <v>444</v>
      </c>
      <c r="BF64">
        <v>1</v>
      </c>
      <c r="BG64" t="s">
        <v>445</v>
      </c>
      <c r="BH64">
        <v>0</v>
      </c>
      <c r="BI64">
        <v>0</v>
      </c>
      <c r="BJ64">
        <v>0</v>
      </c>
      <c r="BK64">
        <v>0</v>
      </c>
      <c r="BM64">
        <v>0</v>
      </c>
      <c r="BO64">
        <v>0</v>
      </c>
      <c r="BQ64">
        <v>1</v>
      </c>
      <c r="BR64">
        <v>1</v>
      </c>
      <c r="BS64">
        <v>1</v>
      </c>
      <c r="BT64">
        <v>3</v>
      </c>
      <c r="BU64">
        <v>1</v>
      </c>
      <c r="BV64">
        <v>80</v>
      </c>
      <c r="BW64" s="4">
        <v>0.72599999999999998</v>
      </c>
      <c r="BX64">
        <v>6</v>
      </c>
      <c r="BY64">
        <v>12</v>
      </c>
      <c r="BZ64">
        <v>0</v>
      </c>
      <c r="CA64">
        <v>720</v>
      </c>
      <c r="CB64">
        <v>0</v>
      </c>
      <c r="CE64">
        <v>0</v>
      </c>
      <c r="CF64">
        <v>2</v>
      </c>
      <c r="CG64">
        <v>0</v>
      </c>
      <c r="CH64">
        <v>10</v>
      </c>
      <c r="CI64">
        <v>10</v>
      </c>
      <c r="CJ64">
        <v>0</v>
      </c>
      <c r="CM64">
        <v>0</v>
      </c>
      <c r="CN64">
        <f t="shared" si="12"/>
        <v>740</v>
      </c>
      <c r="CO64" t="str">
        <f t="shared" si="13"/>
        <v>Sufficientlyactive</v>
      </c>
      <c r="CP64">
        <v>2</v>
      </c>
      <c r="CQ64">
        <v>3</v>
      </c>
      <c r="CR64">
        <v>3</v>
      </c>
      <c r="CS64">
        <v>3</v>
      </c>
      <c r="CT64">
        <v>2</v>
      </c>
      <c r="CU64">
        <v>2</v>
      </c>
      <c r="CV64">
        <v>1</v>
      </c>
      <c r="CW64">
        <v>0</v>
      </c>
      <c r="CX64">
        <v>1</v>
      </c>
      <c r="CY64">
        <v>0</v>
      </c>
      <c r="CZ64">
        <v>1</v>
      </c>
      <c r="DA64">
        <v>6</v>
      </c>
      <c r="DB64">
        <v>4</v>
      </c>
      <c r="DC64">
        <v>1</v>
      </c>
      <c r="DD64">
        <v>2</v>
      </c>
      <c r="DE64">
        <v>2</v>
      </c>
      <c r="DF64">
        <v>1</v>
      </c>
      <c r="DG64">
        <v>1</v>
      </c>
      <c r="DH64">
        <v>3</v>
      </c>
      <c r="DI64">
        <v>2</v>
      </c>
      <c r="DJ64">
        <v>2</v>
      </c>
      <c r="DK64">
        <v>2</v>
      </c>
      <c r="DL64">
        <v>1</v>
      </c>
      <c r="DM64">
        <v>2</v>
      </c>
      <c r="DN64">
        <v>18</v>
      </c>
      <c r="DO64">
        <v>1</v>
      </c>
      <c r="DP64">
        <v>0</v>
      </c>
      <c r="DQ64">
        <v>0</v>
      </c>
      <c r="DR64">
        <v>1</v>
      </c>
      <c r="DS64">
        <v>0</v>
      </c>
      <c r="DT64">
        <v>0</v>
      </c>
      <c r="DU64">
        <v>0</v>
      </c>
      <c r="DV64">
        <v>0</v>
      </c>
      <c r="DW64">
        <v>0</v>
      </c>
      <c r="DX64">
        <v>2</v>
      </c>
      <c r="DY64" t="str">
        <f>IF(DO64&gt;1,"Yes",IF(DP64&gt;1,"Yes","No"))</f>
        <v>No</v>
      </c>
      <c r="DZ64" t="s">
        <v>4708</v>
      </c>
      <c r="EA64">
        <v>4</v>
      </c>
      <c r="EB64">
        <v>4</v>
      </c>
      <c r="EC64">
        <v>4</v>
      </c>
      <c r="ED64">
        <v>3</v>
      </c>
      <c r="EE64">
        <v>4</v>
      </c>
      <c r="EF64">
        <v>4</v>
      </c>
      <c r="EG64">
        <v>4</v>
      </c>
      <c r="EH64">
        <v>27</v>
      </c>
      <c r="EI64">
        <v>2</v>
      </c>
      <c r="EJ64">
        <v>2</v>
      </c>
      <c r="EK64">
        <v>2</v>
      </c>
      <c r="EL64">
        <v>6</v>
      </c>
      <c r="EM64">
        <v>5</v>
      </c>
      <c r="EN64">
        <v>5</v>
      </c>
      <c r="EO64">
        <v>5</v>
      </c>
      <c r="EP64">
        <v>5</v>
      </c>
      <c r="EQ64">
        <v>5</v>
      </c>
      <c r="ER64">
        <v>4</v>
      </c>
      <c r="ES64">
        <v>5</v>
      </c>
      <c r="ET64">
        <v>5</v>
      </c>
      <c r="EU64">
        <v>39</v>
      </c>
      <c r="EV64">
        <v>6</v>
      </c>
      <c r="EW64">
        <v>6</v>
      </c>
      <c r="EX64">
        <v>9</v>
      </c>
      <c r="EY64">
        <v>7</v>
      </c>
      <c r="EZ64">
        <v>28</v>
      </c>
      <c r="FA64">
        <v>7</v>
      </c>
      <c r="FB64" t="str">
        <f t="shared" si="8"/>
        <v>Moderate</v>
      </c>
      <c r="FC64" t="s">
        <v>149</v>
      </c>
    </row>
    <row r="65" spans="1:159" x14ac:dyDescent="0.2">
      <c r="A65">
        <v>196</v>
      </c>
      <c r="B65" t="s">
        <v>143</v>
      </c>
      <c r="C65" t="s">
        <v>446</v>
      </c>
      <c r="D65" s="1">
        <v>32610</v>
      </c>
      <c r="E65">
        <v>33</v>
      </c>
      <c r="F65">
        <v>1</v>
      </c>
      <c r="H65" t="s">
        <v>447</v>
      </c>
      <c r="I65">
        <v>3029</v>
      </c>
      <c r="J65" s="1">
        <v>43629</v>
      </c>
      <c r="K65">
        <v>1</v>
      </c>
      <c r="R65">
        <v>2</v>
      </c>
      <c r="W65" t="s">
        <v>229</v>
      </c>
      <c r="X65" t="s">
        <v>222</v>
      </c>
      <c r="Y65">
        <v>0</v>
      </c>
      <c r="Z65" t="s">
        <v>448</v>
      </c>
      <c r="AA65" s="1">
        <v>44489</v>
      </c>
      <c r="AB65" s="2">
        <f t="shared" si="0"/>
        <v>860</v>
      </c>
      <c r="AC65">
        <v>1</v>
      </c>
      <c r="AD65">
        <v>2</v>
      </c>
      <c r="AE65" t="str">
        <f t="shared" si="5"/>
        <v>Female</v>
      </c>
      <c r="AF65">
        <v>0</v>
      </c>
      <c r="AG65" t="s">
        <v>157</v>
      </c>
      <c r="AH65">
        <v>0</v>
      </c>
      <c r="AJ65">
        <v>8</v>
      </c>
      <c r="AK65" t="str">
        <f t="shared" si="9"/>
        <v>Postgrad</v>
      </c>
      <c r="AL65" t="str">
        <f t="shared" si="6"/>
        <v>Yes</v>
      </c>
      <c r="AM65">
        <v>77</v>
      </c>
      <c r="AN65" t="str">
        <f t="shared" si="2"/>
        <v>Other</v>
      </c>
      <c r="AQ65">
        <v>24</v>
      </c>
      <c r="AR65">
        <v>0</v>
      </c>
      <c r="AS65">
        <v>0</v>
      </c>
      <c r="AT65">
        <v>0</v>
      </c>
      <c r="AU65">
        <v>0</v>
      </c>
      <c r="AV65">
        <v>0</v>
      </c>
      <c r="AW65">
        <v>0</v>
      </c>
      <c r="AX65">
        <v>0</v>
      </c>
      <c r="AY65">
        <v>0</v>
      </c>
      <c r="AZ65">
        <v>0</v>
      </c>
      <c r="BA65">
        <v>0</v>
      </c>
      <c r="BD65">
        <v>0</v>
      </c>
      <c r="BF65">
        <v>1</v>
      </c>
      <c r="BG65" t="s">
        <v>449</v>
      </c>
      <c r="BH65">
        <v>0</v>
      </c>
      <c r="BI65">
        <v>0</v>
      </c>
      <c r="BJ65">
        <v>0</v>
      </c>
      <c r="BK65">
        <v>0</v>
      </c>
      <c r="BM65">
        <v>0</v>
      </c>
      <c r="BO65">
        <v>0</v>
      </c>
      <c r="BQ65">
        <v>3</v>
      </c>
      <c r="BR65">
        <v>1</v>
      </c>
      <c r="BS65">
        <v>3</v>
      </c>
      <c r="BT65">
        <v>3</v>
      </c>
      <c r="BU65">
        <v>3</v>
      </c>
      <c r="BV65">
        <v>56</v>
      </c>
      <c r="BW65" s="4">
        <v>0.51400000000000001</v>
      </c>
      <c r="BX65">
        <v>5</v>
      </c>
      <c r="BY65">
        <v>2</v>
      </c>
      <c r="BZ65">
        <v>17</v>
      </c>
      <c r="CA65">
        <v>137</v>
      </c>
      <c r="CB65">
        <v>0</v>
      </c>
      <c r="CE65">
        <v>0</v>
      </c>
      <c r="CF65">
        <v>0</v>
      </c>
      <c r="CI65">
        <v>0</v>
      </c>
      <c r="CJ65">
        <v>0</v>
      </c>
      <c r="CM65">
        <v>0</v>
      </c>
      <c r="CN65">
        <f t="shared" si="12"/>
        <v>137</v>
      </c>
      <c r="CO65" t="str">
        <f t="shared" si="13"/>
        <v>Insufficiently active</v>
      </c>
      <c r="CP65">
        <v>3</v>
      </c>
      <c r="CQ65">
        <v>3</v>
      </c>
      <c r="CR65">
        <v>3</v>
      </c>
      <c r="CS65">
        <v>3</v>
      </c>
      <c r="CT65">
        <v>3</v>
      </c>
      <c r="CU65">
        <v>3</v>
      </c>
      <c r="CV65">
        <v>1</v>
      </c>
      <c r="CW65">
        <v>1</v>
      </c>
      <c r="CX65">
        <v>1</v>
      </c>
      <c r="CY65">
        <v>1</v>
      </c>
      <c r="CZ65">
        <v>3</v>
      </c>
      <c r="DA65">
        <v>7</v>
      </c>
      <c r="DB65">
        <v>8</v>
      </c>
      <c r="DC65">
        <v>1</v>
      </c>
      <c r="DD65">
        <v>3</v>
      </c>
      <c r="DE65">
        <v>3</v>
      </c>
      <c r="DF65">
        <v>3</v>
      </c>
      <c r="DG65">
        <v>3</v>
      </c>
      <c r="DH65">
        <v>3</v>
      </c>
      <c r="DI65">
        <v>3</v>
      </c>
      <c r="DJ65">
        <v>3</v>
      </c>
      <c r="DK65">
        <v>3</v>
      </c>
      <c r="DL65">
        <v>3</v>
      </c>
      <c r="DM65">
        <v>1</v>
      </c>
      <c r="DN65">
        <v>28</v>
      </c>
      <c r="DO65">
        <v>0</v>
      </c>
      <c r="DP65">
        <v>0</v>
      </c>
      <c r="DQ65">
        <v>0</v>
      </c>
      <c r="DR65">
        <v>1</v>
      </c>
      <c r="DS65">
        <v>0</v>
      </c>
      <c r="DT65">
        <v>0</v>
      </c>
      <c r="DU65">
        <v>0</v>
      </c>
      <c r="DV65">
        <v>0</v>
      </c>
      <c r="DW65">
        <v>0</v>
      </c>
      <c r="DX65">
        <v>1</v>
      </c>
      <c r="DY65" t="str">
        <f>IF(DO65&gt;1,"Yes",IF(DP65&gt;1,"Yes","No"))</f>
        <v>No</v>
      </c>
      <c r="DZ65" t="s">
        <v>4708</v>
      </c>
      <c r="EA65">
        <v>4</v>
      </c>
      <c r="EB65">
        <v>4</v>
      </c>
      <c r="EC65">
        <v>3</v>
      </c>
      <c r="ED65">
        <v>3</v>
      </c>
      <c r="EE65">
        <v>3</v>
      </c>
      <c r="EF65">
        <v>3</v>
      </c>
      <c r="EG65">
        <v>3</v>
      </c>
      <c r="EH65">
        <v>23</v>
      </c>
      <c r="EI65">
        <v>2</v>
      </c>
      <c r="EJ65">
        <v>2</v>
      </c>
      <c r="EK65">
        <v>2</v>
      </c>
      <c r="EL65">
        <v>6</v>
      </c>
      <c r="EM65">
        <v>2</v>
      </c>
      <c r="EN65">
        <v>2</v>
      </c>
      <c r="EO65">
        <v>2</v>
      </c>
      <c r="EP65">
        <v>2</v>
      </c>
      <c r="EQ65">
        <v>3</v>
      </c>
      <c r="ER65">
        <v>3</v>
      </c>
      <c r="ES65">
        <v>3</v>
      </c>
      <c r="ET65">
        <v>3</v>
      </c>
      <c r="EU65">
        <v>20</v>
      </c>
      <c r="EV65">
        <v>7</v>
      </c>
      <c r="EW65">
        <v>7</v>
      </c>
      <c r="EX65">
        <v>8</v>
      </c>
      <c r="EY65">
        <v>6</v>
      </c>
      <c r="EZ65">
        <v>28</v>
      </c>
      <c r="FA65">
        <v>6</v>
      </c>
      <c r="FB65" t="str">
        <f t="shared" si="8"/>
        <v>Moderate</v>
      </c>
      <c r="FC65" t="s">
        <v>149</v>
      </c>
    </row>
    <row r="66" spans="1:159" x14ac:dyDescent="0.2">
      <c r="A66">
        <v>201</v>
      </c>
      <c r="B66" t="s">
        <v>143</v>
      </c>
      <c r="C66" t="s">
        <v>450</v>
      </c>
      <c r="D66" s="1">
        <v>20146</v>
      </c>
      <c r="E66">
        <v>67</v>
      </c>
      <c r="F66">
        <v>1</v>
      </c>
      <c r="H66" t="s">
        <v>231</v>
      </c>
      <c r="I66">
        <v>3024</v>
      </c>
      <c r="J66" s="1">
        <v>43636</v>
      </c>
      <c r="K66">
        <v>2</v>
      </c>
      <c r="R66">
        <v>3</v>
      </c>
      <c r="W66" t="s">
        <v>229</v>
      </c>
      <c r="X66" t="s">
        <v>314</v>
      </c>
      <c r="Y66">
        <v>1</v>
      </c>
      <c r="Z66" t="s">
        <v>451</v>
      </c>
      <c r="AA66" s="1">
        <v>44467</v>
      </c>
      <c r="AB66" s="2">
        <f t="shared" ref="AB66:AB129" si="14">DATEDIF(J66,AA66,"d")</f>
        <v>831</v>
      </c>
      <c r="AC66">
        <v>1</v>
      </c>
      <c r="AD66">
        <v>1</v>
      </c>
      <c r="AE66" t="str">
        <f t="shared" si="5"/>
        <v>Male</v>
      </c>
      <c r="AF66">
        <v>7</v>
      </c>
      <c r="AG66" t="s">
        <v>149</v>
      </c>
      <c r="AH66">
        <v>1</v>
      </c>
      <c r="AI66">
        <v>2</v>
      </c>
      <c r="AJ66">
        <v>4</v>
      </c>
      <c r="AK66" t="str">
        <f t="shared" si="9"/>
        <v>TAFE</v>
      </c>
      <c r="AL66" t="str">
        <f t="shared" si="6"/>
        <v>Yes</v>
      </c>
      <c r="AM66">
        <v>9</v>
      </c>
      <c r="AN66" t="str">
        <f t="shared" ref="AN66:AN129" si="15">IF(AM66=9, "Aus", "Other")</f>
        <v>Aus</v>
      </c>
      <c r="AO66">
        <v>0</v>
      </c>
      <c r="AQ66">
        <v>0</v>
      </c>
      <c r="AR66">
        <v>0</v>
      </c>
      <c r="AS66">
        <v>0</v>
      </c>
      <c r="AT66">
        <v>0</v>
      </c>
      <c r="AU66">
        <v>0</v>
      </c>
      <c r="AV66">
        <v>0</v>
      </c>
      <c r="AW66">
        <v>0</v>
      </c>
      <c r="AX66">
        <v>0</v>
      </c>
      <c r="AY66">
        <v>0</v>
      </c>
      <c r="AZ66">
        <v>1</v>
      </c>
      <c r="BA66">
        <v>1</v>
      </c>
      <c r="BC66" t="s">
        <v>452</v>
      </c>
      <c r="BD66">
        <v>1</v>
      </c>
      <c r="BE66" t="s">
        <v>453</v>
      </c>
      <c r="BF66">
        <v>1</v>
      </c>
      <c r="BG66" t="s">
        <v>454</v>
      </c>
      <c r="BH66">
        <v>0</v>
      </c>
      <c r="BI66">
        <v>0</v>
      </c>
      <c r="BJ66">
        <v>1</v>
      </c>
      <c r="BK66">
        <v>0</v>
      </c>
      <c r="BM66">
        <v>1</v>
      </c>
      <c r="BN66">
        <v>20</v>
      </c>
      <c r="BO66">
        <v>0</v>
      </c>
      <c r="BQ66">
        <v>3</v>
      </c>
      <c r="BR66">
        <v>1</v>
      </c>
      <c r="BS66">
        <v>4</v>
      </c>
      <c r="BT66">
        <v>3</v>
      </c>
      <c r="BU66">
        <v>2</v>
      </c>
      <c r="BV66">
        <v>50</v>
      </c>
      <c r="BW66" s="4">
        <v>0.45558190899001116</v>
      </c>
      <c r="BX66">
        <v>0</v>
      </c>
      <c r="CA66">
        <v>0</v>
      </c>
      <c r="CB66">
        <v>0</v>
      </c>
      <c r="CE66">
        <v>0</v>
      </c>
      <c r="CF66">
        <v>0</v>
      </c>
      <c r="CI66">
        <v>0</v>
      </c>
      <c r="CJ66">
        <v>0</v>
      </c>
      <c r="CM66">
        <v>0</v>
      </c>
      <c r="CN66">
        <f t="shared" si="12"/>
        <v>0</v>
      </c>
      <c r="CO66" t="str">
        <f t="shared" si="13"/>
        <v>Sedentary</v>
      </c>
      <c r="CQ66">
        <v>4</v>
      </c>
      <c r="CR66">
        <v>4</v>
      </c>
      <c r="CS66">
        <v>1</v>
      </c>
      <c r="FC66" t="s">
        <v>157</v>
      </c>
    </row>
    <row r="67" spans="1:159" x14ac:dyDescent="0.2">
      <c r="A67">
        <v>202</v>
      </c>
      <c r="B67" t="s">
        <v>143</v>
      </c>
      <c r="C67" t="s">
        <v>455</v>
      </c>
      <c r="D67" s="1">
        <v>19789</v>
      </c>
      <c r="E67">
        <v>68</v>
      </c>
      <c r="F67">
        <v>1</v>
      </c>
      <c r="H67" t="s">
        <v>366</v>
      </c>
      <c r="I67">
        <v>3337</v>
      </c>
      <c r="J67" s="1">
        <v>43636</v>
      </c>
      <c r="K67">
        <v>1</v>
      </c>
      <c r="T67">
        <v>1</v>
      </c>
      <c r="W67" t="s">
        <v>4411</v>
      </c>
      <c r="X67" t="s">
        <v>307</v>
      </c>
      <c r="Y67">
        <v>0</v>
      </c>
      <c r="Z67" t="s">
        <v>456</v>
      </c>
      <c r="AA67" s="1">
        <v>44467</v>
      </c>
      <c r="AB67" s="2">
        <f t="shared" si="14"/>
        <v>831</v>
      </c>
      <c r="AC67">
        <v>1</v>
      </c>
      <c r="AD67">
        <v>2</v>
      </c>
      <c r="AE67" t="str">
        <f t="shared" ref="AE67:AE130" si="16">IF(AD67 = 1, "Male", "Female")</f>
        <v>Female</v>
      </c>
      <c r="AF67">
        <v>7</v>
      </c>
      <c r="AG67" t="s">
        <v>149</v>
      </c>
      <c r="AH67">
        <v>0</v>
      </c>
      <c r="AJ67">
        <v>3</v>
      </c>
      <c r="AK67" t="str">
        <f t="shared" si="9"/>
        <v>TAFE</v>
      </c>
      <c r="AL67" t="str">
        <f t="shared" ref="AL67:AL130" si="17">IF(AJ67&lt;2, "No", "Yes")</f>
        <v>Yes</v>
      </c>
      <c r="AM67">
        <v>9</v>
      </c>
      <c r="AN67" t="str">
        <f t="shared" si="15"/>
        <v>Aus</v>
      </c>
      <c r="AO67">
        <v>0</v>
      </c>
      <c r="AR67">
        <v>0</v>
      </c>
      <c r="AS67">
        <v>0</v>
      </c>
      <c r="AT67">
        <v>2</v>
      </c>
      <c r="AU67">
        <v>0</v>
      </c>
      <c r="AV67">
        <v>0</v>
      </c>
      <c r="AW67">
        <v>0</v>
      </c>
      <c r="AX67">
        <v>2</v>
      </c>
      <c r="AY67">
        <v>0</v>
      </c>
      <c r="AZ67">
        <v>0</v>
      </c>
      <c r="BA67">
        <v>2</v>
      </c>
      <c r="BC67" t="s">
        <v>457</v>
      </c>
      <c r="BD67">
        <v>1</v>
      </c>
      <c r="BE67" t="s">
        <v>458</v>
      </c>
      <c r="BF67">
        <v>1</v>
      </c>
      <c r="BG67" t="s">
        <v>459</v>
      </c>
      <c r="BH67">
        <v>1</v>
      </c>
      <c r="BI67">
        <v>1</v>
      </c>
      <c r="BJ67">
        <v>1</v>
      </c>
      <c r="BK67">
        <v>0</v>
      </c>
      <c r="BM67">
        <v>0</v>
      </c>
      <c r="BO67">
        <v>0</v>
      </c>
      <c r="BQ67">
        <v>3</v>
      </c>
      <c r="BR67">
        <v>1</v>
      </c>
      <c r="BS67">
        <v>3</v>
      </c>
      <c r="BT67">
        <v>3</v>
      </c>
      <c r="BU67">
        <v>2</v>
      </c>
      <c r="BV67">
        <v>60</v>
      </c>
      <c r="BW67" s="4">
        <v>0.52061132075471694</v>
      </c>
      <c r="BX67">
        <v>3</v>
      </c>
      <c r="BY67">
        <v>1</v>
      </c>
      <c r="BZ67">
        <v>10</v>
      </c>
      <c r="CA67">
        <v>70</v>
      </c>
      <c r="CB67">
        <v>4</v>
      </c>
      <c r="CC67">
        <v>0</v>
      </c>
      <c r="CD67">
        <v>45</v>
      </c>
      <c r="CE67">
        <v>45</v>
      </c>
      <c r="CF67">
        <v>0</v>
      </c>
      <c r="CG67">
        <v>0</v>
      </c>
      <c r="CH67">
        <v>0</v>
      </c>
      <c r="CI67">
        <v>0</v>
      </c>
      <c r="CJ67">
        <v>0</v>
      </c>
      <c r="CK67">
        <v>0</v>
      </c>
      <c r="CL67">
        <v>0</v>
      </c>
      <c r="CM67">
        <v>0</v>
      </c>
      <c r="CN67">
        <f t="shared" si="12"/>
        <v>70</v>
      </c>
      <c r="CO67" t="str">
        <f t="shared" si="13"/>
        <v>Insufficiently active</v>
      </c>
      <c r="CP67">
        <v>3</v>
      </c>
      <c r="CQ67">
        <v>3</v>
      </c>
      <c r="CR67">
        <v>2</v>
      </c>
      <c r="CS67">
        <v>3</v>
      </c>
      <c r="CT67">
        <v>3</v>
      </c>
      <c r="CU67">
        <v>2</v>
      </c>
      <c r="CV67">
        <v>1</v>
      </c>
      <c r="CW67">
        <v>0</v>
      </c>
      <c r="CX67">
        <v>1</v>
      </c>
      <c r="CY67">
        <v>1</v>
      </c>
      <c r="CZ67">
        <v>3</v>
      </c>
      <c r="DA67">
        <v>6</v>
      </c>
      <c r="DB67">
        <v>3</v>
      </c>
      <c r="DC67">
        <v>0</v>
      </c>
      <c r="DD67">
        <v>3</v>
      </c>
      <c r="DE67">
        <v>2</v>
      </c>
      <c r="DF67">
        <v>1</v>
      </c>
      <c r="DG67">
        <v>2</v>
      </c>
      <c r="DH67">
        <v>2</v>
      </c>
      <c r="DI67">
        <v>2</v>
      </c>
      <c r="DJ67">
        <v>1</v>
      </c>
      <c r="DK67">
        <v>3</v>
      </c>
      <c r="DL67">
        <v>1</v>
      </c>
      <c r="DM67">
        <v>1</v>
      </c>
      <c r="DN67">
        <v>18</v>
      </c>
      <c r="DO67">
        <v>1</v>
      </c>
      <c r="DP67">
        <v>0</v>
      </c>
      <c r="DQ67">
        <v>1</v>
      </c>
      <c r="DR67">
        <v>3</v>
      </c>
      <c r="DS67">
        <v>0</v>
      </c>
      <c r="DT67">
        <v>0</v>
      </c>
      <c r="DU67">
        <v>1</v>
      </c>
      <c r="DV67">
        <v>0</v>
      </c>
      <c r="DW67">
        <v>0</v>
      </c>
      <c r="DX67">
        <v>6</v>
      </c>
      <c r="DY67" t="str">
        <f>IF(DO67&gt;1,"Yes",IF(DP67&gt;1,"Yes","No"))</f>
        <v>No</v>
      </c>
      <c r="DZ67" t="s">
        <v>4707</v>
      </c>
      <c r="EA67">
        <v>3</v>
      </c>
      <c r="EB67">
        <v>2</v>
      </c>
      <c r="EC67">
        <v>2</v>
      </c>
      <c r="ED67">
        <v>3</v>
      </c>
      <c r="EE67">
        <v>3</v>
      </c>
      <c r="EF67">
        <v>3</v>
      </c>
      <c r="EG67">
        <v>3</v>
      </c>
      <c r="EH67">
        <v>19</v>
      </c>
      <c r="EI67">
        <v>2</v>
      </c>
      <c r="EJ67">
        <v>2</v>
      </c>
      <c r="EK67">
        <v>1</v>
      </c>
      <c r="EL67">
        <v>5</v>
      </c>
      <c r="EM67">
        <v>4</v>
      </c>
      <c r="EN67">
        <v>4</v>
      </c>
      <c r="EO67">
        <v>4</v>
      </c>
      <c r="EP67">
        <v>4</v>
      </c>
      <c r="EQ67">
        <v>4</v>
      </c>
      <c r="ER67">
        <v>4</v>
      </c>
      <c r="ES67">
        <v>4</v>
      </c>
      <c r="ET67">
        <v>4</v>
      </c>
      <c r="EU67">
        <v>32</v>
      </c>
      <c r="EV67">
        <v>2</v>
      </c>
      <c r="EW67">
        <v>3</v>
      </c>
      <c r="EX67">
        <v>3</v>
      </c>
      <c r="EY67">
        <v>2</v>
      </c>
      <c r="EZ67">
        <v>10</v>
      </c>
      <c r="FA67">
        <v>2</v>
      </c>
      <c r="FB67" t="str">
        <f t="shared" si="8"/>
        <v>Mild</v>
      </c>
      <c r="FC67" t="s">
        <v>149</v>
      </c>
    </row>
    <row r="68" spans="1:159" x14ac:dyDescent="0.2">
      <c r="A68">
        <v>203</v>
      </c>
      <c r="B68" t="s">
        <v>143</v>
      </c>
      <c r="C68" t="s">
        <v>460</v>
      </c>
      <c r="D68" s="1">
        <v>16902</v>
      </c>
      <c r="E68">
        <v>76</v>
      </c>
      <c r="F68">
        <v>1</v>
      </c>
      <c r="H68" t="s">
        <v>447</v>
      </c>
      <c r="I68">
        <v>3029</v>
      </c>
      <c r="J68" s="1">
        <v>43636</v>
      </c>
      <c r="K68">
        <v>2</v>
      </c>
      <c r="Q68">
        <v>3</v>
      </c>
      <c r="W68" t="s">
        <v>4409</v>
      </c>
      <c r="X68" t="s">
        <v>314</v>
      </c>
      <c r="Y68">
        <v>1</v>
      </c>
      <c r="Z68" t="s">
        <v>461</v>
      </c>
      <c r="AA68" s="1">
        <v>44488</v>
      </c>
      <c r="AB68" s="2">
        <f t="shared" si="14"/>
        <v>852</v>
      </c>
      <c r="AC68">
        <v>1</v>
      </c>
      <c r="AD68">
        <v>1</v>
      </c>
      <c r="AE68" t="str">
        <f t="shared" si="16"/>
        <v>Male</v>
      </c>
      <c r="AF68">
        <v>7</v>
      </c>
      <c r="AG68" t="s">
        <v>149</v>
      </c>
      <c r="AH68">
        <v>0</v>
      </c>
      <c r="AJ68">
        <v>2</v>
      </c>
      <c r="AK68" t="str">
        <f t="shared" si="9"/>
        <v>High school</v>
      </c>
      <c r="AL68" t="str">
        <f t="shared" si="17"/>
        <v>Yes</v>
      </c>
      <c r="AM68">
        <v>9</v>
      </c>
      <c r="AN68" t="str">
        <f t="shared" si="15"/>
        <v>Aus</v>
      </c>
      <c r="AO68">
        <v>0</v>
      </c>
      <c r="AR68">
        <v>0</v>
      </c>
      <c r="AS68">
        <v>0</v>
      </c>
      <c r="AT68">
        <v>0</v>
      </c>
      <c r="AU68">
        <v>0</v>
      </c>
      <c r="AV68">
        <v>0</v>
      </c>
      <c r="AW68">
        <v>0</v>
      </c>
      <c r="AX68">
        <v>0</v>
      </c>
      <c r="AY68">
        <v>2</v>
      </c>
      <c r="AZ68">
        <v>0</v>
      </c>
      <c r="BA68">
        <v>0</v>
      </c>
      <c r="BC68" t="s">
        <v>462</v>
      </c>
      <c r="BD68">
        <v>1</v>
      </c>
      <c r="BE68" t="s">
        <v>463</v>
      </c>
      <c r="BF68">
        <v>1</v>
      </c>
      <c r="BG68" t="s">
        <v>464</v>
      </c>
      <c r="BH68">
        <v>0</v>
      </c>
      <c r="BI68">
        <v>0</v>
      </c>
      <c r="BJ68">
        <v>0</v>
      </c>
      <c r="BK68">
        <v>0</v>
      </c>
      <c r="BM68">
        <v>1</v>
      </c>
      <c r="BN68">
        <v>15</v>
      </c>
      <c r="BO68">
        <v>1</v>
      </c>
      <c r="BP68">
        <v>2</v>
      </c>
      <c r="BQ68">
        <v>4</v>
      </c>
      <c r="BR68">
        <v>3</v>
      </c>
      <c r="BS68">
        <v>5</v>
      </c>
      <c r="BT68">
        <v>4</v>
      </c>
      <c r="BU68">
        <v>3</v>
      </c>
      <c r="BV68">
        <v>40</v>
      </c>
      <c r="BW68" s="4">
        <v>0.11784095960572091</v>
      </c>
      <c r="BX68">
        <v>0</v>
      </c>
      <c r="BY68">
        <v>0</v>
      </c>
      <c r="BZ68">
        <v>0</v>
      </c>
      <c r="CA68">
        <v>0</v>
      </c>
      <c r="CB68">
        <v>0</v>
      </c>
      <c r="CC68">
        <v>0</v>
      </c>
      <c r="CD68">
        <v>0</v>
      </c>
      <c r="CE68">
        <v>0</v>
      </c>
      <c r="CF68">
        <v>0</v>
      </c>
      <c r="CG68">
        <v>0</v>
      </c>
      <c r="CH68">
        <v>0</v>
      </c>
      <c r="CI68">
        <v>0</v>
      </c>
      <c r="CJ68">
        <v>0</v>
      </c>
      <c r="CK68">
        <v>0</v>
      </c>
      <c r="CL68">
        <v>0</v>
      </c>
      <c r="CM68">
        <v>0</v>
      </c>
      <c r="CN68">
        <f t="shared" si="12"/>
        <v>0</v>
      </c>
      <c r="CO68" t="str">
        <f t="shared" si="13"/>
        <v>Sedentary</v>
      </c>
      <c r="CP68">
        <v>1</v>
      </c>
      <c r="CQ68">
        <v>1</v>
      </c>
      <c r="CR68">
        <v>1</v>
      </c>
      <c r="CS68">
        <v>1</v>
      </c>
      <c r="CT68">
        <v>1</v>
      </c>
      <c r="CU68">
        <v>3</v>
      </c>
      <c r="CV68">
        <v>1</v>
      </c>
      <c r="CW68">
        <v>1</v>
      </c>
      <c r="CX68">
        <v>1</v>
      </c>
      <c r="CY68">
        <v>1</v>
      </c>
      <c r="CZ68">
        <v>2</v>
      </c>
      <c r="DA68">
        <v>7</v>
      </c>
      <c r="DB68">
        <v>10</v>
      </c>
      <c r="DC68">
        <v>1</v>
      </c>
      <c r="DD68">
        <v>3</v>
      </c>
      <c r="DE68">
        <v>1</v>
      </c>
      <c r="DF68">
        <v>1</v>
      </c>
      <c r="DG68">
        <v>1</v>
      </c>
      <c r="DH68">
        <v>2</v>
      </c>
      <c r="DI68">
        <v>1</v>
      </c>
      <c r="DJ68">
        <v>1</v>
      </c>
      <c r="DK68">
        <v>4</v>
      </c>
      <c r="DL68">
        <v>1</v>
      </c>
      <c r="DM68">
        <v>1</v>
      </c>
      <c r="DN68">
        <v>16</v>
      </c>
      <c r="DO68">
        <v>2</v>
      </c>
      <c r="DP68">
        <v>1</v>
      </c>
      <c r="DQ68">
        <v>0</v>
      </c>
      <c r="DR68">
        <v>0</v>
      </c>
      <c r="DS68">
        <v>0</v>
      </c>
      <c r="DT68">
        <v>3</v>
      </c>
      <c r="DU68">
        <v>1</v>
      </c>
      <c r="DV68">
        <v>1</v>
      </c>
      <c r="DW68">
        <v>0</v>
      </c>
      <c r="DX68">
        <v>8</v>
      </c>
      <c r="DY68" t="s">
        <v>149</v>
      </c>
      <c r="DZ68" t="s">
        <v>4707</v>
      </c>
      <c r="EA68">
        <v>4</v>
      </c>
      <c r="EB68">
        <v>1</v>
      </c>
      <c r="EC68">
        <v>4</v>
      </c>
      <c r="ED68">
        <v>4</v>
      </c>
      <c r="EE68">
        <v>4</v>
      </c>
      <c r="EF68">
        <v>4</v>
      </c>
      <c r="EG68">
        <v>4</v>
      </c>
      <c r="EH68">
        <v>25</v>
      </c>
      <c r="EI68">
        <v>1</v>
      </c>
      <c r="EJ68">
        <v>3</v>
      </c>
      <c r="EK68">
        <v>3</v>
      </c>
      <c r="EL68">
        <v>7</v>
      </c>
      <c r="EM68">
        <v>4</v>
      </c>
      <c r="EN68">
        <v>4</v>
      </c>
      <c r="EO68">
        <v>4</v>
      </c>
      <c r="EP68">
        <v>4</v>
      </c>
      <c r="EQ68">
        <v>4</v>
      </c>
      <c r="ER68">
        <v>4</v>
      </c>
      <c r="ES68">
        <v>4</v>
      </c>
      <c r="ET68">
        <v>4</v>
      </c>
      <c r="EU68">
        <v>32</v>
      </c>
      <c r="EV68">
        <v>8</v>
      </c>
      <c r="EW68">
        <v>8</v>
      </c>
      <c r="EX68">
        <v>8</v>
      </c>
      <c r="EY68">
        <v>8</v>
      </c>
      <c r="EZ68">
        <v>32</v>
      </c>
      <c r="FA68">
        <v>8</v>
      </c>
      <c r="FB68" t="str">
        <f t="shared" si="8"/>
        <v>Severe</v>
      </c>
      <c r="FC68" t="s">
        <v>157</v>
      </c>
    </row>
    <row r="69" spans="1:159" x14ac:dyDescent="0.2">
      <c r="A69">
        <v>204</v>
      </c>
      <c r="B69" t="s">
        <v>143</v>
      </c>
      <c r="C69" t="s">
        <v>465</v>
      </c>
      <c r="D69" s="1">
        <v>21687</v>
      </c>
      <c r="E69">
        <v>63</v>
      </c>
      <c r="F69">
        <v>1</v>
      </c>
      <c r="H69" t="s">
        <v>228</v>
      </c>
      <c r="I69">
        <v>3029</v>
      </c>
      <c r="J69" s="1">
        <v>43636</v>
      </c>
      <c r="K69">
        <v>2</v>
      </c>
      <c r="L69">
        <v>1</v>
      </c>
      <c r="P69">
        <v>2</v>
      </c>
      <c r="W69" t="s">
        <v>466</v>
      </c>
      <c r="X69" t="s">
        <v>314</v>
      </c>
      <c r="Y69">
        <v>0</v>
      </c>
      <c r="Z69" t="s">
        <v>467</v>
      </c>
      <c r="AA69" s="1">
        <v>44467</v>
      </c>
      <c r="AB69" s="2">
        <f t="shared" si="14"/>
        <v>831</v>
      </c>
      <c r="AC69">
        <v>0</v>
      </c>
      <c r="AD69">
        <v>1</v>
      </c>
      <c r="AE69" t="str">
        <f t="shared" si="16"/>
        <v>Male</v>
      </c>
      <c r="AF69">
        <v>0</v>
      </c>
      <c r="AG69" t="s">
        <v>157</v>
      </c>
      <c r="AH69">
        <v>0</v>
      </c>
      <c r="AJ69">
        <v>1</v>
      </c>
      <c r="AK69" t="str">
        <f t="shared" si="9"/>
        <v>DNC high school</v>
      </c>
      <c r="AL69" t="str">
        <f t="shared" si="17"/>
        <v>No</v>
      </c>
      <c r="AM69">
        <v>9</v>
      </c>
      <c r="AN69" t="str">
        <f t="shared" si="15"/>
        <v>Aus</v>
      </c>
      <c r="AO69">
        <v>0</v>
      </c>
      <c r="AR69">
        <v>0</v>
      </c>
      <c r="AS69">
        <v>0</v>
      </c>
      <c r="AT69">
        <v>0</v>
      </c>
      <c r="AU69">
        <v>0</v>
      </c>
      <c r="AV69">
        <v>2</v>
      </c>
      <c r="AW69">
        <v>0</v>
      </c>
      <c r="AX69">
        <v>0</v>
      </c>
      <c r="AY69">
        <v>0</v>
      </c>
      <c r="AZ69">
        <v>2</v>
      </c>
      <c r="BA69">
        <v>0</v>
      </c>
      <c r="BC69" t="s">
        <v>468</v>
      </c>
      <c r="BD69">
        <v>0</v>
      </c>
      <c r="BF69">
        <v>0</v>
      </c>
      <c r="BH69">
        <v>0</v>
      </c>
      <c r="BI69">
        <v>0</v>
      </c>
      <c r="BJ69">
        <v>2</v>
      </c>
      <c r="BK69">
        <v>0</v>
      </c>
      <c r="BM69">
        <v>1</v>
      </c>
      <c r="BN69">
        <v>20</v>
      </c>
      <c r="BO69">
        <v>0</v>
      </c>
      <c r="BQ69">
        <v>1</v>
      </c>
      <c r="BR69">
        <v>1</v>
      </c>
      <c r="BS69">
        <v>1</v>
      </c>
      <c r="BT69">
        <v>1</v>
      </c>
      <c r="BU69">
        <v>1</v>
      </c>
      <c r="BV69">
        <v>81</v>
      </c>
      <c r="BW69" s="4">
        <v>1</v>
      </c>
      <c r="BX69">
        <v>5</v>
      </c>
      <c r="BY69">
        <v>5</v>
      </c>
      <c r="BZ69">
        <v>30</v>
      </c>
      <c r="CA69">
        <v>330</v>
      </c>
      <c r="CB69">
        <v>1</v>
      </c>
      <c r="CC69">
        <v>1</v>
      </c>
      <c r="CD69">
        <v>10</v>
      </c>
      <c r="CE69">
        <v>70</v>
      </c>
      <c r="CF69">
        <v>0</v>
      </c>
      <c r="CG69">
        <v>0</v>
      </c>
      <c r="CH69">
        <v>0</v>
      </c>
      <c r="CI69">
        <v>0</v>
      </c>
      <c r="CJ69">
        <v>0</v>
      </c>
      <c r="CK69">
        <v>0</v>
      </c>
      <c r="CL69">
        <v>0</v>
      </c>
      <c r="CM69">
        <v>0</v>
      </c>
      <c r="CN69">
        <f t="shared" si="12"/>
        <v>330</v>
      </c>
      <c r="CO69" t="str">
        <f t="shared" si="13"/>
        <v>Sufficientlyactive</v>
      </c>
      <c r="CP69">
        <v>2</v>
      </c>
      <c r="CQ69">
        <v>2</v>
      </c>
      <c r="CR69">
        <v>2</v>
      </c>
      <c r="CS69">
        <v>3</v>
      </c>
      <c r="CT69">
        <v>2</v>
      </c>
      <c r="CU69">
        <v>1</v>
      </c>
      <c r="CV69">
        <v>1</v>
      </c>
      <c r="CW69">
        <v>0</v>
      </c>
      <c r="CX69">
        <v>1</v>
      </c>
      <c r="CY69">
        <v>1</v>
      </c>
      <c r="CZ69">
        <v>3</v>
      </c>
      <c r="DA69">
        <v>8</v>
      </c>
      <c r="DB69">
        <v>4</v>
      </c>
      <c r="DC69">
        <v>1</v>
      </c>
      <c r="DD69">
        <v>1</v>
      </c>
      <c r="DE69">
        <v>1</v>
      </c>
      <c r="DF69">
        <v>1</v>
      </c>
      <c r="DG69">
        <v>1</v>
      </c>
      <c r="DH69">
        <v>1</v>
      </c>
      <c r="DI69">
        <v>1</v>
      </c>
      <c r="DJ69">
        <v>1</v>
      </c>
      <c r="DK69">
        <v>1</v>
      </c>
      <c r="DL69">
        <v>1</v>
      </c>
      <c r="DM69">
        <v>1</v>
      </c>
      <c r="DN69">
        <v>10</v>
      </c>
      <c r="DO69">
        <v>0</v>
      </c>
      <c r="DP69">
        <v>0</v>
      </c>
      <c r="DQ69">
        <v>0</v>
      </c>
      <c r="DR69">
        <v>0</v>
      </c>
      <c r="DS69">
        <v>0</v>
      </c>
      <c r="DT69">
        <v>0</v>
      </c>
      <c r="DU69">
        <v>0</v>
      </c>
      <c r="DV69">
        <v>0</v>
      </c>
      <c r="DW69">
        <v>0</v>
      </c>
      <c r="DX69">
        <v>0</v>
      </c>
      <c r="DY69" t="str">
        <f>IF(DO69&gt;1,"Yes",IF(DP69&gt;1,"Yes","No"))</f>
        <v>No</v>
      </c>
      <c r="DZ69" t="s">
        <v>4708</v>
      </c>
      <c r="EA69">
        <v>3</v>
      </c>
      <c r="EB69">
        <v>4</v>
      </c>
      <c r="EC69">
        <v>3</v>
      </c>
      <c r="ED69">
        <v>4</v>
      </c>
      <c r="EE69">
        <v>4</v>
      </c>
      <c r="EF69">
        <v>3</v>
      </c>
      <c r="EG69">
        <v>4</v>
      </c>
      <c r="EH69">
        <v>25</v>
      </c>
      <c r="EI69">
        <v>1</v>
      </c>
      <c r="EJ69">
        <v>1</v>
      </c>
      <c r="EK69">
        <v>2</v>
      </c>
      <c r="EL69">
        <v>4</v>
      </c>
      <c r="EM69">
        <v>3</v>
      </c>
      <c r="EN69">
        <v>3</v>
      </c>
      <c r="EO69">
        <v>3</v>
      </c>
      <c r="EP69">
        <v>4</v>
      </c>
      <c r="EQ69">
        <v>3</v>
      </c>
      <c r="ER69">
        <v>4</v>
      </c>
      <c r="ES69">
        <v>3</v>
      </c>
      <c r="ET69">
        <v>4</v>
      </c>
      <c r="EU69">
        <v>27</v>
      </c>
      <c r="EV69">
        <v>0</v>
      </c>
      <c r="EW69">
        <v>2</v>
      </c>
      <c r="EX69">
        <v>1</v>
      </c>
      <c r="EY69">
        <v>1</v>
      </c>
      <c r="EZ69">
        <v>4</v>
      </c>
      <c r="FA69">
        <v>1</v>
      </c>
      <c r="FB69" t="str">
        <f t="shared" si="8"/>
        <v>Mild</v>
      </c>
      <c r="FC69" t="s">
        <v>149</v>
      </c>
    </row>
    <row r="70" spans="1:159" x14ac:dyDescent="0.2">
      <c r="A70">
        <v>205</v>
      </c>
      <c r="B70" t="s">
        <v>143</v>
      </c>
      <c r="C70" t="s">
        <v>469</v>
      </c>
      <c r="D70" s="1">
        <v>21154</v>
      </c>
      <c r="E70">
        <v>64</v>
      </c>
      <c r="F70">
        <v>1</v>
      </c>
      <c r="H70" t="s">
        <v>269</v>
      </c>
      <c r="I70">
        <v>3337</v>
      </c>
      <c r="J70" s="1">
        <v>43636</v>
      </c>
      <c r="K70">
        <v>2</v>
      </c>
      <c r="R70">
        <v>3</v>
      </c>
      <c r="W70" t="s">
        <v>229</v>
      </c>
      <c r="X70" t="s">
        <v>314</v>
      </c>
      <c r="Y70">
        <v>1</v>
      </c>
      <c r="Z70" t="s">
        <v>470</v>
      </c>
      <c r="AA70" s="1">
        <v>44489</v>
      </c>
      <c r="AB70" s="2">
        <f t="shared" si="14"/>
        <v>853</v>
      </c>
      <c r="AC70">
        <v>3</v>
      </c>
      <c r="AD70">
        <v>1</v>
      </c>
      <c r="AE70" t="str">
        <f t="shared" si="16"/>
        <v>Male</v>
      </c>
      <c r="AF70">
        <v>7</v>
      </c>
      <c r="AG70" t="s">
        <v>149</v>
      </c>
      <c r="AH70">
        <v>0</v>
      </c>
      <c r="AJ70">
        <v>2</v>
      </c>
      <c r="AK70" t="str">
        <f t="shared" si="9"/>
        <v>High school</v>
      </c>
      <c r="AL70" t="str">
        <f t="shared" si="17"/>
        <v>Yes</v>
      </c>
      <c r="AM70">
        <v>9</v>
      </c>
      <c r="AN70" t="str">
        <f t="shared" si="15"/>
        <v>Aus</v>
      </c>
      <c r="AO70">
        <v>0</v>
      </c>
      <c r="AR70">
        <v>0</v>
      </c>
      <c r="AS70">
        <v>0</v>
      </c>
      <c r="AT70">
        <v>0</v>
      </c>
      <c r="AU70">
        <v>0</v>
      </c>
      <c r="AV70">
        <v>2</v>
      </c>
      <c r="AW70">
        <v>0</v>
      </c>
      <c r="AX70">
        <v>2</v>
      </c>
      <c r="AY70">
        <v>0</v>
      </c>
      <c r="AZ70">
        <v>2</v>
      </c>
      <c r="BA70">
        <v>2</v>
      </c>
      <c r="BC70" t="s">
        <v>471</v>
      </c>
      <c r="BD70">
        <v>1</v>
      </c>
      <c r="BE70" t="s">
        <v>472</v>
      </c>
      <c r="BF70">
        <v>1</v>
      </c>
      <c r="BG70" t="s">
        <v>473</v>
      </c>
      <c r="BH70">
        <v>2</v>
      </c>
      <c r="BI70">
        <v>2</v>
      </c>
      <c r="BJ70">
        <v>2</v>
      </c>
      <c r="BK70">
        <v>0</v>
      </c>
      <c r="BM70">
        <v>1</v>
      </c>
      <c r="BN70">
        <v>45</v>
      </c>
      <c r="BO70">
        <v>0</v>
      </c>
      <c r="BQ70">
        <v>4</v>
      </c>
      <c r="BR70">
        <v>3</v>
      </c>
      <c r="BS70">
        <v>4</v>
      </c>
      <c r="BT70">
        <v>4</v>
      </c>
      <c r="BU70">
        <v>3</v>
      </c>
      <c r="BV70">
        <v>31</v>
      </c>
      <c r="BW70" s="4">
        <v>0.20947676003746105</v>
      </c>
      <c r="BX70">
        <v>1</v>
      </c>
      <c r="BY70">
        <v>0</v>
      </c>
      <c r="BZ70">
        <v>10</v>
      </c>
      <c r="CA70">
        <v>10</v>
      </c>
      <c r="CB70">
        <v>1</v>
      </c>
      <c r="CC70">
        <v>0</v>
      </c>
      <c r="CD70">
        <v>10</v>
      </c>
      <c r="CE70">
        <v>10</v>
      </c>
      <c r="CF70">
        <v>0</v>
      </c>
      <c r="CI70">
        <v>0</v>
      </c>
      <c r="CJ70">
        <v>0</v>
      </c>
      <c r="CM70">
        <v>0</v>
      </c>
      <c r="CN70">
        <f t="shared" si="12"/>
        <v>10</v>
      </c>
      <c r="CO70" t="str">
        <f t="shared" si="13"/>
        <v>Insufficiently active</v>
      </c>
      <c r="CP70">
        <v>2</v>
      </c>
      <c r="CQ70">
        <v>1</v>
      </c>
      <c r="CR70">
        <v>2</v>
      </c>
      <c r="CS70">
        <v>2</v>
      </c>
      <c r="CT70">
        <v>2</v>
      </c>
      <c r="CU70">
        <v>3</v>
      </c>
      <c r="CV70">
        <v>0</v>
      </c>
      <c r="CW70">
        <v>0</v>
      </c>
      <c r="CX70">
        <v>1</v>
      </c>
      <c r="CY70">
        <v>1</v>
      </c>
      <c r="CZ70">
        <v>2</v>
      </c>
      <c r="DA70">
        <v>3</v>
      </c>
      <c r="DB70">
        <v>2</v>
      </c>
      <c r="DC70">
        <v>0</v>
      </c>
      <c r="DD70">
        <v>4</v>
      </c>
      <c r="DE70">
        <v>2</v>
      </c>
      <c r="DF70">
        <v>2</v>
      </c>
      <c r="DG70">
        <v>1</v>
      </c>
      <c r="DH70">
        <v>2</v>
      </c>
      <c r="DI70">
        <v>2</v>
      </c>
      <c r="DJ70">
        <v>2</v>
      </c>
      <c r="DK70">
        <v>1</v>
      </c>
      <c r="DL70">
        <v>2</v>
      </c>
      <c r="DM70">
        <v>2</v>
      </c>
      <c r="DN70">
        <v>20</v>
      </c>
      <c r="DO70">
        <v>0</v>
      </c>
      <c r="DP70">
        <v>0</v>
      </c>
      <c r="DQ70">
        <v>1</v>
      </c>
      <c r="DR70">
        <v>3</v>
      </c>
      <c r="DS70">
        <v>0</v>
      </c>
      <c r="DT70">
        <v>2</v>
      </c>
      <c r="DU70">
        <v>2</v>
      </c>
      <c r="DV70">
        <v>0</v>
      </c>
      <c r="DW70">
        <v>0</v>
      </c>
      <c r="DX70">
        <v>8</v>
      </c>
      <c r="DY70" t="s">
        <v>149</v>
      </c>
      <c r="DZ70" t="s">
        <v>4707</v>
      </c>
      <c r="EA70">
        <v>2</v>
      </c>
      <c r="EB70">
        <v>2</v>
      </c>
      <c r="EC70">
        <v>2</v>
      </c>
      <c r="ED70">
        <v>3</v>
      </c>
      <c r="EE70">
        <v>3</v>
      </c>
      <c r="EF70">
        <v>3</v>
      </c>
      <c r="EG70">
        <v>3</v>
      </c>
      <c r="EH70">
        <v>18</v>
      </c>
      <c r="EI70">
        <v>2</v>
      </c>
      <c r="EJ70">
        <v>2</v>
      </c>
      <c r="EK70">
        <v>2</v>
      </c>
      <c r="EL70">
        <v>6</v>
      </c>
      <c r="EM70">
        <v>3</v>
      </c>
      <c r="EN70">
        <v>3</v>
      </c>
      <c r="EO70">
        <v>3</v>
      </c>
      <c r="EP70">
        <v>3</v>
      </c>
      <c r="EQ70">
        <v>4</v>
      </c>
      <c r="ER70">
        <v>4</v>
      </c>
      <c r="ES70">
        <v>4</v>
      </c>
      <c r="ET70">
        <v>4</v>
      </c>
      <c r="EU70">
        <v>28</v>
      </c>
      <c r="EV70">
        <v>5</v>
      </c>
      <c r="EW70">
        <v>5</v>
      </c>
      <c r="EX70">
        <v>4</v>
      </c>
      <c r="EY70">
        <v>5</v>
      </c>
      <c r="EZ70">
        <v>19</v>
      </c>
      <c r="FA70">
        <v>6</v>
      </c>
      <c r="FB70" t="str">
        <f t="shared" si="8"/>
        <v>Moderate</v>
      </c>
      <c r="FC70" t="s">
        <v>157</v>
      </c>
    </row>
    <row r="71" spans="1:159" x14ac:dyDescent="0.2">
      <c r="A71">
        <v>206</v>
      </c>
      <c r="B71" t="s">
        <v>143</v>
      </c>
      <c r="C71" t="s">
        <v>474</v>
      </c>
      <c r="D71" s="1">
        <v>33590</v>
      </c>
      <c r="E71">
        <v>30</v>
      </c>
      <c r="F71">
        <v>11</v>
      </c>
      <c r="G71" t="s">
        <v>475</v>
      </c>
      <c r="H71" t="s">
        <v>295</v>
      </c>
      <c r="I71">
        <v>3021</v>
      </c>
      <c r="J71" s="1">
        <v>43642</v>
      </c>
      <c r="K71">
        <v>1</v>
      </c>
      <c r="L71">
        <v>2</v>
      </c>
      <c r="W71" t="s">
        <v>4403</v>
      </c>
      <c r="X71" t="s">
        <v>222</v>
      </c>
      <c r="Y71">
        <v>0</v>
      </c>
      <c r="Z71" t="s">
        <v>476</v>
      </c>
      <c r="AA71" s="1">
        <v>44468</v>
      </c>
      <c r="AB71" s="2">
        <f t="shared" si="14"/>
        <v>826</v>
      </c>
      <c r="AC71">
        <v>0</v>
      </c>
      <c r="AD71">
        <v>1</v>
      </c>
      <c r="AE71" t="str">
        <f t="shared" si="16"/>
        <v>Male</v>
      </c>
      <c r="AF71">
        <v>5</v>
      </c>
      <c r="AG71" t="s">
        <v>157</v>
      </c>
      <c r="AH71">
        <v>0</v>
      </c>
      <c r="AJ71">
        <v>1</v>
      </c>
      <c r="AK71" t="str">
        <f t="shared" si="9"/>
        <v>DNC high school</v>
      </c>
      <c r="AL71" t="str">
        <f t="shared" si="17"/>
        <v>No</v>
      </c>
      <c r="AM71">
        <v>131</v>
      </c>
      <c r="AN71" t="str">
        <f t="shared" si="15"/>
        <v>Other</v>
      </c>
      <c r="AQ71">
        <v>20</v>
      </c>
      <c r="BH71">
        <v>0</v>
      </c>
      <c r="BI71">
        <v>0</v>
      </c>
      <c r="BJ71">
        <v>0</v>
      </c>
      <c r="BK71">
        <v>0</v>
      </c>
      <c r="BM71">
        <v>1</v>
      </c>
      <c r="BN71">
        <v>50</v>
      </c>
      <c r="BO71">
        <v>0</v>
      </c>
      <c r="BW71" s="4"/>
      <c r="FC71" t="s">
        <v>149</v>
      </c>
    </row>
    <row r="72" spans="1:159" x14ac:dyDescent="0.2">
      <c r="A72">
        <v>213</v>
      </c>
      <c r="B72" t="s">
        <v>143</v>
      </c>
      <c r="C72" t="s">
        <v>477</v>
      </c>
      <c r="D72" s="1">
        <v>19011</v>
      </c>
      <c r="E72">
        <v>70</v>
      </c>
      <c r="F72">
        <v>1</v>
      </c>
      <c r="H72" t="s">
        <v>478</v>
      </c>
      <c r="I72">
        <v>3021</v>
      </c>
      <c r="J72" s="1">
        <v>43643</v>
      </c>
      <c r="K72">
        <v>1</v>
      </c>
      <c r="T72">
        <v>1</v>
      </c>
      <c r="W72" t="s">
        <v>4411</v>
      </c>
      <c r="X72" t="s">
        <v>307</v>
      </c>
      <c r="Y72">
        <v>0</v>
      </c>
      <c r="Z72" t="s">
        <v>479</v>
      </c>
      <c r="AA72" s="1">
        <v>44506</v>
      </c>
      <c r="AB72" s="2">
        <f t="shared" si="14"/>
        <v>863</v>
      </c>
      <c r="AC72">
        <v>1</v>
      </c>
      <c r="AD72">
        <v>2</v>
      </c>
      <c r="AE72" t="str">
        <f t="shared" si="16"/>
        <v>Female</v>
      </c>
      <c r="AF72">
        <v>7</v>
      </c>
      <c r="AG72" t="s">
        <v>149</v>
      </c>
      <c r="AH72">
        <v>0</v>
      </c>
      <c r="AJ72">
        <v>1</v>
      </c>
      <c r="AK72" t="str">
        <f t="shared" si="9"/>
        <v>DNC high school</v>
      </c>
      <c r="AL72" t="str">
        <f t="shared" si="17"/>
        <v>No</v>
      </c>
      <c r="AM72">
        <v>9</v>
      </c>
      <c r="AN72" t="str">
        <f t="shared" si="15"/>
        <v>Aus</v>
      </c>
      <c r="AO72">
        <v>0</v>
      </c>
      <c r="AR72">
        <v>0</v>
      </c>
      <c r="AS72">
        <v>0</v>
      </c>
      <c r="AT72">
        <v>0</v>
      </c>
      <c r="AU72">
        <v>1</v>
      </c>
      <c r="AV72">
        <v>0</v>
      </c>
      <c r="AW72">
        <v>0</v>
      </c>
      <c r="AX72">
        <v>0</v>
      </c>
      <c r="AY72">
        <v>0</v>
      </c>
      <c r="AZ72">
        <v>0</v>
      </c>
      <c r="BA72">
        <v>0</v>
      </c>
      <c r="BD72">
        <v>1</v>
      </c>
      <c r="BE72" t="s">
        <v>480</v>
      </c>
      <c r="BF72">
        <v>1</v>
      </c>
      <c r="BG72" t="s">
        <v>481</v>
      </c>
      <c r="BH72">
        <v>0</v>
      </c>
      <c r="BI72">
        <v>2</v>
      </c>
      <c r="BJ72">
        <v>1</v>
      </c>
      <c r="BK72">
        <v>0</v>
      </c>
      <c r="BM72">
        <v>1</v>
      </c>
      <c r="BN72">
        <v>4</v>
      </c>
      <c r="BO72">
        <v>0</v>
      </c>
      <c r="BQ72">
        <v>2</v>
      </c>
      <c r="BR72">
        <v>1</v>
      </c>
      <c r="BS72">
        <v>1</v>
      </c>
      <c r="BT72">
        <v>2</v>
      </c>
      <c r="BU72">
        <v>1</v>
      </c>
      <c r="BV72">
        <v>50</v>
      </c>
      <c r="BW72" s="4">
        <v>0.64790189498701412</v>
      </c>
      <c r="BX72">
        <v>0</v>
      </c>
      <c r="BY72">
        <v>0</v>
      </c>
      <c r="BZ72">
        <v>0</v>
      </c>
      <c r="CA72">
        <v>0</v>
      </c>
      <c r="CB72">
        <v>0</v>
      </c>
      <c r="CC72">
        <v>0</v>
      </c>
      <c r="CD72">
        <v>0</v>
      </c>
      <c r="CE72">
        <v>0</v>
      </c>
      <c r="CF72">
        <v>0</v>
      </c>
      <c r="CG72">
        <v>0</v>
      </c>
      <c r="CH72">
        <v>0</v>
      </c>
      <c r="CI72">
        <v>0</v>
      </c>
      <c r="CJ72">
        <v>0</v>
      </c>
      <c r="CK72">
        <v>0</v>
      </c>
      <c r="CL72">
        <v>0</v>
      </c>
      <c r="CM72">
        <v>0</v>
      </c>
      <c r="CN72">
        <f>CA72+CM72+(2*CI72)</f>
        <v>0</v>
      </c>
      <c r="CO72" t="str">
        <f>IF(CN72&gt;150,"Sufficientlyactive",IF(CN72&gt;1,"Insufficiently active","Sedentary"))</f>
        <v>Sedentary</v>
      </c>
      <c r="CP72">
        <v>2</v>
      </c>
      <c r="CQ72">
        <v>2</v>
      </c>
      <c r="CR72">
        <v>2</v>
      </c>
      <c r="CS72">
        <v>2</v>
      </c>
      <c r="CT72">
        <v>2</v>
      </c>
      <c r="CU72">
        <v>2</v>
      </c>
      <c r="CV72">
        <v>1</v>
      </c>
      <c r="CW72">
        <v>0</v>
      </c>
      <c r="CX72">
        <v>3</v>
      </c>
      <c r="CY72">
        <v>1</v>
      </c>
      <c r="CZ72">
        <v>3</v>
      </c>
      <c r="DA72">
        <v>5</v>
      </c>
      <c r="DB72">
        <v>3</v>
      </c>
      <c r="DC72">
        <v>0</v>
      </c>
      <c r="DD72">
        <v>3</v>
      </c>
      <c r="DE72">
        <v>2</v>
      </c>
      <c r="DF72">
        <v>1</v>
      </c>
      <c r="DG72">
        <v>1</v>
      </c>
      <c r="DH72">
        <v>3</v>
      </c>
      <c r="DI72">
        <v>3</v>
      </c>
      <c r="DJ72">
        <v>3</v>
      </c>
      <c r="DK72">
        <v>1</v>
      </c>
      <c r="DL72">
        <v>1</v>
      </c>
      <c r="DM72">
        <v>1</v>
      </c>
      <c r="DN72">
        <v>19</v>
      </c>
      <c r="DO72">
        <v>0</v>
      </c>
      <c r="DP72">
        <v>0</v>
      </c>
      <c r="DQ72">
        <v>1</v>
      </c>
      <c r="DR72">
        <v>1</v>
      </c>
      <c r="DS72">
        <v>0</v>
      </c>
      <c r="DT72">
        <v>1</v>
      </c>
      <c r="DU72">
        <v>1</v>
      </c>
      <c r="DV72">
        <v>0</v>
      </c>
      <c r="DW72">
        <v>0</v>
      </c>
      <c r="DX72">
        <v>4</v>
      </c>
      <c r="DY72" t="s">
        <v>149</v>
      </c>
      <c r="DZ72" t="s">
        <v>4708</v>
      </c>
      <c r="EA72">
        <v>4</v>
      </c>
      <c r="EB72">
        <v>4</v>
      </c>
      <c r="EC72">
        <v>3</v>
      </c>
      <c r="ED72">
        <v>4</v>
      </c>
      <c r="EE72">
        <v>4</v>
      </c>
      <c r="EF72">
        <v>5</v>
      </c>
      <c r="EG72">
        <v>5</v>
      </c>
      <c r="EH72">
        <v>29</v>
      </c>
      <c r="EI72">
        <v>3</v>
      </c>
      <c r="EJ72">
        <v>2</v>
      </c>
      <c r="EK72">
        <v>2</v>
      </c>
      <c r="EL72">
        <v>7</v>
      </c>
      <c r="EM72">
        <v>4</v>
      </c>
      <c r="EN72">
        <v>4</v>
      </c>
      <c r="EO72">
        <v>4</v>
      </c>
      <c r="EP72">
        <v>4</v>
      </c>
      <c r="EQ72">
        <v>4</v>
      </c>
      <c r="ER72">
        <v>4</v>
      </c>
      <c r="ES72">
        <v>4</v>
      </c>
      <c r="ET72">
        <v>4</v>
      </c>
      <c r="EU72">
        <v>32</v>
      </c>
      <c r="EV72">
        <v>5</v>
      </c>
      <c r="EW72">
        <v>3</v>
      </c>
      <c r="EX72">
        <v>5</v>
      </c>
      <c r="EY72">
        <v>7</v>
      </c>
      <c r="EZ72">
        <v>20</v>
      </c>
      <c r="FA72">
        <v>3</v>
      </c>
      <c r="FB72" t="str">
        <f t="shared" si="8"/>
        <v>Mild</v>
      </c>
      <c r="FC72" t="s">
        <v>157</v>
      </c>
    </row>
    <row r="73" spans="1:159" x14ac:dyDescent="0.2">
      <c r="A73">
        <v>216</v>
      </c>
      <c r="B73" t="s">
        <v>143</v>
      </c>
      <c r="C73" t="s">
        <v>482</v>
      </c>
      <c r="D73" s="1">
        <v>34528</v>
      </c>
      <c r="E73">
        <v>28</v>
      </c>
      <c r="F73">
        <v>1</v>
      </c>
      <c r="H73" t="s">
        <v>204</v>
      </c>
      <c r="I73">
        <v>3429</v>
      </c>
      <c r="J73" s="1">
        <v>43643</v>
      </c>
      <c r="K73">
        <v>1</v>
      </c>
      <c r="R73">
        <v>1</v>
      </c>
      <c r="W73" t="s">
        <v>229</v>
      </c>
      <c r="X73" t="s">
        <v>307</v>
      </c>
      <c r="Y73">
        <v>0</v>
      </c>
      <c r="Z73" t="s">
        <v>483</v>
      </c>
      <c r="AA73" s="1">
        <v>44474</v>
      </c>
      <c r="AB73" s="2">
        <f t="shared" si="14"/>
        <v>831</v>
      </c>
      <c r="AC73">
        <v>0</v>
      </c>
      <c r="AD73">
        <v>1</v>
      </c>
      <c r="AE73" t="str">
        <f t="shared" si="16"/>
        <v>Male</v>
      </c>
      <c r="AF73">
        <v>7</v>
      </c>
      <c r="AG73" t="s">
        <v>149</v>
      </c>
      <c r="AH73">
        <v>1</v>
      </c>
      <c r="AI73">
        <v>1</v>
      </c>
      <c r="AJ73">
        <v>2</v>
      </c>
      <c r="AK73" t="str">
        <f t="shared" si="9"/>
        <v>High school</v>
      </c>
      <c r="AL73" t="str">
        <f t="shared" si="17"/>
        <v>Yes</v>
      </c>
      <c r="AM73">
        <v>9</v>
      </c>
      <c r="AN73" t="str">
        <f t="shared" si="15"/>
        <v>Aus</v>
      </c>
      <c r="AO73">
        <v>0</v>
      </c>
      <c r="AR73">
        <v>0</v>
      </c>
      <c r="AS73">
        <v>0</v>
      </c>
      <c r="AT73">
        <v>0</v>
      </c>
      <c r="AU73">
        <v>0</v>
      </c>
      <c r="AV73">
        <v>0</v>
      </c>
      <c r="AW73">
        <v>0</v>
      </c>
      <c r="AX73">
        <v>0</v>
      </c>
      <c r="AY73">
        <v>0</v>
      </c>
      <c r="AZ73">
        <v>0</v>
      </c>
      <c r="BA73">
        <v>1</v>
      </c>
      <c r="BC73" t="s">
        <v>484</v>
      </c>
      <c r="BD73">
        <v>0</v>
      </c>
      <c r="BF73">
        <v>1</v>
      </c>
      <c r="BG73" t="s">
        <v>485</v>
      </c>
      <c r="BH73">
        <v>0</v>
      </c>
      <c r="BI73">
        <v>0</v>
      </c>
      <c r="BJ73">
        <v>0</v>
      </c>
      <c r="BK73">
        <v>0</v>
      </c>
      <c r="BM73">
        <v>0</v>
      </c>
      <c r="BO73">
        <v>0</v>
      </c>
      <c r="BQ73">
        <v>1</v>
      </c>
      <c r="BR73">
        <v>1</v>
      </c>
      <c r="BS73">
        <v>1</v>
      </c>
      <c r="BT73">
        <v>2</v>
      </c>
      <c r="BU73">
        <v>2</v>
      </c>
      <c r="BV73">
        <v>83</v>
      </c>
      <c r="BW73" s="4">
        <v>0.72322947913147084</v>
      </c>
      <c r="BX73">
        <v>5</v>
      </c>
      <c r="BY73">
        <v>3</v>
      </c>
      <c r="BZ73">
        <v>0</v>
      </c>
      <c r="CA73">
        <v>180</v>
      </c>
      <c r="CB73">
        <v>1</v>
      </c>
      <c r="CC73">
        <v>0</v>
      </c>
      <c r="CD73">
        <v>10</v>
      </c>
      <c r="CE73">
        <v>10</v>
      </c>
      <c r="CF73">
        <v>2</v>
      </c>
      <c r="CG73">
        <v>2</v>
      </c>
      <c r="CH73">
        <v>10</v>
      </c>
      <c r="CI73">
        <v>130</v>
      </c>
      <c r="CJ73">
        <v>0</v>
      </c>
      <c r="CM73">
        <v>0</v>
      </c>
      <c r="CN73">
        <f>CA73+CM73+(2*CI73)</f>
        <v>440</v>
      </c>
      <c r="CO73" t="str">
        <f>IF(CN73&gt;150,"Sufficientlyactive",IF(CN73&gt;1,"Insufficiently active","Sedentary"))</f>
        <v>Sufficientlyactive</v>
      </c>
      <c r="CP73">
        <v>3</v>
      </c>
      <c r="CQ73">
        <v>2</v>
      </c>
      <c r="CR73">
        <v>2</v>
      </c>
      <c r="CS73">
        <v>3</v>
      </c>
      <c r="CT73">
        <v>3</v>
      </c>
      <c r="CU73">
        <v>3</v>
      </c>
      <c r="CV73">
        <v>1</v>
      </c>
      <c r="CW73">
        <v>0</v>
      </c>
      <c r="CX73">
        <v>1</v>
      </c>
      <c r="CY73">
        <v>0</v>
      </c>
      <c r="CZ73">
        <v>2</v>
      </c>
      <c r="DA73">
        <v>8</v>
      </c>
      <c r="DB73">
        <v>4</v>
      </c>
      <c r="DC73">
        <v>1</v>
      </c>
      <c r="DD73">
        <v>2</v>
      </c>
      <c r="DE73">
        <v>3</v>
      </c>
      <c r="DF73">
        <v>2</v>
      </c>
      <c r="DG73">
        <v>2</v>
      </c>
      <c r="DH73">
        <v>2</v>
      </c>
      <c r="DI73">
        <v>2</v>
      </c>
      <c r="DJ73">
        <v>2</v>
      </c>
      <c r="DK73">
        <v>2</v>
      </c>
      <c r="DL73">
        <v>2</v>
      </c>
      <c r="DM73">
        <v>2</v>
      </c>
      <c r="DN73">
        <v>21</v>
      </c>
      <c r="DO73">
        <v>0</v>
      </c>
      <c r="DP73">
        <v>1</v>
      </c>
      <c r="DQ73">
        <v>0</v>
      </c>
      <c r="DR73">
        <v>1</v>
      </c>
      <c r="DS73">
        <v>1</v>
      </c>
      <c r="DT73">
        <v>0</v>
      </c>
      <c r="DU73">
        <v>1</v>
      </c>
      <c r="DV73">
        <v>1</v>
      </c>
      <c r="DW73">
        <v>1</v>
      </c>
      <c r="DX73">
        <v>6</v>
      </c>
      <c r="DY73" t="str">
        <f>IF(DO73&gt;1,"Yes",IF(DP73&gt;1,"Yes","No"))</f>
        <v>No</v>
      </c>
      <c r="DZ73" t="s">
        <v>4707</v>
      </c>
      <c r="EA73">
        <v>4</v>
      </c>
      <c r="EB73">
        <v>3</v>
      </c>
      <c r="EC73">
        <v>3</v>
      </c>
      <c r="ED73">
        <v>4</v>
      </c>
      <c r="EE73">
        <v>3</v>
      </c>
      <c r="EF73">
        <v>3</v>
      </c>
      <c r="EG73">
        <v>3</v>
      </c>
      <c r="EH73">
        <v>23</v>
      </c>
      <c r="EI73">
        <v>2</v>
      </c>
      <c r="EJ73">
        <v>3</v>
      </c>
      <c r="EK73">
        <v>2</v>
      </c>
      <c r="EL73">
        <v>7</v>
      </c>
      <c r="EM73">
        <v>3</v>
      </c>
      <c r="EN73">
        <v>4</v>
      </c>
      <c r="EO73">
        <v>4</v>
      </c>
      <c r="EP73">
        <v>4</v>
      </c>
      <c r="EQ73">
        <v>4</v>
      </c>
      <c r="ER73">
        <v>4</v>
      </c>
      <c r="ES73">
        <v>4</v>
      </c>
      <c r="ET73">
        <v>4</v>
      </c>
      <c r="EU73">
        <v>31</v>
      </c>
      <c r="EV73">
        <v>2</v>
      </c>
      <c r="EW73">
        <v>2</v>
      </c>
      <c r="EX73">
        <v>2</v>
      </c>
      <c r="EY73">
        <v>3</v>
      </c>
      <c r="EZ73">
        <v>9</v>
      </c>
      <c r="FA73">
        <v>1</v>
      </c>
      <c r="FB73" t="str">
        <f t="shared" si="8"/>
        <v>Mild</v>
      </c>
      <c r="FC73" t="s">
        <v>149</v>
      </c>
    </row>
    <row r="74" spans="1:159" x14ac:dyDescent="0.2">
      <c r="A74">
        <v>219</v>
      </c>
      <c r="B74" t="s">
        <v>143</v>
      </c>
      <c r="C74" t="s">
        <v>486</v>
      </c>
      <c r="D74" s="1">
        <v>32278</v>
      </c>
      <c r="E74">
        <v>34</v>
      </c>
      <c r="F74">
        <v>1</v>
      </c>
      <c r="H74" t="s">
        <v>487</v>
      </c>
      <c r="I74">
        <v>3027</v>
      </c>
      <c r="J74" s="1">
        <v>43643</v>
      </c>
      <c r="K74">
        <v>1</v>
      </c>
      <c r="R74">
        <v>2</v>
      </c>
      <c r="W74" t="s">
        <v>229</v>
      </c>
      <c r="X74" t="s">
        <v>222</v>
      </c>
      <c r="Y74">
        <v>0</v>
      </c>
      <c r="Z74" t="s">
        <v>488</v>
      </c>
      <c r="AA74" s="1">
        <v>44468</v>
      </c>
      <c r="AB74" s="2">
        <f t="shared" si="14"/>
        <v>825</v>
      </c>
      <c r="AC74">
        <v>1</v>
      </c>
      <c r="AD74">
        <v>1</v>
      </c>
      <c r="AE74" t="str">
        <f t="shared" si="16"/>
        <v>Male</v>
      </c>
      <c r="AF74">
        <v>0</v>
      </c>
      <c r="AG74" t="s">
        <v>157</v>
      </c>
      <c r="AH74">
        <v>0</v>
      </c>
      <c r="AJ74">
        <v>2</v>
      </c>
      <c r="AK74" t="str">
        <f t="shared" si="9"/>
        <v>High school</v>
      </c>
      <c r="AL74" t="str">
        <f t="shared" si="17"/>
        <v>Yes</v>
      </c>
      <c r="AM74">
        <v>163</v>
      </c>
      <c r="AN74" t="str">
        <f t="shared" si="15"/>
        <v>Other</v>
      </c>
      <c r="AQ74">
        <v>30</v>
      </c>
      <c r="AR74">
        <v>0</v>
      </c>
      <c r="AS74">
        <v>0</v>
      </c>
      <c r="AT74">
        <v>0</v>
      </c>
      <c r="AU74">
        <v>0</v>
      </c>
      <c r="AV74">
        <v>0</v>
      </c>
      <c r="AW74">
        <v>0</v>
      </c>
      <c r="AX74">
        <v>0</v>
      </c>
      <c r="AY74">
        <v>0</v>
      </c>
      <c r="AZ74">
        <v>0</v>
      </c>
      <c r="BA74">
        <v>0</v>
      </c>
      <c r="BD74">
        <v>0</v>
      </c>
      <c r="BF74">
        <v>0</v>
      </c>
      <c r="BH74">
        <v>0</v>
      </c>
      <c r="BI74">
        <v>0</v>
      </c>
      <c r="BJ74">
        <v>0</v>
      </c>
      <c r="BK74">
        <v>0</v>
      </c>
      <c r="BM74">
        <v>0</v>
      </c>
      <c r="BO74">
        <v>0</v>
      </c>
      <c r="BQ74">
        <v>1</v>
      </c>
      <c r="BR74">
        <v>1</v>
      </c>
      <c r="BS74">
        <v>1</v>
      </c>
      <c r="BT74">
        <v>1</v>
      </c>
      <c r="BU74">
        <v>1</v>
      </c>
      <c r="BV74">
        <v>100</v>
      </c>
      <c r="BW74" s="4">
        <v>1</v>
      </c>
      <c r="BX74">
        <v>20</v>
      </c>
      <c r="BY74">
        <v>2</v>
      </c>
      <c r="BZ74">
        <v>50</v>
      </c>
      <c r="CA74">
        <v>170</v>
      </c>
      <c r="CB74">
        <v>20</v>
      </c>
      <c r="CC74">
        <v>38</v>
      </c>
      <c r="CD74">
        <v>9</v>
      </c>
      <c r="CE74">
        <v>840</v>
      </c>
      <c r="CF74">
        <v>20</v>
      </c>
      <c r="CG74">
        <v>2</v>
      </c>
      <c r="CH74">
        <v>18</v>
      </c>
      <c r="CI74">
        <v>138</v>
      </c>
      <c r="CJ74">
        <v>12</v>
      </c>
      <c r="CK74">
        <v>1</v>
      </c>
      <c r="CL74">
        <v>6</v>
      </c>
      <c r="CM74">
        <v>66</v>
      </c>
      <c r="CN74">
        <f>CA74+CM74+(2*CI74)</f>
        <v>512</v>
      </c>
      <c r="CO74" t="str">
        <f>IF(CN74&gt;150,"Sufficientlyactive",IF(CN74&gt;1,"Insufficiently active","Sedentary"))</f>
        <v>Sufficientlyactive</v>
      </c>
      <c r="CP74">
        <v>4</v>
      </c>
      <c r="CQ74">
        <v>3</v>
      </c>
      <c r="CR74">
        <v>4</v>
      </c>
      <c r="CS74">
        <v>4</v>
      </c>
      <c r="CT74">
        <v>4</v>
      </c>
      <c r="CU74">
        <v>3</v>
      </c>
      <c r="CV74">
        <v>0</v>
      </c>
      <c r="CW74">
        <v>0</v>
      </c>
      <c r="CX74">
        <v>1</v>
      </c>
      <c r="CY74">
        <v>1</v>
      </c>
      <c r="CZ74">
        <v>1</v>
      </c>
      <c r="DA74">
        <v>6</v>
      </c>
      <c r="DB74">
        <v>5</v>
      </c>
      <c r="DC74">
        <v>1</v>
      </c>
      <c r="DD74">
        <v>3</v>
      </c>
      <c r="DE74">
        <v>1</v>
      </c>
      <c r="DF74">
        <v>1</v>
      </c>
      <c r="DG74">
        <v>1</v>
      </c>
      <c r="DH74">
        <v>1</v>
      </c>
      <c r="DI74">
        <v>1</v>
      </c>
      <c r="DJ74">
        <v>1</v>
      </c>
      <c r="DK74">
        <v>1</v>
      </c>
      <c r="DL74">
        <v>1</v>
      </c>
      <c r="DM74">
        <v>1</v>
      </c>
      <c r="DN74">
        <v>12</v>
      </c>
      <c r="DO74">
        <v>0</v>
      </c>
      <c r="DP74">
        <v>0</v>
      </c>
      <c r="DQ74">
        <v>0</v>
      </c>
      <c r="DR74">
        <v>0</v>
      </c>
      <c r="DS74">
        <v>0</v>
      </c>
      <c r="DT74">
        <v>0</v>
      </c>
      <c r="DU74">
        <v>0</v>
      </c>
      <c r="DV74">
        <v>0</v>
      </c>
      <c r="DW74">
        <v>0</v>
      </c>
      <c r="DX74">
        <v>0</v>
      </c>
      <c r="DY74" t="str">
        <f>IF(DO74&gt;1,"Yes",IF(DP74&gt;1,"Yes","No"))</f>
        <v>No</v>
      </c>
      <c r="DZ74" t="s">
        <v>4708</v>
      </c>
      <c r="EA74">
        <v>5</v>
      </c>
      <c r="EB74">
        <v>1</v>
      </c>
      <c r="EC74">
        <v>3</v>
      </c>
      <c r="ED74">
        <v>1</v>
      </c>
      <c r="EE74">
        <v>1</v>
      </c>
      <c r="EF74">
        <v>1</v>
      </c>
      <c r="EG74">
        <v>1</v>
      </c>
      <c r="EH74">
        <v>13</v>
      </c>
      <c r="EI74">
        <v>3</v>
      </c>
      <c r="EJ74">
        <v>1</v>
      </c>
      <c r="EK74">
        <v>1</v>
      </c>
      <c r="EL74">
        <v>5</v>
      </c>
      <c r="EM74">
        <v>5</v>
      </c>
      <c r="EN74">
        <v>5</v>
      </c>
      <c r="EO74">
        <v>5</v>
      </c>
      <c r="EP74">
        <v>5</v>
      </c>
      <c r="EQ74">
        <v>5</v>
      </c>
      <c r="ER74">
        <v>5</v>
      </c>
      <c r="ES74">
        <v>5</v>
      </c>
      <c r="ET74">
        <v>5</v>
      </c>
      <c r="EU74">
        <v>40</v>
      </c>
      <c r="EV74">
        <v>0</v>
      </c>
      <c r="EW74">
        <v>0</v>
      </c>
      <c r="EX74">
        <v>0</v>
      </c>
      <c r="EY74">
        <v>0</v>
      </c>
      <c r="EZ74">
        <v>0</v>
      </c>
      <c r="FA74">
        <v>0</v>
      </c>
      <c r="FB74" t="str">
        <f t="shared" ref="FB74:FB137" si="18">IF(FA74=0,"None",IF(FA74&lt;6,"Mild",IF(FA74&lt;8,"Moderate","Severe")))</f>
        <v>None</v>
      </c>
      <c r="FC74" t="s">
        <v>149</v>
      </c>
    </row>
    <row r="75" spans="1:159" x14ac:dyDescent="0.2">
      <c r="A75">
        <v>220</v>
      </c>
      <c r="B75" t="s">
        <v>143</v>
      </c>
      <c r="C75" t="s">
        <v>489</v>
      </c>
      <c r="D75" s="1">
        <v>20589</v>
      </c>
      <c r="E75">
        <v>66</v>
      </c>
      <c r="F75">
        <v>1</v>
      </c>
      <c r="H75" t="s">
        <v>420</v>
      </c>
      <c r="I75">
        <v>3030</v>
      </c>
      <c r="J75" s="1">
        <v>43643</v>
      </c>
      <c r="K75">
        <v>2</v>
      </c>
      <c r="R75">
        <v>3</v>
      </c>
      <c r="W75" t="s">
        <v>229</v>
      </c>
      <c r="X75" t="s">
        <v>314</v>
      </c>
      <c r="Y75">
        <v>1</v>
      </c>
      <c r="Z75" t="s">
        <v>490</v>
      </c>
      <c r="AA75" s="1">
        <v>44472</v>
      </c>
      <c r="AB75" s="2">
        <f t="shared" si="14"/>
        <v>829</v>
      </c>
      <c r="AC75">
        <v>1</v>
      </c>
      <c r="AD75">
        <v>1</v>
      </c>
      <c r="AE75" t="str">
        <f t="shared" si="16"/>
        <v>Male</v>
      </c>
      <c r="AF75">
        <v>0</v>
      </c>
      <c r="AG75" t="s">
        <v>157</v>
      </c>
      <c r="AH75">
        <v>0</v>
      </c>
      <c r="AJ75">
        <v>3</v>
      </c>
      <c r="AK75" t="str">
        <f t="shared" si="9"/>
        <v>TAFE</v>
      </c>
      <c r="AL75" t="str">
        <f t="shared" si="17"/>
        <v>Yes</v>
      </c>
      <c r="AM75">
        <v>123</v>
      </c>
      <c r="AN75" t="str">
        <f t="shared" si="15"/>
        <v>Other</v>
      </c>
      <c r="AP75">
        <v>1</v>
      </c>
      <c r="AQ75">
        <v>54</v>
      </c>
      <c r="AR75">
        <v>0</v>
      </c>
      <c r="AS75">
        <v>0</v>
      </c>
      <c r="AT75">
        <v>1</v>
      </c>
      <c r="AU75">
        <v>0</v>
      </c>
      <c r="AV75">
        <v>0</v>
      </c>
      <c r="AW75">
        <v>0</v>
      </c>
      <c r="AX75">
        <v>0</v>
      </c>
      <c r="AY75">
        <v>0</v>
      </c>
      <c r="AZ75">
        <v>0</v>
      </c>
      <c r="BA75">
        <v>2</v>
      </c>
      <c r="BB75" t="s">
        <v>491</v>
      </c>
      <c r="BC75" t="s">
        <v>492</v>
      </c>
      <c r="BD75">
        <v>1</v>
      </c>
      <c r="BE75" t="s">
        <v>493</v>
      </c>
      <c r="BF75">
        <v>1</v>
      </c>
      <c r="BG75" t="s">
        <v>494</v>
      </c>
      <c r="BH75">
        <v>1</v>
      </c>
      <c r="BI75">
        <v>1</v>
      </c>
      <c r="BJ75">
        <v>1</v>
      </c>
      <c r="BK75">
        <v>0</v>
      </c>
      <c r="BM75">
        <v>0</v>
      </c>
      <c r="BO75">
        <v>0</v>
      </c>
      <c r="BQ75">
        <v>3</v>
      </c>
      <c r="BR75">
        <v>2</v>
      </c>
      <c r="BS75">
        <v>3</v>
      </c>
      <c r="BT75">
        <v>3</v>
      </c>
      <c r="BU75">
        <v>2</v>
      </c>
      <c r="BW75" s="4">
        <v>0.41986030034655375</v>
      </c>
      <c r="BX75">
        <v>5</v>
      </c>
      <c r="BY75">
        <v>5</v>
      </c>
      <c r="BZ75">
        <v>5</v>
      </c>
      <c r="CA75">
        <v>305</v>
      </c>
      <c r="CB75">
        <v>5</v>
      </c>
      <c r="CC75">
        <v>10</v>
      </c>
      <c r="CD75">
        <v>30</v>
      </c>
      <c r="CE75">
        <v>630</v>
      </c>
      <c r="CF75">
        <v>5</v>
      </c>
      <c r="CG75">
        <v>10</v>
      </c>
      <c r="CH75">
        <v>30</v>
      </c>
      <c r="CI75">
        <v>630</v>
      </c>
      <c r="CJ75">
        <v>5</v>
      </c>
      <c r="CK75">
        <v>10</v>
      </c>
      <c r="CL75">
        <v>30</v>
      </c>
      <c r="CM75">
        <v>630</v>
      </c>
      <c r="CN75">
        <f>CA75+CM75+(2*CI75)</f>
        <v>2195</v>
      </c>
      <c r="CO75" t="str">
        <f>IF(CN75&gt;150,"Sufficientlyactive",IF(CN75&gt;1,"Insufficiently active","Sedentary"))</f>
        <v>Sufficientlyactive</v>
      </c>
      <c r="CP75">
        <v>3</v>
      </c>
      <c r="CQ75">
        <v>3</v>
      </c>
      <c r="CR75">
        <v>3</v>
      </c>
      <c r="CS75">
        <v>2</v>
      </c>
      <c r="CT75">
        <v>3</v>
      </c>
      <c r="FC75" t="s">
        <v>157</v>
      </c>
    </row>
    <row r="76" spans="1:159" x14ac:dyDescent="0.2">
      <c r="A76">
        <v>222</v>
      </c>
      <c r="B76" t="s">
        <v>143</v>
      </c>
      <c r="C76" t="s">
        <v>495</v>
      </c>
      <c r="D76" s="1">
        <v>35804</v>
      </c>
      <c r="E76">
        <v>24</v>
      </c>
      <c r="F76">
        <v>1</v>
      </c>
      <c r="H76" t="s">
        <v>360</v>
      </c>
      <c r="I76">
        <v>3028</v>
      </c>
      <c r="J76" s="1">
        <v>43643</v>
      </c>
      <c r="K76">
        <v>1</v>
      </c>
      <c r="R76">
        <v>1</v>
      </c>
      <c r="W76" t="s">
        <v>229</v>
      </c>
      <c r="X76" t="s">
        <v>307</v>
      </c>
      <c r="Y76">
        <v>0</v>
      </c>
      <c r="Z76" t="s">
        <v>496</v>
      </c>
      <c r="AA76" s="1">
        <v>44468</v>
      </c>
      <c r="AB76" s="2">
        <f t="shared" si="14"/>
        <v>825</v>
      </c>
      <c r="AC76">
        <v>2</v>
      </c>
      <c r="AD76">
        <v>2</v>
      </c>
      <c r="AE76" t="str">
        <f t="shared" si="16"/>
        <v>Female</v>
      </c>
      <c r="AF76">
        <v>1</v>
      </c>
      <c r="AG76" t="s">
        <v>157</v>
      </c>
      <c r="AH76">
        <v>0</v>
      </c>
      <c r="AJ76">
        <v>6</v>
      </c>
      <c r="AK76" t="str">
        <f t="shared" si="9"/>
        <v>Undergrad</v>
      </c>
      <c r="AL76" t="str">
        <f t="shared" si="17"/>
        <v>Yes</v>
      </c>
      <c r="AM76">
        <v>9</v>
      </c>
      <c r="AN76" t="str">
        <f t="shared" si="15"/>
        <v>Aus</v>
      </c>
      <c r="AO76">
        <v>0</v>
      </c>
      <c r="AQ76">
        <v>0</v>
      </c>
      <c r="AR76">
        <v>0</v>
      </c>
      <c r="AS76">
        <v>0</v>
      </c>
      <c r="AT76">
        <v>0</v>
      </c>
      <c r="AU76">
        <v>0</v>
      </c>
      <c r="AV76">
        <v>0</v>
      </c>
      <c r="AW76">
        <v>0</v>
      </c>
      <c r="AX76">
        <v>0</v>
      </c>
      <c r="AY76">
        <v>0</v>
      </c>
      <c r="AZ76">
        <v>0</v>
      </c>
      <c r="BA76">
        <v>2</v>
      </c>
      <c r="BC76" t="s">
        <v>497</v>
      </c>
      <c r="BD76">
        <v>0</v>
      </c>
      <c r="BF76">
        <v>0</v>
      </c>
      <c r="BH76">
        <v>0</v>
      </c>
      <c r="BI76">
        <v>0</v>
      </c>
      <c r="BJ76">
        <v>0</v>
      </c>
      <c r="BK76">
        <v>1</v>
      </c>
      <c r="BM76">
        <v>0</v>
      </c>
      <c r="BO76">
        <v>0</v>
      </c>
      <c r="BW76" s="4"/>
      <c r="FC76" t="s">
        <v>149</v>
      </c>
    </row>
    <row r="77" spans="1:159" x14ac:dyDescent="0.2">
      <c r="A77">
        <v>224</v>
      </c>
      <c r="B77" t="s">
        <v>143</v>
      </c>
      <c r="C77" t="s">
        <v>498</v>
      </c>
      <c r="D77" s="1">
        <v>32049</v>
      </c>
      <c r="E77">
        <v>34</v>
      </c>
      <c r="F77">
        <v>1</v>
      </c>
      <c r="H77" t="s">
        <v>499</v>
      </c>
      <c r="I77">
        <v>3040</v>
      </c>
      <c r="J77" s="1">
        <v>43643</v>
      </c>
      <c r="K77">
        <v>1</v>
      </c>
      <c r="Q77">
        <v>1</v>
      </c>
      <c r="W77" t="s">
        <v>4409</v>
      </c>
      <c r="X77" t="s">
        <v>307</v>
      </c>
      <c r="Y77">
        <v>0</v>
      </c>
      <c r="Z77" t="s">
        <v>500</v>
      </c>
      <c r="AA77" s="1">
        <v>44490</v>
      </c>
      <c r="AB77" s="2">
        <f t="shared" si="14"/>
        <v>847</v>
      </c>
      <c r="AC77">
        <v>1</v>
      </c>
      <c r="AD77">
        <v>1</v>
      </c>
      <c r="AE77" t="str">
        <f t="shared" si="16"/>
        <v>Male</v>
      </c>
      <c r="AF77">
        <v>0</v>
      </c>
      <c r="AG77" t="s">
        <v>157</v>
      </c>
      <c r="AH77">
        <v>0</v>
      </c>
      <c r="AJ77">
        <v>8</v>
      </c>
      <c r="AK77" t="str">
        <f t="shared" si="9"/>
        <v>Postgrad</v>
      </c>
      <c r="AL77" t="str">
        <f t="shared" si="17"/>
        <v>Yes</v>
      </c>
      <c r="AM77">
        <v>185</v>
      </c>
      <c r="AN77" t="str">
        <f t="shared" si="15"/>
        <v>Other</v>
      </c>
      <c r="AQ77">
        <v>2007</v>
      </c>
      <c r="AR77">
        <v>0</v>
      </c>
      <c r="AS77">
        <v>0</v>
      </c>
      <c r="AT77">
        <v>0</v>
      </c>
      <c r="AU77">
        <v>1</v>
      </c>
      <c r="AV77">
        <v>0</v>
      </c>
      <c r="AW77">
        <v>0</v>
      </c>
      <c r="AX77">
        <v>0</v>
      </c>
      <c r="AY77">
        <v>0</v>
      </c>
      <c r="AZ77">
        <v>1</v>
      </c>
      <c r="BA77">
        <v>1</v>
      </c>
      <c r="BC77" t="s">
        <v>501</v>
      </c>
      <c r="BD77">
        <v>0</v>
      </c>
      <c r="BF77">
        <v>0</v>
      </c>
      <c r="BH77">
        <v>2</v>
      </c>
      <c r="BI77">
        <v>2</v>
      </c>
      <c r="BJ77">
        <v>2</v>
      </c>
      <c r="BK77">
        <v>0</v>
      </c>
      <c r="BM77">
        <v>0</v>
      </c>
      <c r="BO77">
        <v>1</v>
      </c>
      <c r="BP77">
        <v>0</v>
      </c>
      <c r="BQ77">
        <v>2</v>
      </c>
      <c r="BR77">
        <v>1</v>
      </c>
      <c r="BS77">
        <v>2</v>
      </c>
      <c r="BT77">
        <v>2</v>
      </c>
      <c r="BU77">
        <v>2</v>
      </c>
      <c r="BV77">
        <v>50</v>
      </c>
      <c r="BW77" s="4">
        <v>0.56835118762161141</v>
      </c>
      <c r="BX77">
        <v>0</v>
      </c>
      <c r="CA77">
        <v>0</v>
      </c>
      <c r="CB77">
        <v>0</v>
      </c>
      <c r="CE77">
        <v>0</v>
      </c>
      <c r="CF77">
        <v>0</v>
      </c>
      <c r="CI77">
        <v>0</v>
      </c>
      <c r="CJ77">
        <v>0</v>
      </c>
      <c r="CM77">
        <v>0</v>
      </c>
      <c r="CN77">
        <f t="shared" ref="CN77:CN90" si="19">CA77+CM77+(2*CI77)</f>
        <v>0</v>
      </c>
      <c r="CO77" t="str">
        <f t="shared" ref="CO77:CO90" si="20">IF(CN77&gt;150,"Sufficientlyactive",IF(CN77&gt;1,"Insufficiently active","Sedentary"))</f>
        <v>Sedentary</v>
      </c>
      <c r="CP77">
        <v>3</v>
      </c>
      <c r="CQ77">
        <v>3</v>
      </c>
      <c r="CR77">
        <v>3</v>
      </c>
      <c r="CS77">
        <v>3</v>
      </c>
      <c r="CT77">
        <v>3</v>
      </c>
      <c r="CU77">
        <v>2</v>
      </c>
      <c r="CV77">
        <v>1</v>
      </c>
      <c r="CW77">
        <v>0</v>
      </c>
      <c r="CX77">
        <v>2</v>
      </c>
      <c r="CY77">
        <v>0</v>
      </c>
      <c r="CZ77">
        <v>2</v>
      </c>
      <c r="DA77">
        <v>7</v>
      </c>
      <c r="DB77">
        <v>1</v>
      </c>
      <c r="DC77">
        <v>0</v>
      </c>
      <c r="DD77">
        <v>4</v>
      </c>
      <c r="DE77">
        <v>3</v>
      </c>
      <c r="DF77">
        <v>2</v>
      </c>
      <c r="DG77">
        <v>4</v>
      </c>
      <c r="DH77">
        <v>2</v>
      </c>
      <c r="DI77">
        <v>1</v>
      </c>
      <c r="DJ77">
        <v>3</v>
      </c>
      <c r="DK77">
        <v>1</v>
      </c>
      <c r="DL77">
        <v>4</v>
      </c>
      <c r="DM77">
        <v>3</v>
      </c>
      <c r="DN77">
        <v>27</v>
      </c>
      <c r="DO77">
        <v>1</v>
      </c>
      <c r="DP77">
        <v>2</v>
      </c>
      <c r="DQ77">
        <v>2</v>
      </c>
      <c r="DR77">
        <v>2</v>
      </c>
      <c r="DS77">
        <v>0</v>
      </c>
      <c r="DT77">
        <v>3</v>
      </c>
      <c r="DU77">
        <v>0</v>
      </c>
      <c r="DV77">
        <v>0</v>
      </c>
      <c r="DW77">
        <v>0</v>
      </c>
      <c r="DX77">
        <v>10</v>
      </c>
      <c r="DY77" t="s">
        <v>149</v>
      </c>
      <c r="DZ77" t="s">
        <v>4709</v>
      </c>
      <c r="EA77">
        <v>1</v>
      </c>
      <c r="EB77">
        <v>1</v>
      </c>
      <c r="EC77">
        <v>1</v>
      </c>
      <c r="ED77">
        <v>1</v>
      </c>
      <c r="EE77">
        <v>1</v>
      </c>
      <c r="EF77">
        <v>1</v>
      </c>
      <c r="EG77">
        <v>3</v>
      </c>
      <c r="EH77">
        <v>9</v>
      </c>
      <c r="EI77">
        <v>3</v>
      </c>
      <c r="EJ77">
        <v>3</v>
      </c>
      <c r="EK77">
        <v>3</v>
      </c>
      <c r="EL77">
        <v>9</v>
      </c>
      <c r="EM77">
        <v>2</v>
      </c>
      <c r="EN77">
        <v>1</v>
      </c>
      <c r="EO77">
        <v>1</v>
      </c>
      <c r="EP77">
        <v>2</v>
      </c>
      <c r="EQ77">
        <v>2</v>
      </c>
      <c r="ER77">
        <v>2</v>
      </c>
      <c r="ES77">
        <v>1</v>
      </c>
      <c r="ET77">
        <v>3</v>
      </c>
      <c r="EU77">
        <v>14</v>
      </c>
      <c r="EV77">
        <v>5</v>
      </c>
      <c r="EW77">
        <v>5</v>
      </c>
      <c r="EX77">
        <v>5</v>
      </c>
      <c r="EY77">
        <v>8</v>
      </c>
      <c r="EZ77">
        <v>23</v>
      </c>
      <c r="FA77">
        <v>5</v>
      </c>
      <c r="FB77" t="str">
        <f t="shared" si="18"/>
        <v>Mild</v>
      </c>
      <c r="FC77" t="s">
        <v>149</v>
      </c>
    </row>
    <row r="78" spans="1:159" x14ac:dyDescent="0.2">
      <c r="A78">
        <v>235</v>
      </c>
      <c r="B78" t="s">
        <v>143</v>
      </c>
      <c r="C78" t="s">
        <v>502</v>
      </c>
      <c r="D78" s="1">
        <v>28959</v>
      </c>
      <c r="E78">
        <v>43</v>
      </c>
      <c r="F78">
        <v>1</v>
      </c>
      <c r="H78" t="s">
        <v>503</v>
      </c>
      <c r="I78">
        <v>3337</v>
      </c>
      <c r="J78" s="1">
        <v>43643</v>
      </c>
      <c r="K78">
        <v>1</v>
      </c>
      <c r="R78">
        <v>1</v>
      </c>
      <c r="W78" t="s">
        <v>229</v>
      </c>
      <c r="X78" t="s">
        <v>307</v>
      </c>
      <c r="Y78">
        <v>0</v>
      </c>
      <c r="Z78" t="s">
        <v>504</v>
      </c>
      <c r="AA78" s="1">
        <v>44470</v>
      </c>
      <c r="AB78" s="2">
        <f t="shared" si="14"/>
        <v>827</v>
      </c>
      <c r="AC78">
        <v>1</v>
      </c>
      <c r="AD78">
        <v>2</v>
      </c>
      <c r="AE78" t="str">
        <f t="shared" si="16"/>
        <v>Female</v>
      </c>
      <c r="AF78">
        <v>0</v>
      </c>
      <c r="AG78" t="s">
        <v>157</v>
      </c>
      <c r="AH78">
        <v>0</v>
      </c>
      <c r="AJ78">
        <v>5</v>
      </c>
      <c r="AK78" t="str">
        <f t="shared" si="9"/>
        <v>TAFE</v>
      </c>
      <c r="AL78" t="str">
        <f t="shared" si="17"/>
        <v>Yes</v>
      </c>
      <c r="AM78">
        <v>9</v>
      </c>
      <c r="AN78" t="str">
        <f t="shared" si="15"/>
        <v>Aus</v>
      </c>
      <c r="AO78">
        <v>0</v>
      </c>
      <c r="AR78">
        <v>0</v>
      </c>
      <c r="AS78">
        <v>0</v>
      </c>
      <c r="AT78">
        <v>0</v>
      </c>
      <c r="AU78">
        <v>2</v>
      </c>
      <c r="AV78">
        <v>0</v>
      </c>
      <c r="AW78">
        <v>0</v>
      </c>
      <c r="AX78">
        <v>0</v>
      </c>
      <c r="AY78">
        <v>0</v>
      </c>
      <c r="AZ78">
        <v>0</v>
      </c>
      <c r="BA78">
        <v>2</v>
      </c>
      <c r="BC78" t="s">
        <v>505</v>
      </c>
      <c r="BD78">
        <v>0</v>
      </c>
      <c r="BF78">
        <v>1</v>
      </c>
      <c r="BH78">
        <v>0</v>
      </c>
      <c r="BI78">
        <v>0</v>
      </c>
      <c r="BJ78">
        <v>0</v>
      </c>
      <c r="BK78">
        <v>0</v>
      </c>
      <c r="BM78">
        <v>0</v>
      </c>
      <c r="BO78">
        <v>0</v>
      </c>
      <c r="BQ78">
        <v>1</v>
      </c>
      <c r="BR78">
        <v>1</v>
      </c>
      <c r="BS78">
        <v>1</v>
      </c>
      <c r="BT78">
        <v>2</v>
      </c>
      <c r="BU78">
        <v>1</v>
      </c>
      <c r="BV78">
        <v>43</v>
      </c>
      <c r="BW78" s="4">
        <v>0.78049010367577754</v>
      </c>
      <c r="BX78">
        <v>0</v>
      </c>
      <c r="CA78">
        <v>0</v>
      </c>
      <c r="CB78">
        <v>0</v>
      </c>
      <c r="CE78">
        <v>0</v>
      </c>
      <c r="CF78">
        <v>0</v>
      </c>
      <c r="CI78">
        <v>0</v>
      </c>
      <c r="CJ78">
        <v>0</v>
      </c>
      <c r="CM78">
        <v>0</v>
      </c>
      <c r="CN78">
        <f t="shared" si="19"/>
        <v>0</v>
      </c>
      <c r="CO78" t="str">
        <f t="shared" si="20"/>
        <v>Sedentary</v>
      </c>
      <c r="CP78">
        <v>3</v>
      </c>
      <c r="CQ78">
        <v>3</v>
      </c>
      <c r="CR78">
        <v>2</v>
      </c>
      <c r="CS78">
        <v>3</v>
      </c>
      <c r="CT78">
        <v>3</v>
      </c>
      <c r="CU78">
        <v>3</v>
      </c>
      <c r="CV78">
        <v>1</v>
      </c>
      <c r="CW78">
        <v>1</v>
      </c>
      <c r="CX78">
        <v>3</v>
      </c>
      <c r="CY78">
        <v>1</v>
      </c>
      <c r="CZ78">
        <v>1</v>
      </c>
      <c r="DA78">
        <v>8</v>
      </c>
      <c r="DB78">
        <v>3</v>
      </c>
      <c r="DC78">
        <v>1</v>
      </c>
      <c r="DD78">
        <v>1</v>
      </c>
      <c r="DE78">
        <v>1</v>
      </c>
      <c r="DF78">
        <v>1</v>
      </c>
      <c r="DG78">
        <v>1</v>
      </c>
      <c r="DH78">
        <v>1</v>
      </c>
      <c r="DI78">
        <v>1</v>
      </c>
      <c r="DJ78">
        <v>1</v>
      </c>
      <c r="DK78">
        <v>1</v>
      </c>
      <c r="DL78">
        <v>1</v>
      </c>
      <c r="DM78">
        <v>1</v>
      </c>
      <c r="DN78">
        <v>10</v>
      </c>
      <c r="DO78">
        <v>0</v>
      </c>
      <c r="DP78">
        <v>0</v>
      </c>
      <c r="DQ78">
        <v>0</v>
      </c>
      <c r="DR78">
        <v>0</v>
      </c>
      <c r="DS78">
        <v>0</v>
      </c>
      <c r="DT78">
        <v>0</v>
      </c>
      <c r="DU78">
        <v>0</v>
      </c>
      <c r="DV78">
        <v>0</v>
      </c>
      <c r="DW78">
        <v>0</v>
      </c>
      <c r="DX78">
        <v>0</v>
      </c>
      <c r="DY78" t="str">
        <f>IF(DO78&gt;1,"Yes",IF(DP78&gt;1,"Yes","No"))</f>
        <v>No</v>
      </c>
      <c r="DZ78" t="s">
        <v>4708</v>
      </c>
      <c r="EA78">
        <v>2</v>
      </c>
      <c r="EB78">
        <v>4</v>
      </c>
      <c r="EC78">
        <v>3</v>
      </c>
      <c r="ED78">
        <v>4</v>
      </c>
      <c r="EE78">
        <v>4</v>
      </c>
      <c r="EF78">
        <v>4</v>
      </c>
      <c r="EG78">
        <v>4</v>
      </c>
      <c r="EH78">
        <v>25</v>
      </c>
      <c r="EI78">
        <v>2</v>
      </c>
      <c r="EJ78">
        <v>1</v>
      </c>
      <c r="EK78">
        <v>2</v>
      </c>
      <c r="EL78">
        <v>5</v>
      </c>
      <c r="EM78">
        <v>2</v>
      </c>
      <c r="EN78">
        <v>4</v>
      </c>
      <c r="EO78">
        <v>4</v>
      </c>
      <c r="EP78">
        <v>4</v>
      </c>
      <c r="EQ78">
        <v>4</v>
      </c>
      <c r="ER78">
        <v>4</v>
      </c>
      <c r="ES78">
        <v>4</v>
      </c>
      <c r="ET78">
        <v>4</v>
      </c>
      <c r="EU78">
        <v>30</v>
      </c>
      <c r="EV78">
        <v>0</v>
      </c>
      <c r="EW78">
        <v>0</v>
      </c>
      <c r="EX78">
        <v>1</v>
      </c>
      <c r="EY78">
        <v>4</v>
      </c>
      <c r="EZ78">
        <v>5</v>
      </c>
      <c r="FA78">
        <v>4</v>
      </c>
      <c r="FB78" t="str">
        <f t="shared" si="18"/>
        <v>Mild</v>
      </c>
      <c r="FC78" t="s">
        <v>149</v>
      </c>
    </row>
    <row r="79" spans="1:159" x14ac:dyDescent="0.2">
      <c r="A79">
        <v>236</v>
      </c>
      <c r="B79" t="s">
        <v>143</v>
      </c>
      <c r="C79" t="s">
        <v>506</v>
      </c>
      <c r="D79" s="1">
        <v>19746</v>
      </c>
      <c r="E79">
        <v>68</v>
      </c>
      <c r="F79">
        <v>1</v>
      </c>
      <c r="H79" t="s">
        <v>295</v>
      </c>
      <c r="I79">
        <v>3021</v>
      </c>
      <c r="J79" s="1">
        <v>43643</v>
      </c>
      <c r="K79">
        <v>2</v>
      </c>
      <c r="R79">
        <v>3</v>
      </c>
      <c r="W79" t="s">
        <v>229</v>
      </c>
      <c r="X79" t="s">
        <v>314</v>
      </c>
      <c r="Y79">
        <v>1</v>
      </c>
      <c r="Z79" t="s">
        <v>507</v>
      </c>
      <c r="AA79" s="1">
        <v>44481</v>
      </c>
      <c r="AB79" s="2">
        <f t="shared" si="14"/>
        <v>838</v>
      </c>
      <c r="AC79">
        <v>4</v>
      </c>
      <c r="AD79">
        <v>1</v>
      </c>
      <c r="AE79" t="str">
        <f t="shared" si="16"/>
        <v>Male</v>
      </c>
      <c r="AF79">
        <v>7</v>
      </c>
      <c r="AG79" t="s">
        <v>149</v>
      </c>
      <c r="AH79">
        <v>0</v>
      </c>
      <c r="AJ79">
        <v>1</v>
      </c>
      <c r="AK79" t="str">
        <f t="shared" si="9"/>
        <v>DNC high school</v>
      </c>
      <c r="AL79" t="str">
        <f t="shared" si="17"/>
        <v>No</v>
      </c>
      <c r="AM79">
        <v>9</v>
      </c>
      <c r="AN79" t="str">
        <f t="shared" si="15"/>
        <v>Aus</v>
      </c>
      <c r="AO79">
        <v>0</v>
      </c>
      <c r="AR79">
        <v>1</v>
      </c>
      <c r="AS79">
        <v>1</v>
      </c>
      <c r="AT79">
        <v>0</v>
      </c>
      <c r="AU79">
        <v>0</v>
      </c>
      <c r="AV79">
        <v>2</v>
      </c>
      <c r="AW79">
        <v>2</v>
      </c>
      <c r="AX79">
        <v>2</v>
      </c>
      <c r="AY79">
        <v>0</v>
      </c>
      <c r="AZ79">
        <v>2</v>
      </c>
      <c r="BA79">
        <v>2</v>
      </c>
      <c r="BC79" t="s">
        <v>508</v>
      </c>
      <c r="BD79">
        <v>1</v>
      </c>
      <c r="BE79" t="s">
        <v>509</v>
      </c>
      <c r="BF79">
        <v>1</v>
      </c>
      <c r="BG79" t="s">
        <v>510</v>
      </c>
      <c r="BH79">
        <v>1</v>
      </c>
      <c r="BI79">
        <v>0</v>
      </c>
      <c r="BJ79">
        <v>0</v>
      </c>
      <c r="BK79">
        <v>0</v>
      </c>
      <c r="BM79">
        <v>1</v>
      </c>
      <c r="BN79">
        <v>50</v>
      </c>
      <c r="BO79">
        <v>0</v>
      </c>
      <c r="BQ79">
        <v>3</v>
      </c>
      <c r="BR79">
        <v>3</v>
      </c>
      <c r="BS79">
        <v>3</v>
      </c>
      <c r="BT79">
        <v>4</v>
      </c>
      <c r="BU79">
        <v>2</v>
      </c>
      <c r="BV79">
        <v>50</v>
      </c>
      <c r="BW79" s="4">
        <v>0.28935001422205364</v>
      </c>
      <c r="BX79">
        <v>4</v>
      </c>
      <c r="BY79">
        <v>1</v>
      </c>
      <c r="BZ79">
        <v>30</v>
      </c>
      <c r="CA79">
        <v>90</v>
      </c>
      <c r="CB79">
        <v>1</v>
      </c>
      <c r="CC79">
        <v>0</v>
      </c>
      <c r="CD79">
        <v>30</v>
      </c>
      <c r="CE79">
        <v>30</v>
      </c>
      <c r="CF79">
        <v>0</v>
      </c>
      <c r="CG79">
        <v>0</v>
      </c>
      <c r="CH79">
        <v>0</v>
      </c>
      <c r="CI79">
        <v>0</v>
      </c>
      <c r="CJ79">
        <v>0</v>
      </c>
      <c r="CK79">
        <v>0</v>
      </c>
      <c r="CL79">
        <v>0</v>
      </c>
      <c r="CM79">
        <v>0</v>
      </c>
      <c r="CN79">
        <f t="shared" si="19"/>
        <v>90</v>
      </c>
      <c r="CO79" t="str">
        <f t="shared" si="20"/>
        <v>Insufficiently active</v>
      </c>
      <c r="CP79">
        <v>2</v>
      </c>
      <c r="CQ79">
        <v>1</v>
      </c>
      <c r="CR79">
        <v>2</v>
      </c>
      <c r="CS79">
        <v>3</v>
      </c>
      <c r="CT79">
        <v>3</v>
      </c>
      <c r="CU79">
        <v>1</v>
      </c>
      <c r="CV79">
        <v>0</v>
      </c>
      <c r="CW79">
        <v>1</v>
      </c>
      <c r="CX79">
        <v>1</v>
      </c>
      <c r="CY79">
        <v>0</v>
      </c>
      <c r="CZ79">
        <v>1</v>
      </c>
      <c r="DA79">
        <v>10</v>
      </c>
      <c r="DB79">
        <v>6</v>
      </c>
      <c r="DC79">
        <v>0</v>
      </c>
      <c r="DD79">
        <v>4</v>
      </c>
      <c r="DE79">
        <v>2</v>
      </c>
      <c r="DF79">
        <v>1</v>
      </c>
      <c r="DG79">
        <v>2</v>
      </c>
      <c r="DH79">
        <v>2</v>
      </c>
      <c r="DI79">
        <v>2</v>
      </c>
      <c r="DJ79">
        <v>2</v>
      </c>
      <c r="DK79">
        <v>2</v>
      </c>
      <c r="DL79">
        <v>2</v>
      </c>
      <c r="DM79">
        <v>2</v>
      </c>
      <c r="DN79">
        <v>21</v>
      </c>
      <c r="DO79">
        <v>3</v>
      </c>
      <c r="DP79">
        <v>2</v>
      </c>
      <c r="DQ79">
        <v>3</v>
      </c>
      <c r="DR79">
        <v>3</v>
      </c>
      <c r="DS79">
        <v>3</v>
      </c>
      <c r="DT79">
        <v>2</v>
      </c>
      <c r="DU79">
        <v>2</v>
      </c>
      <c r="DV79">
        <v>2</v>
      </c>
      <c r="DW79">
        <v>1</v>
      </c>
      <c r="DX79">
        <v>21</v>
      </c>
      <c r="DY79" t="s">
        <v>157</v>
      </c>
      <c r="DZ79" t="s">
        <v>4711</v>
      </c>
      <c r="EA79">
        <v>3</v>
      </c>
      <c r="EB79">
        <v>3</v>
      </c>
      <c r="EC79">
        <v>3</v>
      </c>
      <c r="ED79">
        <v>4</v>
      </c>
      <c r="EE79">
        <v>4</v>
      </c>
      <c r="EF79">
        <v>4</v>
      </c>
      <c r="EG79">
        <v>4</v>
      </c>
      <c r="EH79">
        <v>25</v>
      </c>
      <c r="EI79">
        <v>1</v>
      </c>
      <c r="EJ79">
        <v>2</v>
      </c>
      <c r="EK79">
        <v>2</v>
      </c>
      <c r="EL79">
        <v>5</v>
      </c>
      <c r="EM79">
        <v>3</v>
      </c>
      <c r="EN79">
        <v>3</v>
      </c>
      <c r="EO79">
        <v>4</v>
      </c>
      <c r="EP79">
        <v>4</v>
      </c>
      <c r="EQ79">
        <v>4</v>
      </c>
      <c r="ER79">
        <v>4</v>
      </c>
      <c r="ES79">
        <v>4</v>
      </c>
      <c r="ET79">
        <v>3</v>
      </c>
      <c r="EU79">
        <v>29</v>
      </c>
      <c r="EV79">
        <v>8</v>
      </c>
      <c r="EW79">
        <v>8</v>
      </c>
      <c r="EX79">
        <v>9</v>
      </c>
      <c r="EY79">
        <v>9</v>
      </c>
      <c r="EZ79">
        <v>34</v>
      </c>
      <c r="FA79">
        <v>9</v>
      </c>
      <c r="FB79" t="str">
        <f t="shared" si="18"/>
        <v>Severe</v>
      </c>
      <c r="FC79" t="s">
        <v>157</v>
      </c>
    </row>
    <row r="80" spans="1:159" x14ac:dyDescent="0.2">
      <c r="A80">
        <v>238</v>
      </c>
      <c r="B80" t="s">
        <v>143</v>
      </c>
      <c r="C80" t="s">
        <v>511</v>
      </c>
      <c r="D80" s="1">
        <v>26495</v>
      </c>
      <c r="E80">
        <v>50</v>
      </c>
      <c r="F80">
        <v>1</v>
      </c>
      <c r="H80" t="s">
        <v>420</v>
      </c>
      <c r="I80">
        <v>3030</v>
      </c>
      <c r="J80" s="1">
        <v>43644</v>
      </c>
      <c r="K80">
        <v>1</v>
      </c>
      <c r="R80">
        <v>2</v>
      </c>
      <c r="W80" t="s">
        <v>229</v>
      </c>
      <c r="X80" t="s">
        <v>222</v>
      </c>
      <c r="Y80">
        <v>1</v>
      </c>
      <c r="Z80" t="s">
        <v>512</v>
      </c>
      <c r="AA80" s="1">
        <v>44475</v>
      </c>
      <c r="AB80" s="2">
        <f t="shared" si="14"/>
        <v>831</v>
      </c>
      <c r="AC80">
        <v>1</v>
      </c>
      <c r="AD80">
        <v>1</v>
      </c>
      <c r="AE80" t="str">
        <f t="shared" si="16"/>
        <v>Male</v>
      </c>
      <c r="AF80">
        <v>0</v>
      </c>
      <c r="AG80" t="s">
        <v>157</v>
      </c>
      <c r="AH80">
        <v>0</v>
      </c>
      <c r="AJ80">
        <v>3</v>
      </c>
      <c r="AK80" t="str">
        <f t="shared" si="9"/>
        <v>TAFE</v>
      </c>
      <c r="AL80" t="str">
        <f t="shared" si="17"/>
        <v>Yes</v>
      </c>
      <c r="AM80">
        <v>148</v>
      </c>
      <c r="AN80" t="str">
        <f t="shared" si="15"/>
        <v>Other</v>
      </c>
      <c r="AQ80">
        <v>42</v>
      </c>
      <c r="AR80">
        <v>0</v>
      </c>
      <c r="AS80">
        <v>0</v>
      </c>
      <c r="AT80">
        <v>0</v>
      </c>
      <c r="AU80">
        <v>0</v>
      </c>
      <c r="AV80">
        <v>0</v>
      </c>
      <c r="AW80">
        <v>0</v>
      </c>
      <c r="AX80">
        <v>0</v>
      </c>
      <c r="AY80">
        <v>0</v>
      </c>
      <c r="AZ80">
        <v>0</v>
      </c>
      <c r="BA80">
        <v>1</v>
      </c>
      <c r="BC80" t="s">
        <v>513</v>
      </c>
      <c r="BD80">
        <v>0</v>
      </c>
      <c r="BF80">
        <v>0</v>
      </c>
      <c r="BH80">
        <v>0</v>
      </c>
      <c r="BI80">
        <v>0</v>
      </c>
      <c r="BJ80">
        <v>0</v>
      </c>
      <c r="BK80">
        <v>0</v>
      </c>
      <c r="BM80">
        <v>0</v>
      </c>
      <c r="BO80">
        <v>0</v>
      </c>
      <c r="BQ80">
        <v>2</v>
      </c>
      <c r="BR80">
        <v>1</v>
      </c>
      <c r="BS80">
        <v>1</v>
      </c>
      <c r="BT80">
        <v>2</v>
      </c>
      <c r="BU80">
        <v>1</v>
      </c>
      <c r="BV80">
        <v>50</v>
      </c>
      <c r="BW80" s="4">
        <v>0.64790189498701412</v>
      </c>
      <c r="BX80">
        <v>2</v>
      </c>
      <c r="BY80">
        <v>4</v>
      </c>
      <c r="BZ80">
        <v>4</v>
      </c>
      <c r="CA80">
        <v>244</v>
      </c>
      <c r="CB80">
        <v>5</v>
      </c>
      <c r="CC80">
        <v>3</v>
      </c>
      <c r="CD80">
        <v>5</v>
      </c>
      <c r="CE80">
        <v>185</v>
      </c>
      <c r="CF80">
        <v>4</v>
      </c>
      <c r="CG80">
        <v>2</v>
      </c>
      <c r="CH80">
        <v>0</v>
      </c>
      <c r="CI80">
        <v>120</v>
      </c>
      <c r="CJ80">
        <v>3</v>
      </c>
      <c r="CK80">
        <v>4</v>
      </c>
      <c r="CL80">
        <v>0</v>
      </c>
      <c r="CM80">
        <v>240</v>
      </c>
      <c r="CN80">
        <f t="shared" si="19"/>
        <v>724</v>
      </c>
      <c r="CO80" t="str">
        <f t="shared" si="20"/>
        <v>Sufficientlyactive</v>
      </c>
      <c r="CP80">
        <v>3</v>
      </c>
      <c r="CQ80">
        <v>3</v>
      </c>
      <c r="CR80">
        <v>3</v>
      </c>
      <c r="CS80">
        <v>3</v>
      </c>
      <c r="CT80">
        <v>3</v>
      </c>
      <c r="CU80">
        <v>2</v>
      </c>
      <c r="CV80">
        <v>1</v>
      </c>
      <c r="CW80">
        <v>1</v>
      </c>
      <c r="CX80">
        <v>2</v>
      </c>
      <c r="CY80">
        <v>0</v>
      </c>
      <c r="CZ80">
        <v>2</v>
      </c>
      <c r="DA80">
        <v>7</v>
      </c>
      <c r="DB80">
        <v>1</v>
      </c>
      <c r="DC80">
        <v>1</v>
      </c>
      <c r="DD80">
        <v>1</v>
      </c>
      <c r="DE80">
        <v>2</v>
      </c>
      <c r="DF80">
        <v>2</v>
      </c>
      <c r="DG80">
        <v>2</v>
      </c>
      <c r="DH80">
        <v>2</v>
      </c>
      <c r="DI80">
        <v>2</v>
      </c>
      <c r="DJ80">
        <v>2</v>
      </c>
      <c r="DK80">
        <v>2</v>
      </c>
      <c r="DL80">
        <v>2</v>
      </c>
      <c r="DM80">
        <v>2</v>
      </c>
      <c r="DN80">
        <v>19</v>
      </c>
      <c r="DO80">
        <v>1</v>
      </c>
      <c r="DP80">
        <v>1</v>
      </c>
      <c r="DQ80">
        <v>1</v>
      </c>
      <c r="DR80">
        <v>1</v>
      </c>
      <c r="DS80">
        <v>2</v>
      </c>
      <c r="DT80">
        <v>2</v>
      </c>
      <c r="DU80">
        <v>0</v>
      </c>
      <c r="DV80">
        <v>0</v>
      </c>
      <c r="DW80">
        <v>0</v>
      </c>
      <c r="DX80">
        <v>8</v>
      </c>
      <c r="DY80" t="s">
        <v>149</v>
      </c>
      <c r="DZ80" t="s">
        <v>4707</v>
      </c>
      <c r="EA80">
        <v>2</v>
      </c>
      <c r="EB80">
        <v>3</v>
      </c>
      <c r="EC80">
        <v>4</v>
      </c>
      <c r="ED80">
        <v>4</v>
      </c>
      <c r="EE80">
        <v>4</v>
      </c>
      <c r="EF80">
        <v>3</v>
      </c>
      <c r="EG80">
        <v>3</v>
      </c>
      <c r="EH80">
        <v>23</v>
      </c>
      <c r="EI80">
        <v>2</v>
      </c>
      <c r="EJ80">
        <v>2</v>
      </c>
      <c r="EK80">
        <v>2</v>
      </c>
      <c r="EL80">
        <v>6</v>
      </c>
      <c r="EM80">
        <v>2</v>
      </c>
      <c r="EN80">
        <v>2</v>
      </c>
      <c r="EO80">
        <v>4</v>
      </c>
      <c r="EP80">
        <v>4</v>
      </c>
      <c r="EQ80">
        <v>4</v>
      </c>
      <c r="ER80">
        <v>5</v>
      </c>
      <c r="ES80">
        <v>5</v>
      </c>
      <c r="ET80">
        <v>5</v>
      </c>
      <c r="EU80">
        <v>31</v>
      </c>
      <c r="EV80">
        <v>7</v>
      </c>
      <c r="EW80">
        <v>7</v>
      </c>
      <c r="EX80">
        <v>7</v>
      </c>
      <c r="EY80">
        <v>8</v>
      </c>
      <c r="EZ80">
        <v>29</v>
      </c>
      <c r="FA80">
        <v>8</v>
      </c>
      <c r="FB80" t="str">
        <f t="shared" si="18"/>
        <v>Severe</v>
      </c>
      <c r="FC80" t="s">
        <v>157</v>
      </c>
    </row>
    <row r="81" spans="1:159" x14ac:dyDescent="0.2">
      <c r="A81">
        <v>239</v>
      </c>
      <c r="B81" t="s">
        <v>143</v>
      </c>
      <c r="C81" t="s">
        <v>514</v>
      </c>
      <c r="D81" s="1">
        <v>28307</v>
      </c>
      <c r="E81">
        <v>45</v>
      </c>
      <c r="F81">
        <v>1</v>
      </c>
      <c r="H81" t="s">
        <v>515</v>
      </c>
      <c r="I81">
        <v>3218</v>
      </c>
      <c r="J81" s="1">
        <v>43644</v>
      </c>
      <c r="K81">
        <v>1</v>
      </c>
      <c r="S81">
        <v>1</v>
      </c>
      <c r="W81" t="s">
        <v>4410</v>
      </c>
      <c r="X81" t="s">
        <v>307</v>
      </c>
      <c r="Y81">
        <v>0</v>
      </c>
      <c r="Z81" t="s">
        <v>516</v>
      </c>
      <c r="AA81" s="1">
        <v>44591</v>
      </c>
      <c r="AB81" s="2">
        <f t="shared" si="14"/>
        <v>947</v>
      </c>
      <c r="AC81">
        <v>4</v>
      </c>
      <c r="AD81">
        <v>2</v>
      </c>
      <c r="AE81" t="str">
        <f t="shared" si="16"/>
        <v>Female</v>
      </c>
      <c r="AF81">
        <v>0</v>
      </c>
      <c r="AG81" t="s">
        <v>157</v>
      </c>
      <c r="AH81">
        <v>0</v>
      </c>
      <c r="AJ81">
        <v>5</v>
      </c>
      <c r="AK81" t="str">
        <f t="shared" si="9"/>
        <v>TAFE</v>
      </c>
      <c r="AL81" t="str">
        <f t="shared" si="17"/>
        <v>Yes</v>
      </c>
      <c r="AM81">
        <v>9</v>
      </c>
      <c r="AN81" t="str">
        <f t="shared" si="15"/>
        <v>Aus</v>
      </c>
      <c r="AO81">
        <v>0</v>
      </c>
      <c r="AR81">
        <v>0</v>
      </c>
      <c r="AS81">
        <v>0</v>
      </c>
      <c r="AT81">
        <v>0</v>
      </c>
      <c r="AU81">
        <v>1</v>
      </c>
      <c r="AV81">
        <v>0</v>
      </c>
      <c r="AW81">
        <v>0</v>
      </c>
      <c r="AX81">
        <v>1</v>
      </c>
      <c r="AY81">
        <v>0</v>
      </c>
      <c r="AZ81">
        <v>0</v>
      </c>
      <c r="BA81">
        <v>2</v>
      </c>
      <c r="BC81" t="s">
        <v>517</v>
      </c>
      <c r="BD81">
        <v>1</v>
      </c>
      <c r="BE81" t="s">
        <v>518</v>
      </c>
      <c r="BF81">
        <v>1</v>
      </c>
      <c r="BG81" t="s">
        <v>519</v>
      </c>
      <c r="BH81">
        <v>1</v>
      </c>
      <c r="BI81">
        <v>0</v>
      </c>
      <c r="BJ81">
        <v>0</v>
      </c>
      <c r="BK81">
        <v>0</v>
      </c>
      <c r="BM81">
        <v>0</v>
      </c>
      <c r="BO81">
        <v>1</v>
      </c>
      <c r="BP81">
        <v>1</v>
      </c>
      <c r="BQ81">
        <v>1</v>
      </c>
      <c r="BR81">
        <v>1</v>
      </c>
      <c r="BS81">
        <v>2</v>
      </c>
      <c r="BT81">
        <v>2</v>
      </c>
      <c r="BU81">
        <v>2</v>
      </c>
      <c r="BV81">
        <v>73</v>
      </c>
      <c r="BW81" s="4">
        <v>0.66924279267183917</v>
      </c>
      <c r="BX81">
        <v>2</v>
      </c>
      <c r="BY81">
        <v>1</v>
      </c>
      <c r="BZ81">
        <v>59</v>
      </c>
      <c r="CA81">
        <v>119</v>
      </c>
      <c r="CB81">
        <v>0</v>
      </c>
      <c r="CC81">
        <v>0</v>
      </c>
      <c r="CD81">
        <v>0</v>
      </c>
      <c r="CE81">
        <v>0</v>
      </c>
      <c r="CF81">
        <v>4</v>
      </c>
      <c r="CG81">
        <v>5</v>
      </c>
      <c r="CH81">
        <v>59</v>
      </c>
      <c r="CI81">
        <v>359</v>
      </c>
      <c r="CJ81">
        <v>0</v>
      </c>
      <c r="CK81">
        <v>0</v>
      </c>
      <c r="CL81">
        <v>0</v>
      </c>
      <c r="CM81">
        <v>0</v>
      </c>
      <c r="CN81">
        <f t="shared" si="19"/>
        <v>837</v>
      </c>
      <c r="CO81" t="str">
        <f t="shared" si="20"/>
        <v>Sufficientlyactive</v>
      </c>
      <c r="CP81">
        <v>3</v>
      </c>
      <c r="CQ81">
        <v>0</v>
      </c>
      <c r="CR81">
        <v>0</v>
      </c>
      <c r="CS81">
        <v>2</v>
      </c>
      <c r="CT81">
        <v>0</v>
      </c>
      <c r="CU81">
        <v>3</v>
      </c>
      <c r="CV81">
        <v>0</v>
      </c>
      <c r="CW81">
        <v>1</v>
      </c>
      <c r="CX81">
        <v>1</v>
      </c>
      <c r="CY81">
        <v>1</v>
      </c>
      <c r="CZ81">
        <v>2</v>
      </c>
      <c r="DA81">
        <v>6</v>
      </c>
      <c r="DB81">
        <v>3</v>
      </c>
      <c r="DC81">
        <v>1</v>
      </c>
      <c r="DD81">
        <v>3</v>
      </c>
      <c r="DE81">
        <v>1</v>
      </c>
      <c r="DF81">
        <v>1</v>
      </c>
      <c r="DG81">
        <v>2</v>
      </c>
      <c r="DH81">
        <v>1</v>
      </c>
      <c r="DI81">
        <v>1</v>
      </c>
      <c r="DJ81">
        <v>2</v>
      </c>
      <c r="DK81">
        <v>2</v>
      </c>
      <c r="DL81">
        <v>1</v>
      </c>
      <c r="DM81">
        <v>2</v>
      </c>
      <c r="DN81">
        <v>16</v>
      </c>
      <c r="DO81">
        <v>0</v>
      </c>
      <c r="DP81">
        <v>1</v>
      </c>
      <c r="DQ81">
        <v>1</v>
      </c>
      <c r="DR81">
        <v>1</v>
      </c>
      <c r="DS81">
        <v>1</v>
      </c>
      <c r="DT81">
        <v>0</v>
      </c>
      <c r="DU81">
        <v>0</v>
      </c>
      <c r="DV81">
        <v>0</v>
      </c>
      <c r="DW81">
        <v>0</v>
      </c>
      <c r="DX81">
        <v>4</v>
      </c>
      <c r="DY81" t="s">
        <v>149</v>
      </c>
      <c r="DZ81" t="s">
        <v>4708</v>
      </c>
      <c r="EA81">
        <v>3</v>
      </c>
      <c r="EB81">
        <v>3</v>
      </c>
      <c r="EC81">
        <v>4</v>
      </c>
      <c r="ED81">
        <v>3</v>
      </c>
      <c r="EE81">
        <v>2</v>
      </c>
      <c r="EF81">
        <v>2</v>
      </c>
      <c r="EG81">
        <v>4</v>
      </c>
      <c r="EH81">
        <v>21</v>
      </c>
      <c r="EI81">
        <v>3</v>
      </c>
      <c r="EJ81">
        <v>2</v>
      </c>
      <c r="EK81">
        <v>2</v>
      </c>
      <c r="EL81">
        <v>7</v>
      </c>
      <c r="EM81">
        <v>3</v>
      </c>
      <c r="EN81">
        <v>2</v>
      </c>
      <c r="EO81">
        <v>2</v>
      </c>
      <c r="EP81">
        <v>4</v>
      </c>
      <c r="EQ81">
        <v>4</v>
      </c>
      <c r="ER81">
        <v>3</v>
      </c>
      <c r="ES81">
        <v>4</v>
      </c>
      <c r="ET81">
        <v>4</v>
      </c>
      <c r="EU81">
        <v>26</v>
      </c>
      <c r="EV81">
        <v>0</v>
      </c>
      <c r="EW81">
        <v>0</v>
      </c>
      <c r="EX81">
        <v>0</v>
      </c>
      <c r="EY81">
        <v>3</v>
      </c>
      <c r="EZ81">
        <v>3</v>
      </c>
      <c r="FA81">
        <v>0</v>
      </c>
      <c r="FB81" t="str">
        <f t="shared" si="18"/>
        <v>None</v>
      </c>
      <c r="FC81" t="s">
        <v>157</v>
      </c>
    </row>
    <row r="82" spans="1:159" x14ac:dyDescent="0.2">
      <c r="A82">
        <v>240</v>
      </c>
      <c r="B82" t="s">
        <v>143</v>
      </c>
      <c r="C82" t="s">
        <v>520</v>
      </c>
      <c r="D82" s="1">
        <v>29124</v>
      </c>
      <c r="E82">
        <v>42</v>
      </c>
      <c r="F82">
        <v>1</v>
      </c>
      <c r="H82" t="s">
        <v>499</v>
      </c>
      <c r="I82">
        <v>3040</v>
      </c>
      <c r="J82" s="1">
        <v>43644</v>
      </c>
      <c r="K82">
        <v>1</v>
      </c>
      <c r="T82">
        <v>1</v>
      </c>
      <c r="W82" t="s">
        <v>4411</v>
      </c>
      <c r="X82" t="s">
        <v>307</v>
      </c>
      <c r="Y82">
        <v>0</v>
      </c>
      <c r="Z82" t="s">
        <v>521</v>
      </c>
      <c r="AA82" s="1">
        <v>44476</v>
      </c>
      <c r="AB82" s="2">
        <f t="shared" si="14"/>
        <v>832</v>
      </c>
      <c r="AC82">
        <v>1</v>
      </c>
      <c r="AD82">
        <v>2</v>
      </c>
      <c r="AE82" t="str">
        <f t="shared" si="16"/>
        <v>Female</v>
      </c>
      <c r="AF82">
        <v>0</v>
      </c>
      <c r="AG82" t="s">
        <v>157</v>
      </c>
      <c r="AH82">
        <v>0</v>
      </c>
      <c r="AJ82">
        <v>6</v>
      </c>
      <c r="AK82" t="str">
        <f t="shared" si="9"/>
        <v>Undergrad</v>
      </c>
      <c r="AL82" t="str">
        <f t="shared" si="17"/>
        <v>Yes</v>
      </c>
      <c r="AM82">
        <v>128</v>
      </c>
      <c r="AN82" t="str">
        <f t="shared" si="15"/>
        <v>Other</v>
      </c>
      <c r="AQ82">
        <v>8</v>
      </c>
      <c r="AR82">
        <v>0</v>
      </c>
      <c r="AS82">
        <v>0</v>
      </c>
      <c r="AT82">
        <v>0</v>
      </c>
      <c r="AU82">
        <v>0</v>
      </c>
      <c r="AV82">
        <v>0</v>
      </c>
      <c r="AW82">
        <v>0</v>
      </c>
      <c r="AX82">
        <v>0</v>
      </c>
      <c r="AY82">
        <v>0</v>
      </c>
      <c r="AZ82">
        <v>0</v>
      </c>
      <c r="BA82">
        <v>0</v>
      </c>
      <c r="BD82">
        <v>1</v>
      </c>
      <c r="BE82" t="s">
        <v>522</v>
      </c>
      <c r="BF82">
        <v>1</v>
      </c>
      <c r="BG82" t="s">
        <v>523</v>
      </c>
      <c r="BH82">
        <v>0</v>
      </c>
      <c r="BI82">
        <v>0</v>
      </c>
      <c r="BJ82">
        <v>0</v>
      </c>
      <c r="BK82">
        <v>0</v>
      </c>
      <c r="BM82">
        <v>1</v>
      </c>
      <c r="BN82">
        <v>5</v>
      </c>
      <c r="BO82">
        <v>0</v>
      </c>
      <c r="BQ82">
        <v>1</v>
      </c>
      <c r="BR82">
        <v>1</v>
      </c>
      <c r="BS82">
        <v>1</v>
      </c>
      <c r="BT82">
        <v>2</v>
      </c>
      <c r="BU82">
        <v>3</v>
      </c>
      <c r="BV82">
        <v>70</v>
      </c>
      <c r="BW82" s="4">
        <v>0.70831856738925536</v>
      </c>
      <c r="BX82">
        <v>6</v>
      </c>
      <c r="BY82">
        <v>3</v>
      </c>
      <c r="BZ82">
        <v>0</v>
      </c>
      <c r="CA82">
        <v>180</v>
      </c>
      <c r="CB82">
        <v>0</v>
      </c>
      <c r="CE82">
        <v>0</v>
      </c>
      <c r="CF82">
        <v>0</v>
      </c>
      <c r="CI82">
        <v>0</v>
      </c>
      <c r="CJ82">
        <v>0</v>
      </c>
      <c r="CM82">
        <v>0</v>
      </c>
      <c r="CN82">
        <f t="shared" si="19"/>
        <v>180</v>
      </c>
      <c r="CO82" t="str">
        <f t="shared" si="20"/>
        <v>Sufficientlyactive</v>
      </c>
      <c r="CP82">
        <v>3</v>
      </c>
      <c r="CQ82">
        <v>4</v>
      </c>
      <c r="CR82">
        <v>3</v>
      </c>
      <c r="CS82">
        <v>2</v>
      </c>
      <c r="CT82">
        <v>3</v>
      </c>
      <c r="CU82">
        <v>2</v>
      </c>
      <c r="CV82">
        <v>1</v>
      </c>
      <c r="CW82">
        <v>1</v>
      </c>
      <c r="CX82">
        <v>1</v>
      </c>
      <c r="CY82">
        <v>1</v>
      </c>
      <c r="CZ82">
        <v>2</v>
      </c>
      <c r="DA82">
        <v>5</v>
      </c>
      <c r="DB82">
        <v>7</v>
      </c>
      <c r="DC82">
        <v>0</v>
      </c>
      <c r="DD82">
        <v>4</v>
      </c>
      <c r="DE82">
        <v>4</v>
      </c>
      <c r="DF82">
        <v>2</v>
      </c>
      <c r="DG82">
        <v>2</v>
      </c>
      <c r="DH82">
        <v>3</v>
      </c>
      <c r="DI82">
        <v>2</v>
      </c>
      <c r="DJ82">
        <v>2</v>
      </c>
      <c r="DK82">
        <v>4</v>
      </c>
      <c r="DL82">
        <v>2</v>
      </c>
      <c r="DM82">
        <v>2</v>
      </c>
      <c r="DN82">
        <v>27</v>
      </c>
      <c r="DO82">
        <v>1</v>
      </c>
      <c r="DP82">
        <v>1</v>
      </c>
      <c r="DQ82">
        <v>2</v>
      </c>
      <c r="DR82">
        <v>3</v>
      </c>
      <c r="DS82">
        <v>2</v>
      </c>
      <c r="DT82">
        <v>1</v>
      </c>
      <c r="DU82">
        <v>1</v>
      </c>
      <c r="DV82">
        <v>1</v>
      </c>
      <c r="DW82">
        <v>0</v>
      </c>
      <c r="DX82">
        <v>12</v>
      </c>
      <c r="DY82" t="str">
        <f>IF(DO82&gt;1,"Yes",IF(DP82&gt;1,"Yes","No"))</f>
        <v>No</v>
      </c>
      <c r="DZ82" t="s">
        <v>4709</v>
      </c>
      <c r="EA82">
        <v>3</v>
      </c>
      <c r="EB82">
        <v>3</v>
      </c>
      <c r="EC82">
        <v>3</v>
      </c>
      <c r="ED82">
        <v>3</v>
      </c>
      <c r="EE82">
        <v>2</v>
      </c>
      <c r="EF82">
        <v>2</v>
      </c>
      <c r="EG82">
        <v>4</v>
      </c>
      <c r="EH82">
        <v>20</v>
      </c>
      <c r="EI82">
        <v>1</v>
      </c>
      <c r="EJ82">
        <v>2</v>
      </c>
      <c r="EK82">
        <v>3</v>
      </c>
      <c r="EL82">
        <v>6</v>
      </c>
      <c r="EM82">
        <v>1</v>
      </c>
      <c r="EN82">
        <v>4</v>
      </c>
      <c r="EO82">
        <v>1</v>
      </c>
      <c r="EP82">
        <v>4</v>
      </c>
      <c r="EQ82">
        <v>4</v>
      </c>
      <c r="ER82">
        <v>3</v>
      </c>
      <c r="ES82">
        <v>4</v>
      </c>
      <c r="ET82">
        <v>4</v>
      </c>
      <c r="EU82">
        <v>25</v>
      </c>
      <c r="EV82">
        <v>5</v>
      </c>
      <c r="EW82">
        <v>3</v>
      </c>
      <c r="EX82">
        <v>7</v>
      </c>
      <c r="EY82">
        <v>6</v>
      </c>
      <c r="EZ82">
        <v>21</v>
      </c>
      <c r="FA82">
        <v>5</v>
      </c>
      <c r="FB82" t="str">
        <f t="shared" si="18"/>
        <v>Mild</v>
      </c>
      <c r="FC82" t="s">
        <v>149</v>
      </c>
    </row>
    <row r="83" spans="1:159" x14ac:dyDescent="0.2">
      <c r="A83">
        <v>243</v>
      </c>
      <c r="B83" t="s">
        <v>143</v>
      </c>
      <c r="C83" t="s">
        <v>524</v>
      </c>
      <c r="D83" s="1">
        <v>29204</v>
      </c>
      <c r="E83">
        <v>42</v>
      </c>
      <c r="F83">
        <v>1</v>
      </c>
      <c r="H83" t="s">
        <v>410</v>
      </c>
      <c r="I83">
        <v>3337</v>
      </c>
      <c r="J83" s="1">
        <v>43647</v>
      </c>
      <c r="K83">
        <v>1</v>
      </c>
      <c r="Q83">
        <v>2</v>
      </c>
      <c r="W83" t="s">
        <v>4409</v>
      </c>
      <c r="X83" t="s">
        <v>222</v>
      </c>
      <c r="Y83">
        <v>0</v>
      </c>
      <c r="Z83" t="s">
        <v>525</v>
      </c>
      <c r="AA83" s="1">
        <v>44472</v>
      </c>
      <c r="AB83" s="2">
        <f t="shared" si="14"/>
        <v>825</v>
      </c>
      <c r="AC83">
        <v>1</v>
      </c>
      <c r="AD83">
        <v>2</v>
      </c>
      <c r="AE83" t="str">
        <f t="shared" si="16"/>
        <v>Female</v>
      </c>
      <c r="AF83">
        <v>0</v>
      </c>
      <c r="AG83" t="s">
        <v>157</v>
      </c>
      <c r="AH83">
        <v>0</v>
      </c>
      <c r="AJ83">
        <v>7</v>
      </c>
      <c r="AK83" t="str">
        <f t="shared" si="9"/>
        <v>Undergrad</v>
      </c>
      <c r="AL83" t="str">
        <f t="shared" si="17"/>
        <v>Yes</v>
      </c>
      <c r="AM83">
        <v>9</v>
      </c>
      <c r="AN83" t="str">
        <f t="shared" si="15"/>
        <v>Aus</v>
      </c>
      <c r="AO83">
        <v>0</v>
      </c>
      <c r="AR83">
        <v>0</v>
      </c>
      <c r="AS83">
        <v>0</v>
      </c>
      <c r="AT83">
        <v>0</v>
      </c>
      <c r="AU83">
        <v>0</v>
      </c>
      <c r="AV83">
        <v>0</v>
      </c>
      <c r="AW83">
        <v>0</v>
      </c>
      <c r="AX83">
        <v>0</v>
      </c>
      <c r="AY83">
        <v>0</v>
      </c>
      <c r="AZ83">
        <v>0</v>
      </c>
      <c r="BA83">
        <v>1</v>
      </c>
      <c r="BC83" t="s">
        <v>526</v>
      </c>
      <c r="BD83">
        <v>1</v>
      </c>
      <c r="BE83" t="s">
        <v>527</v>
      </c>
      <c r="BF83">
        <v>1</v>
      </c>
      <c r="BG83" t="s">
        <v>528</v>
      </c>
      <c r="BH83">
        <v>0</v>
      </c>
      <c r="BI83">
        <v>1</v>
      </c>
      <c r="BJ83">
        <v>0</v>
      </c>
      <c r="BK83">
        <v>0</v>
      </c>
      <c r="BM83">
        <v>1</v>
      </c>
      <c r="BN83">
        <v>4</v>
      </c>
      <c r="BO83">
        <v>0</v>
      </c>
      <c r="BQ83">
        <v>2</v>
      </c>
      <c r="BR83">
        <v>2</v>
      </c>
      <c r="BS83">
        <v>1</v>
      </c>
      <c r="BT83">
        <v>3</v>
      </c>
      <c r="BU83">
        <v>3</v>
      </c>
      <c r="BV83">
        <v>65</v>
      </c>
      <c r="BW83" s="4">
        <v>0.49370799598527931</v>
      </c>
      <c r="BX83">
        <v>3</v>
      </c>
      <c r="BY83">
        <v>0</v>
      </c>
      <c r="BZ83">
        <v>40</v>
      </c>
      <c r="CA83">
        <v>40</v>
      </c>
      <c r="CB83">
        <v>0</v>
      </c>
      <c r="CC83">
        <v>0</v>
      </c>
      <c r="CD83">
        <v>0</v>
      </c>
      <c r="CE83">
        <v>0</v>
      </c>
      <c r="CF83">
        <v>0</v>
      </c>
      <c r="CG83">
        <v>0</v>
      </c>
      <c r="CH83">
        <v>0</v>
      </c>
      <c r="CI83">
        <v>0</v>
      </c>
      <c r="CJ83">
        <v>0</v>
      </c>
      <c r="CK83">
        <v>0</v>
      </c>
      <c r="CL83">
        <v>0</v>
      </c>
      <c r="CM83">
        <v>0</v>
      </c>
      <c r="CN83">
        <f t="shared" si="19"/>
        <v>40</v>
      </c>
      <c r="CO83" t="str">
        <f t="shared" si="20"/>
        <v>Insufficiently active</v>
      </c>
      <c r="CP83">
        <v>4</v>
      </c>
      <c r="CQ83">
        <v>4</v>
      </c>
      <c r="CR83">
        <v>3</v>
      </c>
      <c r="CS83">
        <v>4</v>
      </c>
      <c r="CT83">
        <v>4</v>
      </c>
      <c r="CU83">
        <v>3</v>
      </c>
      <c r="CV83">
        <v>0</v>
      </c>
      <c r="CW83">
        <v>1</v>
      </c>
      <c r="CX83">
        <v>2</v>
      </c>
      <c r="CY83">
        <v>1</v>
      </c>
      <c r="CZ83">
        <v>2</v>
      </c>
      <c r="DA83">
        <v>5</v>
      </c>
      <c r="DB83">
        <v>6</v>
      </c>
      <c r="DC83">
        <v>0</v>
      </c>
      <c r="DD83">
        <v>5</v>
      </c>
      <c r="DE83">
        <v>5</v>
      </c>
      <c r="DF83">
        <v>3</v>
      </c>
      <c r="DG83">
        <v>3</v>
      </c>
      <c r="DH83">
        <v>3</v>
      </c>
      <c r="DI83">
        <v>2</v>
      </c>
      <c r="DJ83">
        <v>3</v>
      </c>
      <c r="DK83">
        <v>4</v>
      </c>
      <c r="DL83">
        <v>3</v>
      </c>
      <c r="DM83">
        <v>4</v>
      </c>
      <c r="DN83">
        <v>35</v>
      </c>
      <c r="DO83">
        <v>1</v>
      </c>
      <c r="DP83">
        <v>2</v>
      </c>
      <c r="DQ83">
        <v>3</v>
      </c>
      <c r="DR83">
        <v>3</v>
      </c>
      <c r="DS83">
        <v>2</v>
      </c>
      <c r="DT83">
        <v>3</v>
      </c>
      <c r="DU83">
        <v>2</v>
      </c>
      <c r="DV83">
        <v>0</v>
      </c>
      <c r="DW83">
        <v>1</v>
      </c>
      <c r="DX83">
        <v>17</v>
      </c>
      <c r="DY83" t="str">
        <f>IF(DO83&gt;1,"Yes",IF(DP83&gt;1,"Yes","No"))</f>
        <v>Yes</v>
      </c>
      <c r="DZ83" t="s">
        <v>4710</v>
      </c>
      <c r="EA83">
        <v>2</v>
      </c>
      <c r="EB83">
        <v>3</v>
      </c>
      <c r="EC83">
        <v>3</v>
      </c>
      <c r="ED83">
        <v>2</v>
      </c>
      <c r="EE83">
        <v>2</v>
      </c>
      <c r="EF83">
        <v>3</v>
      </c>
      <c r="EG83">
        <v>3</v>
      </c>
      <c r="EH83">
        <v>18</v>
      </c>
      <c r="EI83">
        <v>2</v>
      </c>
      <c r="EJ83">
        <v>2</v>
      </c>
      <c r="EK83">
        <v>3</v>
      </c>
      <c r="EL83">
        <v>7</v>
      </c>
      <c r="EM83">
        <v>2</v>
      </c>
      <c r="EN83">
        <v>2</v>
      </c>
      <c r="EO83">
        <v>2</v>
      </c>
      <c r="EP83">
        <v>3</v>
      </c>
      <c r="EQ83">
        <v>2</v>
      </c>
      <c r="ER83">
        <v>2</v>
      </c>
      <c r="ES83">
        <v>4</v>
      </c>
      <c r="ET83">
        <v>4</v>
      </c>
      <c r="EU83">
        <v>21</v>
      </c>
      <c r="EV83">
        <v>4</v>
      </c>
      <c r="EW83">
        <v>5</v>
      </c>
      <c r="EX83">
        <v>5</v>
      </c>
      <c r="EY83">
        <v>5</v>
      </c>
      <c r="EZ83">
        <v>19</v>
      </c>
      <c r="FA83">
        <v>4</v>
      </c>
      <c r="FB83" t="str">
        <f t="shared" si="18"/>
        <v>Mild</v>
      </c>
      <c r="FC83" t="s">
        <v>149</v>
      </c>
    </row>
    <row r="84" spans="1:159" x14ac:dyDescent="0.2">
      <c r="A84">
        <v>248</v>
      </c>
      <c r="B84" t="s">
        <v>143</v>
      </c>
      <c r="C84" t="s">
        <v>529</v>
      </c>
      <c r="D84" s="1">
        <v>35048</v>
      </c>
      <c r="E84">
        <v>26</v>
      </c>
      <c r="F84">
        <v>1</v>
      </c>
      <c r="H84" t="s">
        <v>410</v>
      </c>
      <c r="I84">
        <v>3337</v>
      </c>
      <c r="J84" s="1">
        <v>43656</v>
      </c>
      <c r="K84">
        <v>1</v>
      </c>
      <c r="Q84">
        <v>1</v>
      </c>
      <c r="W84" t="s">
        <v>4409</v>
      </c>
      <c r="X84" t="s">
        <v>307</v>
      </c>
      <c r="Y84">
        <v>0</v>
      </c>
      <c r="Z84" t="s">
        <v>530</v>
      </c>
      <c r="AA84" s="1">
        <v>44474</v>
      </c>
      <c r="AB84" s="2">
        <f t="shared" si="14"/>
        <v>818</v>
      </c>
      <c r="AC84">
        <v>2</v>
      </c>
      <c r="AD84">
        <v>2</v>
      </c>
      <c r="AE84" t="str">
        <f t="shared" si="16"/>
        <v>Female</v>
      </c>
      <c r="AF84">
        <v>0</v>
      </c>
      <c r="AG84" t="s">
        <v>157</v>
      </c>
      <c r="AH84">
        <v>0</v>
      </c>
      <c r="AJ84">
        <v>2</v>
      </c>
      <c r="AK84" t="str">
        <f t="shared" si="9"/>
        <v>High school</v>
      </c>
      <c r="AL84" t="str">
        <f t="shared" si="17"/>
        <v>Yes</v>
      </c>
      <c r="AM84">
        <v>9</v>
      </c>
      <c r="AN84" t="str">
        <f t="shared" si="15"/>
        <v>Aus</v>
      </c>
      <c r="AO84">
        <v>0</v>
      </c>
      <c r="AR84">
        <v>0</v>
      </c>
      <c r="AS84">
        <v>0</v>
      </c>
      <c r="AT84">
        <v>0</v>
      </c>
      <c r="AU84">
        <v>1</v>
      </c>
      <c r="AV84">
        <v>0</v>
      </c>
      <c r="AW84">
        <v>0</v>
      </c>
      <c r="AX84">
        <v>2</v>
      </c>
      <c r="AY84">
        <v>2</v>
      </c>
      <c r="AZ84">
        <v>0</v>
      </c>
      <c r="BA84">
        <v>1</v>
      </c>
      <c r="BC84" t="s">
        <v>531</v>
      </c>
      <c r="BD84">
        <v>0</v>
      </c>
      <c r="BF84">
        <v>0</v>
      </c>
      <c r="BH84">
        <v>0</v>
      </c>
      <c r="BI84">
        <v>0</v>
      </c>
      <c r="BJ84">
        <v>0</v>
      </c>
      <c r="BK84">
        <v>0</v>
      </c>
      <c r="BM84">
        <v>1</v>
      </c>
      <c r="BN84">
        <v>10</v>
      </c>
      <c r="BO84">
        <v>0</v>
      </c>
      <c r="BQ84">
        <v>3</v>
      </c>
      <c r="BR84">
        <v>3</v>
      </c>
      <c r="BS84">
        <v>3</v>
      </c>
      <c r="BT84">
        <v>4</v>
      </c>
      <c r="BU84">
        <v>2</v>
      </c>
      <c r="BV84">
        <v>30</v>
      </c>
      <c r="BW84" s="4">
        <v>0.28935001422205364</v>
      </c>
      <c r="BX84">
        <v>0</v>
      </c>
      <c r="CA84">
        <v>0</v>
      </c>
      <c r="CB84">
        <v>0</v>
      </c>
      <c r="CE84">
        <v>0</v>
      </c>
      <c r="CF84">
        <v>0</v>
      </c>
      <c r="CI84">
        <v>0</v>
      </c>
      <c r="CJ84">
        <v>0</v>
      </c>
      <c r="CM84">
        <v>0</v>
      </c>
      <c r="CN84">
        <f t="shared" si="19"/>
        <v>0</v>
      </c>
      <c r="CO84" t="str">
        <f t="shared" si="20"/>
        <v>Sedentary</v>
      </c>
      <c r="CP84">
        <v>1</v>
      </c>
      <c r="CQ84">
        <v>2</v>
      </c>
      <c r="CR84">
        <v>3</v>
      </c>
      <c r="CS84">
        <v>2</v>
      </c>
      <c r="CT84">
        <v>3</v>
      </c>
      <c r="CU84">
        <v>2</v>
      </c>
      <c r="CV84">
        <v>1</v>
      </c>
      <c r="CW84">
        <v>1</v>
      </c>
      <c r="CX84">
        <v>2</v>
      </c>
      <c r="CY84">
        <v>0</v>
      </c>
      <c r="CZ84">
        <v>2</v>
      </c>
      <c r="DA84">
        <v>7</v>
      </c>
      <c r="DB84">
        <v>3</v>
      </c>
      <c r="DC84">
        <v>1</v>
      </c>
      <c r="DD84">
        <v>4</v>
      </c>
      <c r="DE84">
        <v>2</v>
      </c>
      <c r="DF84">
        <v>2</v>
      </c>
      <c r="DG84">
        <v>3</v>
      </c>
      <c r="DH84">
        <v>3</v>
      </c>
      <c r="DI84">
        <v>2</v>
      </c>
      <c r="DJ84">
        <v>3</v>
      </c>
      <c r="DK84">
        <v>4</v>
      </c>
      <c r="DL84">
        <v>2</v>
      </c>
      <c r="DM84">
        <v>3</v>
      </c>
      <c r="DN84">
        <v>28</v>
      </c>
      <c r="DO84">
        <v>2</v>
      </c>
      <c r="DP84">
        <v>0</v>
      </c>
      <c r="DQ84">
        <v>1</v>
      </c>
      <c r="DR84">
        <v>2</v>
      </c>
      <c r="DS84">
        <v>2</v>
      </c>
      <c r="DT84">
        <v>0</v>
      </c>
      <c r="DU84">
        <v>0</v>
      </c>
      <c r="DV84">
        <v>1</v>
      </c>
      <c r="DW84">
        <v>0</v>
      </c>
      <c r="DX84">
        <v>8</v>
      </c>
      <c r="DY84" t="s">
        <v>149</v>
      </c>
      <c r="DZ84" t="s">
        <v>4707</v>
      </c>
      <c r="EA84">
        <v>2</v>
      </c>
      <c r="EB84">
        <v>3</v>
      </c>
      <c r="EC84">
        <v>3</v>
      </c>
      <c r="ED84">
        <v>3</v>
      </c>
      <c r="EE84">
        <v>3</v>
      </c>
      <c r="EF84">
        <v>2</v>
      </c>
      <c r="EG84">
        <v>3</v>
      </c>
      <c r="EH84">
        <v>19</v>
      </c>
      <c r="EI84">
        <v>1</v>
      </c>
      <c r="EJ84">
        <v>1</v>
      </c>
      <c r="EK84">
        <v>2</v>
      </c>
      <c r="EL84">
        <v>4</v>
      </c>
      <c r="EM84">
        <v>3</v>
      </c>
      <c r="EN84">
        <v>4</v>
      </c>
      <c r="EO84">
        <v>3</v>
      </c>
      <c r="EP84">
        <v>4</v>
      </c>
      <c r="EQ84">
        <v>4</v>
      </c>
      <c r="ER84">
        <v>4</v>
      </c>
      <c r="ES84">
        <v>4</v>
      </c>
      <c r="ET84">
        <v>4</v>
      </c>
      <c r="EU84">
        <v>30</v>
      </c>
      <c r="EV84">
        <v>8</v>
      </c>
      <c r="EW84">
        <v>8</v>
      </c>
      <c r="EX84">
        <v>9</v>
      </c>
      <c r="EY84">
        <v>9</v>
      </c>
      <c r="EZ84">
        <v>34</v>
      </c>
      <c r="FA84">
        <v>9</v>
      </c>
      <c r="FB84" t="str">
        <f t="shared" si="18"/>
        <v>Severe</v>
      </c>
      <c r="FC84" t="s">
        <v>149</v>
      </c>
    </row>
    <row r="85" spans="1:159" x14ac:dyDescent="0.2">
      <c r="A85">
        <v>250</v>
      </c>
      <c r="B85" t="s">
        <v>143</v>
      </c>
      <c r="C85" t="s">
        <v>532</v>
      </c>
      <c r="D85" s="1">
        <v>18802</v>
      </c>
      <c r="E85">
        <v>71</v>
      </c>
      <c r="F85">
        <v>1</v>
      </c>
      <c r="H85" t="s">
        <v>533</v>
      </c>
      <c r="I85">
        <v>3340</v>
      </c>
      <c r="J85" s="1">
        <v>43656</v>
      </c>
      <c r="K85">
        <v>2</v>
      </c>
      <c r="T85">
        <v>3</v>
      </c>
      <c r="W85" t="s">
        <v>4411</v>
      </c>
      <c r="X85" t="s">
        <v>314</v>
      </c>
      <c r="Y85">
        <v>0</v>
      </c>
      <c r="Z85" t="s">
        <v>534</v>
      </c>
      <c r="AA85" s="1">
        <v>44469</v>
      </c>
      <c r="AB85" s="2">
        <f t="shared" si="14"/>
        <v>813</v>
      </c>
      <c r="AC85">
        <v>1</v>
      </c>
      <c r="AD85">
        <v>2</v>
      </c>
      <c r="AE85" t="str">
        <f t="shared" si="16"/>
        <v>Female</v>
      </c>
      <c r="AF85">
        <v>7</v>
      </c>
      <c r="AG85" t="s">
        <v>149</v>
      </c>
      <c r="AH85">
        <v>0</v>
      </c>
      <c r="AJ85">
        <v>1</v>
      </c>
      <c r="AK85" t="str">
        <f t="shared" si="9"/>
        <v>DNC high school</v>
      </c>
      <c r="AL85" t="str">
        <f t="shared" si="17"/>
        <v>No</v>
      </c>
      <c r="AM85">
        <v>9</v>
      </c>
      <c r="AN85" t="str">
        <f t="shared" si="15"/>
        <v>Aus</v>
      </c>
      <c r="AO85">
        <v>0</v>
      </c>
      <c r="AR85">
        <v>0</v>
      </c>
      <c r="AS85">
        <v>0</v>
      </c>
      <c r="AT85">
        <v>0</v>
      </c>
      <c r="AU85">
        <v>1</v>
      </c>
      <c r="AV85">
        <v>0</v>
      </c>
      <c r="AW85">
        <v>0</v>
      </c>
      <c r="AX85">
        <v>0</v>
      </c>
      <c r="AY85">
        <v>1</v>
      </c>
      <c r="AZ85">
        <v>0</v>
      </c>
      <c r="BA85">
        <v>1</v>
      </c>
      <c r="BC85" t="s">
        <v>535</v>
      </c>
      <c r="BD85">
        <v>1</v>
      </c>
      <c r="BE85" t="s">
        <v>536</v>
      </c>
      <c r="BF85">
        <v>1</v>
      </c>
      <c r="BG85" t="s">
        <v>537</v>
      </c>
      <c r="BH85">
        <v>0</v>
      </c>
      <c r="BI85">
        <v>0</v>
      </c>
      <c r="BJ85">
        <v>0</v>
      </c>
      <c r="BK85">
        <v>0</v>
      </c>
      <c r="BM85">
        <v>0</v>
      </c>
      <c r="BO85">
        <v>1</v>
      </c>
      <c r="BP85">
        <v>2</v>
      </c>
      <c r="BQ85">
        <v>2</v>
      </c>
      <c r="BR85">
        <v>1</v>
      </c>
      <c r="BS85">
        <v>2</v>
      </c>
      <c r="BT85">
        <v>3</v>
      </c>
      <c r="BU85">
        <v>2</v>
      </c>
      <c r="BV85">
        <v>40</v>
      </c>
      <c r="BW85" s="4">
        <v>0.55374145365301408</v>
      </c>
      <c r="BX85">
        <v>1</v>
      </c>
      <c r="BY85">
        <v>1</v>
      </c>
      <c r="BZ85">
        <v>0</v>
      </c>
      <c r="CA85">
        <v>60</v>
      </c>
      <c r="CB85">
        <v>0</v>
      </c>
      <c r="CE85">
        <v>0</v>
      </c>
      <c r="CF85">
        <v>0</v>
      </c>
      <c r="CI85">
        <v>0</v>
      </c>
      <c r="CJ85">
        <v>0</v>
      </c>
      <c r="CM85">
        <v>0</v>
      </c>
      <c r="CN85">
        <f t="shared" si="19"/>
        <v>60</v>
      </c>
      <c r="CO85" t="str">
        <f t="shared" si="20"/>
        <v>Insufficiently active</v>
      </c>
      <c r="CP85">
        <v>2</v>
      </c>
      <c r="CQ85">
        <v>2</v>
      </c>
      <c r="CR85">
        <v>2</v>
      </c>
      <c r="CS85">
        <v>3</v>
      </c>
      <c r="CT85">
        <v>3</v>
      </c>
      <c r="CU85">
        <v>3</v>
      </c>
      <c r="CV85">
        <v>1</v>
      </c>
      <c r="CW85">
        <v>1</v>
      </c>
      <c r="CX85">
        <v>1</v>
      </c>
      <c r="CY85">
        <v>1</v>
      </c>
      <c r="CZ85">
        <v>1</v>
      </c>
      <c r="DA85">
        <v>7</v>
      </c>
      <c r="DB85">
        <v>3</v>
      </c>
      <c r="DC85">
        <v>1</v>
      </c>
      <c r="DD85">
        <v>3</v>
      </c>
      <c r="DE85">
        <v>3</v>
      </c>
      <c r="DF85">
        <v>1</v>
      </c>
      <c r="DG85">
        <v>2</v>
      </c>
      <c r="DH85">
        <v>2</v>
      </c>
      <c r="DI85">
        <v>1</v>
      </c>
      <c r="DJ85">
        <v>2</v>
      </c>
      <c r="DK85">
        <v>2</v>
      </c>
      <c r="DL85">
        <v>1</v>
      </c>
      <c r="DM85">
        <v>1</v>
      </c>
      <c r="DN85">
        <v>18</v>
      </c>
      <c r="DO85">
        <v>1</v>
      </c>
      <c r="DP85">
        <v>1</v>
      </c>
      <c r="DQ85">
        <v>1</v>
      </c>
      <c r="DR85">
        <v>1</v>
      </c>
      <c r="DS85">
        <v>1</v>
      </c>
      <c r="DT85">
        <v>1</v>
      </c>
      <c r="DU85">
        <v>1</v>
      </c>
      <c r="DV85">
        <v>1</v>
      </c>
      <c r="DW85">
        <v>0</v>
      </c>
      <c r="DX85">
        <v>8</v>
      </c>
      <c r="DY85" t="str">
        <f>IF(DO85&gt;1,"Yes",IF(DP85&gt;1,"Yes","No"))</f>
        <v>No</v>
      </c>
      <c r="DZ85" t="s">
        <v>4707</v>
      </c>
      <c r="EA85">
        <v>3</v>
      </c>
      <c r="EB85">
        <v>3</v>
      </c>
      <c r="EC85">
        <v>3</v>
      </c>
      <c r="ED85">
        <v>3</v>
      </c>
      <c r="EE85">
        <v>3</v>
      </c>
      <c r="EF85">
        <v>4</v>
      </c>
      <c r="EG85">
        <v>4</v>
      </c>
      <c r="EH85">
        <v>23</v>
      </c>
      <c r="EI85">
        <v>2</v>
      </c>
      <c r="EJ85">
        <v>2</v>
      </c>
      <c r="EK85">
        <v>2</v>
      </c>
      <c r="EL85">
        <v>6</v>
      </c>
      <c r="EM85">
        <v>3</v>
      </c>
      <c r="EN85">
        <v>4</v>
      </c>
      <c r="EO85">
        <v>4</v>
      </c>
      <c r="EP85">
        <v>4</v>
      </c>
      <c r="EQ85">
        <v>4</v>
      </c>
      <c r="ER85">
        <v>4</v>
      </c>
      <c r="ES85">
        <v>4</v>
      </c>
      <c r="ET85">
        <v>4</v>
      </c>
      <c r="EU85">
        <v>31</v>
      </c>
      <c r="EV85">
        <v>4</v>
      </c>
      <c r="EW85">
        <v>7</v>
      </c>
      <c r="EX85">
        <v>7</v>
      </c>
      <c r="EY85">
        <v>7</v>
      </c>
      <c r="EZ85">
        <v>25</v>
      </c>
      <c r="FA85">
        <v>5</v>
      </c>
      <c r="FB85" t="str">
        <f t="shared" si="18"/>
        <v>Mild</v>
      </c>
      <c r="FC85" t="s">
        <v>149</v>
      </c>
    </row>
    <row r="86" spans="1:159" x14ac:dyDescent="0.2">
      <c r="A86">
        <v>252</v>
      </c>
      <c r="B86" t="s">
        <v>143</v>
      </c>
      <c r="C86" t="s">
        <v>538</v>
      </c>
      <c r="D86" s="1">
        <v>26627</v>
      </c>
      <c r="E86">
        <v>49</v>
      </c>
      <c r="F86">
        <v>1</v>
      </c>
      <c r="H86" t="s">
        <v>420</v>
      </c>
      <c r="I86">
        <v>3030</v>
      </c>
      <c r="J86" s="1">
        <v>43656</v>
      </c>
      <c r="K86">
        <v>1</v>
      </c>
      <c r="O86">
        <v>1</v>
      </c>
      <c r="W86" t="s">
        <v>4229</v>
      </c>
      <c r="X86" t="s">
        <v>307</v>
      </c>
      <c r="Y86">
        <v>1</v>
      </c>
      <c r="Z86" t="s">
        <v>539</v>
      </c>
      <c r="AA86" s="1">
        <v>44480</v>
      </c>
      <c r="AB86" s="2">
        <f t="shared" si="14"/>
        <v>824</v>
      </c>
      <c r="AC86">
        <v>1</v>
      </c>
      <c r="AD86">
        <v>1</v>
      </c>
      <c r="AE86" t="str">
        <f t="shared" si="16"/>
        <v>Male</v>
      </c>
      <c r="AF86">
        <v>0</v>
      </c>
      <c r="AG86" t="s">
        <v>157</v>
      </c>
      <c r="AH86">
        <v>0</v>
      </c>
      <c r="AJ86">
        <v>5</v>
      </c>
      <c r="AK86" t="str">
        <f t="shared" si="9"/>
        <v>TAFE</v>
      </c>
      <c r="AL86" t="str">
        <f t="shared" si="17"/>
        <v>Yes</v>
      </c>
      <c r="AM86">
        <v>9</v>
      </c>
      <c r="AN86" t="str">
        <f t="shared" si="15"/>
        <v>Aus</v>
      </c>
      <c r="AO86">
        <v>0</v>
      </c>
      <c r="AR86">
        <v>0</v>
      </c>
      <c r="AS86">
        <v>0</v>
      </c>
      <c r="AT86">
        <v>0</v>
      </c>
      <c r="AU86">
        <v>0</v>
      </c>
      <c r="AV86">
        <v>0</v>
      </c>
      <c r="AW86">
        <v>0</v>
      </c>
      <c r="AX86">
        <v>0</v>
      </c>
      <c r="AY86">
        <v>2</v>
      </c>
      <c r="AZ86">
        <v>2</v>
      </c>
      <c r="BA86">
        <v>1</v>
      </c>
      <c r="BC86" t="s">
        <v>540</v>
      </c>
      <c r="BD86">
        <v>1</v>
      </c>
      <c r="BE86" t="s">
        <v>541</v>
      </c>
      <c r="BF86">
        <v>1</v>
      </c>
      <c r="BG86" t="s">
        <v>542</v>
      </c>
      <c r="BH86">
        <v>0</v>
      </c>
      <c r="BI86">
        <v>0</v>
      </c>
      <c r="BJ86">
        <v>0</v>
      </c>
      <c r="BK86">
        <v>1</v>
      </c>
      <c r="BM86">
        <v>0</v>
      </c>
      <c r="BO86">
        <v>0</v>
      </c>
      <c r="BQ86">
        <v>5</v>
      </c>
      <c r="BR86">
        <v>4</v>
      </c>
      <c r="BS86">
        <v>4</v>
      </c>
      <c r="BT86">
        <v>4</v>
      </c>
      <c r="BU86">
        <v>2</v>
      </c>
      <c r="BV86">
        <v>33</v>
      </c>
      <c r="BW86" s="4">
        <v>-0.15390700822679185</v>
      </c>
      <c r="BX86">
        <v>12</v>
      </c>
      <c r="BY86">
        <v>6</v>
      </c>
      <c r="BZ86">
        <v>0</v>
      </c>
      <c r="CA86">
        <v>360</v>
      </c>
      <c r="CB86">
        <v>3</v>
      </c>
      <c r="CC86">
        <v>3</v>
      </c>
      <c r="CD86">
        <v>0</v>
      </c>
      <c r="CE86">
        <v>180</v>
      </c>
      <c r="CF86">
        <v>2</v>
      </c>
      <c r="CG86">
        <v>3</v>
      </c>
      <c r="CH86">
        <v>30</v>
      </c>
      <c r="CI86">
        <v>210</v>
      </c>
      <c r="CJ86">
        <v>0</v>
      </c>
      <c r="CK86">
        <v>0</v>
      </c>
      <c r="CL86">
        <v>0</v>
      </c>
      <c r="CM86">
        <v>0</v>
      </c>
      <c r="CN86">
        <f t="shared" si="19"/>
        <v>780</v>
      </c>
      <c r="CO86" t="str">
        <f t="shared" si="20"/>
        <v>Sufficientlyactive</v>
      </c>
      <c r="CP86">
        <v>3</v>
      </c>
      <c r="CQ86">
        <v>3</v>
      </c>
      <c r="CR86">
        <v>3</v>
      </c>
      <c r="CS86">
        <v>1</v>
      </c>
      <c r="CT86">
        <v>3</v>
      </c>
      <c r="CU86">
        <v>3</v>
      </c>
      <c r="CV86">
        <v>1</v>
      </c>
      <c r="CW86">
        <v>1</v>
      </c>
      <c r="CX86">
        <v>3</v>
      </c>
      <c r="CY86">
        <v>1</v>
      </c>
      <c r="CZ86">
        <v>3</v>
      </c>
      <c r="DA86">
        <v>6</v>
      </c>
      <c r="DB86">
        <v>1</v>
      </c>
      <c r="DC86">
        <v>0</v>
      </c>
      <c r="DD86">
        <v>3</v>
      </c>
      <c r="DE86">
        <v>2</v>
      </c>
      <c r="DF86">
        <v>1</v>
      </c>
      <c r="DG86">
        <v>1</v>
      </c>
      <c r="DH86">
        <v>3</v>
      </c>
      <c r="DI86">
        <v>1</v>
      </c>
      <c r="DJ86">
        <v>2</v>
      </c>
      <c r="DK86">
        <v>2</v>
      </c>
      <c r="DL86">
        <v>2</v>
      </c>
      <c r="DM86">
        <v>1</v>
      </c>
      <c r="DN86">
        <v>18</v>
      </c>
      <c r="DO86">
        <v>1</v>
      </c>
      <c r="DP86">
        <v>1</v>
      </c>
      <c r="DQ86">
        <v>1</v>
      </c>
      <c r="DR86">
        <v>1</v>
      </c>
      <c r="DS86">
        <v>1</v>
      </c>
      <c r="DT86">
        <v>0</v>
      </c>
      <c r="DU86">
        <v>0</v>
      </c>
      <c r="DV86">
        <v>0</v>
      </c>
      <c r="DW86">
        <v>0</v>
      </c>
      <c r="DX86">
        <v>5</v>
      </c>
      <c r="DY86" t="s">
        <v>149</v>
      </c>
      <c r="DZ86" t="s">
        <v>4707</v>
      </c>
      <c r="EA86">
        <v>3</v>
      </c>
      <c r="EB86">
        <v>4</v>
      </c>
      <c r="EC86">
        <v>3</v>
      </c>
      <c r="ED86">
        <v>3</v>
      </c>
      <c r="EE86">
        <v>4</v>
      </c>
      <c r="EF86">
        <v>4</v>
      </c>
      <c r="EG86">
        <v>4</v>
      </c>
      <c r="EH86">
        <v>25</v>
      </c>
      <c r="EI86">
        <v>1</v>
      </c>
      <c r="EJ86">
        <v>1</v>
      </c>
      <c r="EK86">
        <v>1</v>
      </c>
      <c r="EL86">
        <v>3</v>
      </c>
      <c r="EM86">
        <v>4</v>
      </c>
      <c r="EN86">
        <v>4</v>
      </c>
      <c r="EO86">
        <v>4</v>
      </c>
      <c r="EP86">
        <v>4</v>
      </c>
      <c r="EQ86">
        <v>4</v>
      </c>
      <c r="ER86">
        <v>4</v>
      </c>
      <c r="ES86">
        <v>4</v>
      </c>
      <c r="ET86">
        <v>4</v>
      </c>
      <c r="EU86">
        <v>32</v>
      </c>
      <c r="EV86">
        <v>9</v>
      </c>
      <c r="EW86">
        <v>9</v>
      </c>
      <c r="EX86">
        <v>9</v>
      </c>
      <c r="EY86">
        <v>10</v>
      </c>
      <c r="EZ86">
        <v>37</v>
      </c>
      <c r="FA86">
        <v>9</v>
      </c>
      <c r="FB86" t="str">
        <f t="shared" si="18"/>
        <v>Severe</v>
      </c>
      <c r="FC86" t="s">
        <v>157</v>
      </c>
    </row>
    <row r="87" spans="1:159" x14ac:dyDescent="0.2">
      <c r="A87">
        <v>253</v>
      </c>
      <c r="B87" t="s">
        <v>143</v>
      </c>
      <c r="C87" t="s">
        <v>543</v>
      </c>
      <c r="D87" s="1">
        <v>18094</v>
      </c>
      <c r="E87">
        <v>73</v>
      </c>
      <c r="F87">
        <v>1</v>
      </c>
      <c r="H87" t="s">
        <v>320</v>
      </c>
      <c r="I87">
        <v>3023</v>
      </c>
      <c r="J87" s="1">
        <v>43656</v>
      </c>
      <c r="K87">
        <v>1</v>
      </c>
      <c r="Q87">
        <v>1</v>
      </c>
      <c r="W87" t="s">
        <v>4409</v>
      </c>
      <c r="X87" t="s">
        <v>307</v>
      </c>
      <c r="Y87">
        <v>1</v>
      </c>
      <c r="Z87" t="s">
        <v>544</v>
      </c>
      <c r="AA87" s="1">
        <v>44482</v>
      </c>
      <c r="AB87" s="2">
        <f t="shared" si="14"/>
        <v>826</v>
      </c>
      <c r="AC87">
        <v>5</v>
      </c>
      <c r="AD87">
        <v>1</v>
      </c>
      <c r="AE87" t="str">
        <f t="shared" si="16"/>
        <v>Male</v>
      </c>
      <c r="AF87">
        <v>7</v>
      </c>
      <c r="AG87" t="s">
        <v>149</v>
      </c>
      <c r="AH87">
        <v>0</v>
      </c>
      <c r="AJ87">
        <v>1</v>
      </c>
      <c r="AK87" t="str">
        <f t="shared" si="9"/>
        <v>DNC high school</v>
      </c>
      <c r="AL87" t="str">
        <f t="shared" si="17"/>
        <v>No</v>
      </c>
      <c r="AM87">
        <v>139</v>
      </c>
      <c r="AN87" t="str">
        <f t="shared" si="15"/>
        <v>Other</v>
      </c>
      <c r="AQ87">
        <v>33</v>
      </c>
      <c r="AR87">
        <v>1</v>
      </c>
      <c r="AS87">
        <v>1</v>
      </c>
      <c r="AT87">
        <v>1</v>
      </c>
      <c r="AU87">
        <v>1</v>
      </c>
      <c r="AV87">
        <v>1</v>
      </c>
      <c r="AW87">
        <v>1</v>
      </c>
      <c r="AX87">
        <v>1</v>
      </c>
      <c r="AY87">
        <v>2</v>
      </c>
      <c r="AZ87">
        <v>1</v>
      </c>
      <c r="BA87">
        <v>1</v>
      </c>
      <c r="BB87" t="s">
        <v>545</v>
      </c>
      <c r="BC87" t="s">
        <v>546</v>
      </c>
      <c r="BD87">
        <v>1</v>
      </c>
      <c r="BE87" t="s">
        <v>547</v>
      </c>
      <c r="BF87">
        <v>1</v>
      </c>
      <c r="BG87" t="s">
        <v>548</v>
      </c>
      <c r="BH87">
        <v>1</v>
      </c>
      <c r="BI87">
        <v>0</v>
      </c>
      <c r="BJ87">
        <v>0</v>
      </c>
      <c r="BK87">
        <v>0</v>
      </c>
      <c r="BM87">
        <v>0</v>
      </c>
      <c r="BO87">
        <v>0</v>
      </c>
      <c r="BQ87">
        <v>1</v>
      </c>
      <c r="BR87">
        <v>1</v>
      </c>
      <c r="BS87">
        <v>2</v>
      </c>
      <c r="BT87">
        <v>2</v>
      </c>
      <c r="BU87">
        <v>1</v>
      </c>
      <c r="BV87">
        <v>80</v>
      </c>
      <c r="BW87" s="4">
        <v>0.70093623779544856</v>
      </c>
      <c r="BX87">
        <v>2</v>
      </c>
      <c r="BY87">
        <v>2</v>
      </c>
      <c r="BZ87">
        <v>20</v>
      </c>
      <c r="CA87">
        <v>140</v>
      </c>
      <c r="CB87">
        <v>1</v>
      </c>
      <c r="CC87">
        <v>2</v>
      </c>
      <c r="CD87">
        <v>0</v>
      </c>
      <c r="CE87">
        <v>120</v>
      </c>
      <c r="CF87">
        <v>1</v>
      </c>
      <c r="CG87">
        <v>1</v>
      </c>
      <c r="CH87">
        <v>50</v>
      </c>
      <c r="CI87">
        <v>110</v>
      </c>
      <c r="CJ87">
        <v>0</v>
      </c>
      <c r="CK87">
        <v>0</v>
      </c>
      <c r="CL87">
        <v>0</v>
      </c>
      <c r="CM87">
        <v>0</v>
      </c>
      <c r="CN87">
        <f t="shared" si="19"/>
        <v>360</v>
      </c>
      <c r="CO87" t="str">
        <f t="shared" si="20"/>
        <v>Sufficientlyactive</v>
      </c>
      <c r="CP87">
        <v>3</v>
      </c>
      <c r="CQ87">
        <v>3</v>
      </c>
      <c r="CR87">
        <v>3</v>
      </c>
      <c r="CS87">
        <v>3</v>
      </c>
      <c r="CT87">
        <v>3</v>
      </c>
      <c r="CU87">
        <v>3</v>
      </c>
      <c r="CV87">
        <v>0</v>
      </c>
      <c r="CW87">
        <v>1</v>
      </c>
      <c r="CX87">
        <v>1</v>
      </c>
      <c r="CY87">
        <v>1</v>
      </c>
      <c r="CZ87">
        <v>3</v>
      </c>
      <c r="DA87">
        <v>8</v>
      </c>
      <c r="DB87">
        <v>6</v>
      </c>
      <c r="DC87">
        <v>1</v>
      </c>
      <c r="DD87">
        <v>3</v>
      </c>
      <c r="DE87">
        <v>3</v>
      </c>
      <c r="DF87">
        <v>1</v>
      </c>
      <c r="DG87">
        <v>1</v>
      </c>
      <c r="DH87">
        <v>1</v>
      </c>
      <c r="DI87">
        <v>1</v>
      </c>
      <c r="DJ87">
        <v>1</v>
      </c>
      <c r="DK87">
        <v>1</v>
      </c>
      <c r="DL87">
        <v>1</v>
      </c>
      <c r="DM87">
        <v>1</v>
      </c>
      <c r="DN87">
        <v>14</v>
      </c>
      <c r="DO87">
        <v>0</v>
      </c>
      <c r="DP87">
        <v>0</v>
      </c>
      <c r="DQ87">
        <v>0</v>
      </c>
      <c r="DR87">
        <v>0</v>
      </c>
      <c r="DS87">
        <v>0</v>
      </c>
      <c r="DT87">
        <v>0</v>
      </c>
      <c r="DU87">
        <v>0</v>
      </c>
      <c r="DV87">
        <v>0</v>
      </c>
      <c r="DW87">
        <v>0</v>
      </c>
      <c r="DX87">
        <v>0</v>
      </c>
      <c r="DY87" t="s">
        <v>149</v>
      </c>
      <c r="DZ87" t="s">
        <v>4708</v>
      </c>
      <c r="EA87">
        <v>3</v>
      </c>
      <c r="EB87">
        <v>3</v>
      </c>
      <c r="EC87">
        <v>3</v>
      </c>
      <c r="ED87">
        <v>3</v>
      </c>
      <c r="EE87">
        <v>3</v>
      </c>
      <c r="EF87">
        <v>3</v>
      </c>
      <c r="EG87">
        <v>3</v>
      </c>
      <c r="EH87">
        <v>21</v>
      </c>
      <c r="EI87">
        <v>2</v>
      </c>
      <c r="EJ87">
        <v>2</v>
      </c>
      <c r="EK87">
        <v>2</v>
      </c>
      <c r="EL87">
        <v>6</v>
      </c>
      <c r="EM87">
        <v>3</v>
      </c>
      <c r="EN87">
        <v>3</v>
      </c>
      <c r="EO87">
        <v>3</v>
      </c>
      <c r="EP87">
        <v>3</v>
      </c>
      <c r="EQ87">
        <v>3</v>
      </c>
      <c r="ER87">
        <v>3</v>
      </c>
      <c r="ES87">
        <v>3</v>
      </c>
      <c r="ET87">
        <v>3</v>
      </c>
      <c r="EU87">
        <v>24</v>
      </c>
      <c r="EV87">
        <v>4</v>
      </c>
      <c r="EW87">
        <v>3</v>
      </c>
      <c r="EX87">
        <v>3</v>
      </c>
      <c r="EY87">
        <v>4</v>
      </c>
      <c r="EZ87">
        <v>14</v>
      </c>
      <c r="FA87">
        <v>2</v>
      </c>
      <c r="FB87" t="str">
        <f t="shared" si="18"/>
        <v>Mild</v>
      </c>
      <c r="FC87" t="s">
        <v>157</v>
      </c>
    </row>
    <row r="88" spans="1:159" x14ac:dyDescent="0.2">
      <c r="A88">
        <v>261</v>
      </c>
      <c r="B88" t="s">
        <v>143</v>
      </c>
      <c r="C88" t="s">
        <v>549</v>
      </c>
      <c r="D88" s="1">
        <v>32514</v>
      </c>
      <c r="E88">
        <v>33</v>
      </c>
      <c r="F88">
        <v>1</v>
      </c>
      <c r="H88" t="s">
        <v>165</v>
      </c>
      <c r="I88">
        <v>3012</v>
      </c>
      <c r="J88" s="1">
        <v>43656</v>
      </c>
      <c r="K88">
        <v>1</v>
      </c>
      <c r="Q88">
        <v>2</v>
      </c>
      <c r="W88" t="s">
        <v>4409</v>
      </c>
      <c r="X88" t="s">
        <v>222</v>
      </c>
      <c r="Y88">
        <v>0</v>
      </c>
      <c r="Z88" t="s">
        <v>550</v>
      </c>
      <c r="AA88" s="1">
        <v>44467</v>
      </c>
      <c r="AB88" s="2">
        <f t="shared" si="14"/>
        <v>811</v>
      </c>
      <c r="AC88">
        <v>2</v>
      </c>
      <c r="AD88">
        <v>2</v>
      </c>
      <c r="AE88" t="str">
        <f t="shared" si="16"/>
        <v>Female</v>
      </c>
      <c r="AF88">
        <v>0</v>
      </c>
      <c r="AG88" t="s">
        <v>157</v>
      </c>
      <c r="AH88">
        <v>0</v>
      </c>
      <c r="AJ88">
        <v>3</v>
      </c>
      <c r="AK88" t="str">
        <f t="shared" si="9"/>
        <v>TAFE</v>
      </c>
      <c r="AL88" t="str">
        <f t="shared" si="17"/>
        <v>Yes</v>
      </c>
      <c r="AM88">
        <v>185</v>
      </c>
      <c r="AN88" t="str">
        <f t="shared" si="15"/>
        <v>Other</v>
      </c>
      <c r="AQ88">
        <v>25</v>
      </c>
      <c r="AR88">
        <v>0</v>
      </c>
      <c r="AS88">
        <v>0</v>
      </c>
      <c r="AT88">
        <v>0</v>
      </c>
      <c r="AU88">
        <v>1</v>
      </c>
      <c r="AV88">
        <v>1</v>
      </c>
      <c r="AW88">
        <v>0</v>
      </c>
      <c r="AX88">
        <v>1</v>
      </c>
      <c r="AY88">
        <v>1</v>
      </c>
      <c r="AZ88">
        <v>1</v>
      </c>
      <c r="BA88">
        <v>1</v>
      </c>
      <c r="BC88" t="s">
        <v>551</v>
      </c>
      <c r="BD88">
        <v>1</v>
      </c>
      <c r="BE88" t="s">
        <v>552</v>
      </c>
      <c r="BF88">
        <v>1</v>
      </c>
      <c r="BG88" t="s">
        <v>553</v>
      </c>
      <c r="BH88">
        <v>0</v>
      </c>
      <c r="BI88">
        <v>0</v>
      </c>
      <c r="BJ88">
        <v>0</v>
      </c>
      <c r="BK88">
        <v>1</v>
      </c>
      <c r="BL88">
        <v>12</v>
      </c>
      <c r="BM88">
        <v>0</v>
      </c>
      <c r="BO88">
        <v>0</v>
      </c>
      <c r="BQ88">
        <v>4</v>
      </c>
      <c r="BR88">
        <v>3</v>
      </c>
      <c r="BS88">
        <v>4</v>
      </c>
      <c r="BT88">
        <v>5</v>
      </c>
      <c r="BU88">
        <v>4</v>
      </c>
      <c r="BV88">
        <v>23</v>
      </c>
      <c r="BW88" s="4">
        <v>3.6921372478757382E-2</v>
      </c>
      <c r="BX88">
        <v>0</v>
      </c>
      <c r="CA88">
        <v>0</v>
      </c>
      <c r="CB88">
        <v>0</v>
      </c>
      <c r="CE88">
        <v>0</v>
      </c>
      <c r="CF88">
        <v>0</v>
      </c>
      <c r="CI88">
        <v>0</v>
      </c>
      <c r="CJ88">
        <v>0</v>
      </c>
      <c r="CM88">
        <v>0</v>
      </c>
      <c r="CN88">
        <f t="shared" si="19"/>
        <v>0</v>
      </c>
      <c r="CO88" t="str">
        <f t="shared" si="20"/>
        <v>Sedentary</v>
      </c>
      <c r="CP88">
        <v>3</v>
      </c>
      <c r="CQ88">
        <v>3</v>
      </c>
      <c r="CR88">
        <v>3</v>
      </c>
      <c r="CS88">
        <v>3</v>
      </c>
      <c r="CT88">
        <v>3</v>
      </c>
      <c r="CU88">
        <v>1</v>
      </c>
      <c r="CV88">
        <v>1</v>
      </c>
      <c r="CW88">
        <v>0</v>
      </c>
      <c r="CX88">
        <v>1</v>
      </c>
      <c r="CY88">
        <v>0</v>
      </c>
      <c r="CZ88">
        <v>3</v>
      </c>
      <c r="DA88">
        <v>4</v>
      </c>
      <c r="DB88">
        <v>3</v>
      </c>
      <c r="DC88">
        <v>0</v>
      </c>
      <c r="DD88">
        <v>5</v>
      </c>
      <c r="DE88">
        <v>5</v>
      </c>
      <c r="DF88">
        <v>3</v>
      </c>
      <c r="DG88">
        <v>3</v>
      </c>
      <c r="DH88">
        <v>4</v>
      </c>
      <c r="DI88">
        <v>4</v>
      </c>
      <c r="DJ88">
        <v>4</v>
      </c>
      <c r="DK88">
        <v>4</v>
      </c>
      <c r="DL88">
        <v>4</v>
      </c>
      <c r="DM88">
        <v>3</v>
      </c>
      <c r="DN88">
        <v>39</v>
      </c>
      <c r="DO88">
        <v>3</v>
      </c>
      <c r="DP88">
        <v>3</v>
      </c>
      <c r="DQ88">
        <v>3</v>
      </c>
      <c r="DR88">
        <v>3</v>
      </c>
      <c r="DS88">
        <v>3</v>
      </c>
      <c r="DT88">
        <v>3</v>
      </c>
      <c r="DU88">
        <v>3</v>
      </c>
      <c r="DV88">
        <v>3</v>
      </c>
      <c r="DW88">
        <v>1</v>
      </c>
      <c r="DX88">
        <v>25</v>
      </c>
      <c r="DY88" t="str">
        <f>IF(DO88&gt;1,"Yes",IF(DP88&gt;1,"Yes","No"))</f>
        <v>Yes</v>
      </c>
      <c r="DZ88" t="s">
        <v>4711</v>
      </c>
      <c r="EA88">
        <v>2</v>
      </c>
      <c r="EB88">
        <v>2</v>
      </c>
      <c r="EC88">
        <v>2</v>
      </c>
      <c r="ED88">
        <v>2</v>
      </c>
      <c r="EE88">
        <v>2</v>
      </c>
      <c r="EF88">
        <v>2</v>
      </c>
      <c r="EG88">
        <v>2</v>
      </c>
      <c r="EH88">
        <v>14</v>
      </c>
      <c r="EI88">
        <v>3</v>
      </c>
      <c r="EJ88">
        <v>3</v>
      </c>
      <c r="EK88">
        <v>3</v>
      </c>
      <c r="EL88">
        <v>9</v>
      </c>
      <c r="EM88">
        <v>2</v>
      </c>
      <c r="EN88">
        <v>2</v>
      </c>
      <c r="EO88">
        <v>2</v>
      </c>
      <c r="EP88">
        <v>2</v>
      </c>
      <c r="EQ88">
        <v>2</v>
      </c>
      <c r="ER88">
        <v>2</v>
      </c>
      <c r="ES88">
        <v>2</v>
      </c>
      <c r="ET88">
        <v>2</v>
      </c>
      <c r="EU88">
        <v>16</v>
      </c>
      <c r="EV88">
        <v>8</v>
      </c>
      <c r="EW88">
        <v>9</v>
      </c>
      <c r="EX88">
        <v>10</v>
      </c>
      <c r="EY88">
        <v>10</v>
      </c>
      <c r="EZ88">
        <v>37</v>
      </c>
      <c r="FA88">
        <v>8</v>
      </c>
      <c r="FB88" t="str">
        <f t="shared" si="18"/>
        <v>Severe</v>
      </c>
      <c r="FC88" t="s">
        <v>149</v>
      </c>
    </row>
    <row r="89" spans="1:159" x14ac:dyDescent="0.2">
      <c r="A89">
        <v>263</v>
      </c>
      <c r="B89" t="s">
        <v>143</v>
      </c>
      <c r="C89" t="s">
        <v>554</v>
      </c>
      <c r="D89" s="1">
        <v>23395</v>
      </c>
      <c r="E89">
        <v>58</v>
      </c>
      <c r="F89">
        <v>1</v>
      </c>
      <c r="H89" t="s">
        <v>151</v>
      </c>
      <c r="I89">
        <v>3030</v>
      </c>
      <c r="J89" s="1">
        <v>43661</v>
      </c>
      <c r="K89">
        <v>3</v>
      </c>
      <c r="L89">
        <v>1</v>
      </c>
      <c r="R89">
        <v>3</v>
      </c>
      <c r="W89" t="s">
        <v>221</v>
      </c>
      <c r="X89" t="s">
        <v>314</v>
      </c>
      <c r="Y89">
        <v>1</v>
      </c>
      <c r="Z89" t="s">
        <v>555</v>
      </c>
      <c r="AA89" s="1">
        <v>44649</v>
      </c>
      <c r="AB89" s="2">
        <f t="shared" si="14"/>
        <v>988</v>
      </c>
      <c r="AC89">
        <v>0</v>
      </c>
      <c r="AD89">
        <v>2</v>
      </c>
      <c r="AE89" t="str">
        <f t="shared" si="16"/>
        <v>Female</v>
      </c>
      <c r="AF89">
        <v>7</v>
      </c>
      <c r="AG89" t="s">
        <v>149</v>
      </c>
      <c r="AH89">
        <v>0</v>
      </c>
      <c r="AJ89">
        <v>5</v>
      </c>
      <c r="AK89" t="str">
        <f t="shared" si="9"/>
        <v>TAFE</v>
      </c>
      <c r="AL89" t="str">
        <f t="shared" si="17"/>
        <v>Yes</v>
      </c>
      <c r="AM89">
        <v>9</v>
      </c>
      <c r="AN89" t="str">
        <f t="shared" si="15"/>
        <v>Aus</v>
      </c>
      <c r="AO89">
        <v>0</v>
      </c>
      <c r="AR89">
        <v>0</v>
      </c>
      <c r="AS89">
        <v>0</v>
      </c>
      <c r="AT89">
        <v>0</v>
      </c>
      <c r="AU89">
        <v>0</v>
      </c>
      <c r="AV89">
        <v>0</v>
      </c>
      <c r="AW89">
        <v>1</v>
      </c>
      <c r="AX89">
        <v>1</v>
      </c>
      <c r="AY89">
        <v>0</v>
      </c>
      <c r="AZ89">
        <v>1</v>
      </c>
      <c r="BA89">
        <v>1</v>
      </c>
      <c r="BC89" t="s">
        <v>556</v>
      </c>
      <c r="BD89">
        <v>1</v>
      </c>
      <c r="BE89" t="s">
        <v>557</v>
      </c>
      <c r="BF89">
        <v>1</v>
      </c>
      <c r="BG89" t="s">
        <v>558</v>
      </c>
      <c r="BH89">
        <v>0</v>
      </c>
      <c r="BI89">
        <v>0</v>
      </c>
      <c r="BJ89">
        <v>0</v>
      </c>
      <c r="BK89">
        <v>0</v>
      </c>
      <c r="BM89">
        <v>0</v>
      </c>
      <c r="BO89">
        <v>0</v>
      </c>
      <c r="BQ89">
        <v>4</v>
      </c>
      <c r="BR89">
        <v>1</v>
      </c>
      <c r="BS89">
        <v>4</v>
      </c>
      <c r="BT89">
        <v>4</v>
      </c>
      <c r="BU89">
        <v>4</v>
      </c>
      <c r="BV89">
        <v>50</v>
      </c>
      <c r="BW89" s="4">
        <v>0.26668143791597998</v>
      </c>
      <c r="BX89">
        <v>3</v>
      </c>
      <c r="BY89">
        <v>1</v>
      </c>
      <c r="BZ89">
        <v>0</v>
      </c>
      <c r="CA89">
        <v>60</v>
      </c>
      <c r="CB89">
        <v>0</v>
      </c>
      <c r="CC89">
        <v>0</v>
      </c>
      <c r="CD89">
        <v>0</v>
      </c>
      <c r="CE89">
        <v>0</v>
      </c>
      <c r="CF89">
        <v>0</v>
      </c>
      <c r="CG89">
        <v>0</v>
      </c>
      <c r="CH89">
        <v>0</v>
      </c>
      <c r="CI89">
        <v>0</v>
      </c>
      <c r="CJ89">
        <v>2</v>
      </c>
      <c r="CK89">
        <v>1</v>
      </c>
      <c r="CL89">
        <v>0</v>
      </c>
      <c r="CM89">
        <v>60</v>
      </c>
      <c r="CN89">
        <f t="shared" si="19"/>
        <v>120</v>
      </c>
      <c r="CO89" t="str">
        <f t="shared" si="20"/>
        <v>Insufficiently active</v>
      </c>
      <c r="CP89">
        <v>3</v>
      </c>
      <c r="CQ89">
        <v>3</v>
      </c>
      <c r="CR89">
        <v>3</v>
      </c>
      <c r="CS89">
        <v>3</v>
      </c>
      <c r="CT89">
        <v>3</v>
      </c>
      <c r="CU89">
        <v>2</v>
      </c>
      <c r="CV89">
        <v>1</v>
      </c>
      <c r="CW89">
        <v>1</v>
      </c>
      <c r="CX89">
        <v>1</v>
      </c>
      <c r="CY89">
        <v>0</v>
      </c>
      <c r="CZ89">
        <v>2</v>
      </c>
      <c r="DA89">
        <v>5</v>
      </c>
      <c r="DB89">
        <v>3</v>
      </c>
      <c r="DC89">
        <v>1</v>
      </c>
      <c r="DD89">
        <v>3</v>
      </c>
      <c r="DE89">
        <v>4</v>
      </c>
      <c r="DF89">
        <v>3</v>
      </c>
      <c r="DG89">
        <v>4</v>
      </c>
      <c r="DH89">
        <v>3</v>
      </c>
      <c r="DI89">
        <v>3</v>
      </c>
      <c r="DJ89">
        <v>4</v>
      </c>
      <c r="DK89">
        <v>4</v>
      </c>
      <c r="DL89">
        <v>3</v>
      </c>
      <c r="DM89">
        <v>4</v>
      </c>
      <c r="DN89">
        <v>35</v>
      </c>
      <c r="DO89">
        <v>2</v>
      </c>
      <c r="DP89">
        <v>2</v>
      </c>
      <c r="DQ89">
        <v>2</v>
      </c>
      <c r="DR89">
        <v>2</v>
      </c>
      <c r="DS89">
        <v>1</v>
      </c>
      <c r="DT89">
        <v>2</v>
      </c>
      <c r="DU89">
        <v>1</v>
      </c>
      <c r="DV89">
        <v>1</v>
      </c>
      <c r="DW89">
        <v>2</v>
      </c>
      <c r="DX89">
        <v>15</v>
      </c>
      <c r="DY89" t="s">
        <v>157</v>
      </c>
      <c r="DZ89" t="s">
        <v>4710</v>
      </c>
      <c r="EA89">
        <v>2</v>
      </c>
      <c r="EB89">
        <v>2</v>
      </c>
      <c r="EC89">
        <v>2</v>
      </c>
      <c r="ED89">
        <v>3</v>
      </c>
      <c r="EE89">
        <v>2</v>
      </c>
      <c r="EF89">
        <v>2</v>
      </c>
      <c r="EG89">
        <v>3</v>
      </c>
      <c r="EH89">
        <v>16</v>
      </c>
      <c r="EI89">
        <v>3</v>
      </c>
      <c r="EJ89">
        <v>3</v>
      </c>
      <c r="EK89">
        <v>3</v>
      </c>
      <c r="EL89">
        <v>9</v>
      </c>
      <c r="EM89">
        <v>3</v>
      </c>
      <c r="EN89">
        <v>2</v>
      </c>
      <c r="EO89">
        <v>3</v>
      </c>
      <c r="EP89">
        <v>3</v>
      </c>
      <c r="EQ89">
        <v>3</v>
      </c>
      <c r="ER89">
        <v>3</v>
      </c>
      <c r="ES89">
        <v>3</v>
      </c>
      <c r="ET89">
        <v>3</v>
      </c>
      <c r="EU89">
        <v>23</v>
      </c>
      <c r="EV89">
        <v>9</v>
      </c>
      <c r="EW89">
        <v>9</v>
      </c>
      <c r="EX89">
        <v>9</v>
      </c>
      <c r="EY89">
        <v>9</v>
      </c>
      <c r="EZ89">
        <v>36</v>
      </c>
      <c r="FA89">
        <v>8</v>
      </c>
      <c r="FB89" t="str">
        <f t="shared" si="18"/>
        <v>Severe</v>
      </c>
      <c r="FC89" t="s">
        <v>157</v>
      </c>
    </row>
    <row r="90" spans="1:159" x14ac:dyDescent="0.2">
      <c r="A90">
        <v>264</v>
      </c>
      <c r="B90" t="s">
        <v>143</v>
      </c>
      <c r="C90" t="s">
        <v>559</v>
      </c>
      <c r="D90" s="1">
        <v>32932</v>
      </c>
      <c r="E90">
        <v>32</v>
      </c>
      <c r="F90">
        <v>1</v>
      </c>
      <c r="H90" t="s">
        <v>560</v>
      </c>
      <c r="I90">
        <v>3012</v>
      </c>
      <c r="J90" s="1">
        <v>43661</v>
      </c>
      <c r="K90">
        <v>1</v>
      </c>
      <c r="S90">
        <v>1</v>
      </c>
      <c r="W90" t="s">
        <v>4410</v>
      </c>
      <c r="X90" t="s">
        <v>307</v>
      </c>
      <c r="Y90">
        <v>1</v>
      </c>
      <c r="Z90" t="s">
        <v>561</v>
      </c>
      <c r="AA90" s="1">
        <v>44477</v>
      </c>
      <c r="AB90" s="2">
        <f t="shared" si="14"/>
        <v>816</v>
      </c>
      <c r="AC90">
        <v>2</v>
      </c>
      <c r="AD90">
        <v>1</v>
      </c>
      <c r="AE90" t="str">
        <f t="shared" si="16"/>
        <v>Male</v>
      </c>
      <c r="AF90">
        <v>0</v>
      </c>
      <c r="AG90" t="s">
        <v>157</v>
      </c>
      <c r="AH90">
        <v>0</v>
      </c>
      <c r="AJ90">
        <v>7</v>
      </c>
      <c r="AK90" t="str">
        <f t="shared" si="9"/>
        <v>Undergrad</v>
      </c>
      <c r="AL90" t="str">
        <f t="shared" si="17"/>
        <v>Yes</v>
      </c>
      <c r="AM90">
        <v>9</v>
      </c>
      <c r="AN90" t="str">
        <f t="shared" si="15"/>
        <v>Aus</v>
      </c>
      <c r="AO90">
        <v>4</v>
      </c>
      <c r="AR90">
        <v>0</v>
      </c>
      <c r="AS90">
        <v>0</v>
      </c>
      <c r="AT90">
        <v>0</v>
      </c>
      <c r="AU90">
        <v>0</v>
      </c>
      <c r="AV90">
        <v>0</v>
      </c>
      <c r="AW90">
        <v>0</v>
      </c>
      <c r="AX90">
        <v>0</v>
      </c>
      <c r="AY90">
        <v>0</v>
      </c>
      <c r="AZ90">
        <v>1</v>
      </c>
      <c r="BA90">
        <v>1</v>
      </c>
      <c r="BC90" t="s">
        <v>562</v>
      </c>
      <c r="BD90">
        <v>0</v>
      </c>
      <c r="BF90">
        <v>1</v>
      </c>
      <c r="BG90" t="s">
        <v>563</v>
      </c>
      <c r="BH90">
        <v>0</v>
      </c>
      <c r="BI90">
        <v>0</v>
      </c>
      <c r="BJ90">
        <v>0</v>
      </c>
      <c r="BK90">
        <v>0</v>
      </c>
      <c r="BM90">
        <v>1</v>
      </c>
      <c r="BN90">
        <v>3</v>
      </c>
      <c r="BO90">
        <v>1</v>
      </c>
      <c r="BP90">
        <v>3</v>
      </c>
      <c r="BQ90">
        <v>1</v>
      </c>
      <c r="BR90">
        <v>1</v>
      </c>
      <c r="BS90">
        <v>1</v>
      </c>
      <c r="BT90">
        <v>2</v>
      </c>
      <c r="BU90">
        <v>1</v>
      </c>
      <c r="BV90">
        <v>75</v>
      </c>
      <c r="BW90" s="4">
        <v>0.78049010367577754</v>
      </c>
      <c r="BX90">
        <v>6</v>
      </c>
      <c r="BY90">
        <v>5</v>
      </c>
      <c r="BZ90">
        <v>15</v>
      </c>
      <c r="CA90">
        <v>315</v>
      </c>
      <c r="CB90">
        <v>4</v>
      </c>
      <c r="CC90">
        <v>21</v>
      </c>
      <c r="CD90">
        <v>0</v>
      </c>
      <c r="CE90">
        <v>840</v>
      </c>
      <c r="CF90">
        <v>2</v>
      </c>
      <c r="CG90">
        <v>0</v>
      </c>
      <c r="CH90">
        <v>30</v>
      </c>
      <c r="CI90">
        <v>30</v>
      </c>
      <c r="CJ90">
        <v>0</v>
      </c>
      <c r="CM90">
        <v>0</v>
      </c>
      <c r="CN90">
        <f t="shared" si="19"/>
        <v>375</v>
      </c>
      <c r="CO90" t="str">
        <f t="shared" si="20"/>
        <v>Sufficientlyactive</v>
      </c>
      <c r="CP90">
        <v>4</v>
      </c>
      <c r="CQ90">
        <v>4</v>
      </c>
      <c r="CR90">
        <v>4</v>
      </c>
      <c r="CS90">
        <v>3</v>
      </c>
      <c r="CT90">
        <v>4</v>
      </c>
      <c r="CU90">
        <v>3</v>
      </c>
      <c r="CV90">
        <v>1</v>
      </c>
      <c r="CW90">
        <v>1</v>
      </c>
      <c r="CX90">
        <v>3</v>
      </c>
      <c r="CY90">
        <v>1</v>
      </c>
      <c r="CZ90">
        <v>2</v>
      </c>
      <c r="DA90">
        <v>7</v>
      </c>
      <c r="DB90">
        <v>3</v>
      </c>
      <c r="DC90">
        <v>1</v>
      </c>
      <c r="DD90">
        <v>1</v>
      </c>
      <c r="DE90">
        <v>1</v>
      </c>
      <c r="DF90">
        <v>1</v>
      </c>
      <c r="DG90">
        <v>1</v>
      </c>
      <c r="DH90">
        <v>3</v>
      </c>
      <c r="DI90">
        <v>2</v>
      </c>
      <c r="DJ90">
        <v>1</v>
      </c>
      <c r="DK90">
        <v>2</v>
      </c>
      <c r="DL90">
        <v>1</v>
      </c>
      <c r="DM90">
        <v>1</v>
      </c>
      <c r="DN90">
        <v>14</v>
      </c>
      <c r="DO90">
        <v>0</v>
      </c>
      <c r="DP90">
        <v>0</v>
      </c>
      <c r="DQ90">
        <v>0</v>
      </c>
      <c r="DR90">
        <v>0</v>
      </c>
      <c r="DS90">
        <v>0</v>
      </c>
      <c r="DT90">
        <v>0</v>
      </c>
      <c r="DU90">
        <v>0</v>
      </c>
      <c r="DV90">
        <v>0</v>
      </c>
      <c r="DW90">
        <v>0</v>
      </c>
      <c r="DX90">
        <v>0</v>
      </c>
      <c r="DY90" t="s">
        <v>149</v>
      </c>
      <c r="DZ90" t="s">
        <v>4708</v>
      </c>
      <c r="EA90">
        <v>4</v>
      </c>
      <c r="EB90">
        <v>4</v>
      </c>
      <c r="EC90">
        <v>3</v>
      </c>
      <c r="ED90">
        <v>4</v>
      </c>
      <c r="EE90">
        <v>4</v>
      </c>
      <c r="EF90">
        <v>3</v>
      </c>
      <c r="EG90">
        <v>4</v>
      </c>
      <c r="EH90">
        <v>26</v>
      </c>
      <c r="EI90">
        <v>1</v>
      </c>
      <c r="EJ90">
        <v>1</v>
      </c>
      <c r="EK90">
        <v>1</v>
      </c>
      <c r="EL90">
        <v>3</v>
      </c>
      <c r="EM90">
        <v>3</v>
      </c>
      <c r="EN90">
        <v>3</v>
      </c>
      <c r="EO90">
        <v>5</v>
      </c>
      <c r="EP90">
        <v>5</v>
      </c>
      <c r="EQ90">
        <v>5</v>
      </c>
      <c r="ER90">
        <v>3</v>
      </c>
      <c r="ES90">
        <v>5</v>
      </c>
      <c r="ET90">
        <v>4</v>
      </c>
      <c r="EU90">
        <v>33</v>
      </c>
      <c r="EV90">
        <v>0</v>
      </c>
      <c r="EW90">
        <v>0</v>
      </c>
      <c r="EX90">
        <v>0</v>
      </c>
      <c r="EY90">
        <v>0</v>
      </c>
      <c r="EZ90">
        <v>0</v>
      </c>
      <c r="FA90">
        <v>0</v>
      </c>
      <c r="FB90" t="str">
        <f t="shared" si="18"/>
        <v>None</v>
      </c>
      <c r="FC90" t="s">
        <v>157</v>
      </c>
    </row>
    <row r="91" spans="1:159" x14ac:dyDescent="0.2">
      <c r="A91">
        <v>265</v>
      </c>
      <c r="B91" t="s">
        <v>143</v>
      </c>
      <c r="C91" t="s">
        <v>564</v>
      </c>
      <c r="D91" s="1">
        <v>25255</v>
      </c>
      <c r="E91">
        <v>53</v>
      </c>
      <c r="F91">
        <v>1</v>
      </c>
      <c r="H91" t="s">
        <v>151</v>
      </c>
      <c r="I91">
        <v>3030</v>
      </c>
      <c r="J91" s="1">
        <v>43661</v>
      </c>
      <c r="K91">
        <v>1</v>
      </c>
      <c r="R91">
        <v>2</v>
      </c>
      <c r="W91" t="s">
        <v>229</v>
      </c>
      <c r="X91" t="s">
        <v>222</v>
      </c>
      <c r="Y91">
        <v>1</v>
      </c>
      <c r="Z91" t="s">
        <v>565</v>
      </c>
      <c r="AA91" s="1">
        <v>44469</v>
      </c>
      <c r="AB91" s="2">
        <f t="shared" si="14"/>
        <v>808</v>
      </c>
      <c r="AC91">
        <v>1</v>
      </c>
      <c r="AD91">
        <v>1</v>
      </c>
      <c r="AE91" t="str">
        <f t="shared" si="16"/>
        <v>Male</v>
      </c>
      <c r="AF91">
        <v>6</v>
      </c>
      <c r="AG91" t="s">
        <v>149</v>
      </c>
      <c r="AH91">
        <v>0</v>
      </c>
      <c r="AJ91">
        <v>1</v>
      </c>
      <c r="AK91" t="str">
        <f t="shared" si="9"/>
        <v>DNC high school</v>
      </c>
      <c r="AL91" t="str">
        <f t="shared" si="17"/>
        <v>No</v>
      </c>
      <c r="AM91">
        <v>123</v>
      </c>
      <c r="AN91" t="str">
        <f t="shared" si="15"/>
        <v>Other</v>
      </c>
      <c r="AP91">
        <v>0</v>
      </c>
      <c r="AQ91">
        <v>30</v>
      </c>
      <c r="BW91" s="4"/>
      <c r="FC91" t="s">
        <v>157</v>
      </c>
    </row>
    <row r="92" spans="1:159" x14ac:dyDescent="0.2">
      <c r="A92">
        <v>266</v>
      </c>
      <c r="B92" t="s">
        <v>143</v>
      </c>
      <c r="C92" t="s">
        <v>566</v>
      </c>
      <c r="D92" s="1">
        <v>23757</v>
      </c>
      <c r="E92">
        <v>57</v>
      </c>
      <c r="F92">
        <v>1</v>
      </c>
      <c r="H92" t="s">
        <v>567</v>
      </c>
      <c r="I92">
        <v>3021</v>
      </c>
      <c r="J92" s="1">
        <v>43661</v>
      </c>
      <c r="K92">
        <v>1</v>
      </c>
      <c r="R92">
        <v>1</v>
      </c>
      <c r="W92" t="s">
        <v>229</v>
      </c>
      <c r="X92" t="s">
        <v>307</v>
      </c>
      <c r="Y92">
        <v>0</v>
      </c>
      <c r="Z92" t="s">
        <v>568</v>
      </c>
      <c r="AA92" s="1">
        <v>44517</v>
      </c>
      <c r="AB92" s="2">
        <f t="shared" si="14"/>
        <v>856</v>
      </c>
      <c r="AC92">
        <v>1</v>
      </c>
      <c r="AD92">
        <v>2</v>
      </c>
      <c r="AE92" t="str">
        <f t="shared" si="16"/>
        <v>Female</v>
      </c>
      <c r="AF92">
        <v>4</v>
      </c>
      <c r="AG92" t="s">
        <v>149</v>
      </c>
      <c r="AH92">
        <v>0</v>
      </c>
      <c r="AJ92">
        <v>1</v>
      </c>
      <c r="AK92" t="str">
        <f t="shared" si="9"/>
        <v>DNC high school</v>
      </c>
      <c r="AL92" t="str">
        <f t="shared" si="17"/>
        <v>No</v>
      </c>
      <c r="AM92">
        <v>123</v>
      </c>
      <c r="AN92" t="str">
        <f t="shared" si="15"/>
        <v>Other</v>
      </c>
      <c r="AP92">
        <v>1</v>
      </c>
      <c r="AQ92">
        <v>30</v>
      </c>
      <c r="AR92">
        <v>0</v>
      </c>
      <c r="AS92">
        <v>0</v>
      </c>
      <c r="AT92">
        <v>0</v>
      </c>
      <c r="AU92">
        <v>0</v>
      </c>
      <c r="AV92">
        <v>0</v>
      </c>
      <c r="AW92">
        <v>0</v>
      </c>
      <c r="AX92">
        <v>1</v>
      </c>
      <c r="AY92">
        <v>0</v>
      </c>
      <c r="AZ92">
        <v>0</v>
      </c>
      <c r="BA92">
        <v>0</v>
      </c>
      <c r="BD92">
        <v>1</v>
      </c>
      <c r="BE92" t="s">
        <v>569</v>
      </c>
      <c r="BF92">
        <v>0</v>
      </c>
      <c r="BH92">
        <v>1</v>
      </c>
      <c r="BI92">
        <v>1</v>
      </c>
      <c r="BJ92">
        <v>1</v>
      </c>
      <c r="BK92">
        <v>1</v>
      </c>
      <c r="BL92">
        <v>25</v>
      </c>
      <c r="BM92">
        <v>0</v>
      </c>
      <c r="BO92">
        <v>0</v>
      </c>
      <c r="BQ92">
        <v>1</v>
      </c>
      <c r="BR92">
        <v>1</v>
      </c>
      <c r="BS92">
        <v>1</v>
      </c>
      <c r="BT92">
        <v>2</v>
      </c>
      <c r="BU92">
        <v>5</v>
      </c>
      <c r="BV92">
        <v>50</v>
      </c>
      <c r="BW92" s="4">
        <v>0.49131856738925539</v>
      </c>
      <c r="BX92">
        <v>7</v>
      </c>
      <c r="BY92">
        <v>6</v>
      </c>
      <c r="BZ92">
        <v>5</v>
      </c>
      <c r="CA92">
        <v>365</v>
      </c>
      <c r="CB92">
        <v>0</v>
      </c>
      <c r="CC92">
        <v>0</v>
      </c>
      <c r="CD92">
        <v>0</v>
      </c>
      <c r="CE92">
        <v>0</v>
      </c>
      <c r="CF92">
        <v>0</v>
      </c>
      <c r="CG92">
        <v>0</v>
      </c>
      <c r="CH92">
        <v>0</v>
      </c>
      <c r="CI92">
        <v>0</v>
      </c>
      <c r="CJ92">
        <v>0</v>
      </c>
      <c r="CK92">
        <v>0</v>
      </c>
      <c r="CL92">
        <v>0</v>
      </c>
      <c r="CM92">
        <v>0</v>
      </c>
      <c r="CN92">
        <f t="shared" ref="CN92:CN107" si="21">CA92+CM92+(2*CI92)</f>
        <v>365</v>
      </c>
      <c r="CO92" t="str">
        <f t="shared" ref="CO92:CO107" si="22">IF(CN92&gt;150,"Sufficientlyactive",IF(CN92&gt;1,"Insufficiently active","Sedentary"))</f>
        <v>Sufficientlyactive</v>
      </c>
      <c r="CP92">
        <v>4</v>
      </c>
      <c r="CQ92">
        <v>4</v>
      </c>
      <c r="CR92">
        <v>4</v>
      </c>
      <c r="CS92">
        <v>4</v>
      </c>
      <c r="CT92">
        <v>4</v>
      </c>
      <c r="CU92">
        <v>2</v>
      </c>
      <c r="CV92">
        <v>1</v>
      </c>
      <c r="CW92">
        <v>1</v>
      </c>
      <c r="CX92">
        <v>3</v>
      </c>
      <c r="CY92">
        <v>1</v>
      </c>
      <c r="CZ92">
        <v>3</v>
      </c>
      <c r="DA92">
        <v>4</v>
      </c>
      <c r="DB92">
        <v>5</v>
      </c>
      <c r="DC92">
        <v>0</v>
      </c>
      <c r="DD92">
        <v>4</v>
      </c>
      <c r="DE92">
        <v>5</v>
      </c>
      <c r="DF92">
        <v>4</v>
      </c>
      <c r="DG92">
        <v>4</v>
      </c>
      <c r="DH92">
        <v>5</v>
      </c>
      <c r="DI92">
        <v>5</v>
      </c>
      <c r="DJ92">
        <v>5</v>
      </c>
      <c r="DK92">
        <v>5</v>
      </c>
      <c r="DL92">
        <v>5</v>
      </c>
      <c r="DM92">
        <v>5</v>
      </c>
      <c r="DN92">
        <v>47</v>
      </c>
      <c r="DO92">
        <v>3</v>
      </c>
      <c r="DP92">
        <v>3</v>
      </c>
      <c r="DQ92">
        <v>3</v>
      </c>
      <c r="DR92">
        <v>3</v>
      </c>
      <c r="DS92">
        <v>3</v>
      </c>
      <c r="DT92">
        <v>3</v>
      </c>
      <c r="DU92">
        <v>3</v>
      </c>
      <c r="DV92">
        <v>2</v>
      </c>
      <c r="DW92">
        <v>2</v>
      </c>
      <c r="DX92">
        <v>25</v>
      </c>
      <c r="DY92" t="str">
        <f>IF(DP92&gt;1,"Yes",IF(DQ92&gt;1,"Yes","No"))</f>
        <v>Yes</v>
      </c>
      <c r="DZ92" t="s">
        <v>4711</v>
      </c>
      <c r="EA92">
        <v>5</v>
      </c>
      <c r="EB92">
        <v>5</v>
      </c>
      <c r="EC92">
        <v>4</v>
      </c>
      <c r="ED92">
        <v>3</v>
      </c>
      <c r="EE92">
        <v>4</v>
      </c>
      <c r="EF92">
        <v>2</v>
      </c>
      <c r="EG92">
        <v>4</v>
      </c>
      <c r="EH92">
        <v>27</v>
      </c>
      <c r="EI92">
        <v>1</v>
      </c>
      <c r="EJ92">
        <v>2</v>
      </c>
      <c r="EK92">
        <v>2</v>
      </c>
      <c r="EL92">
        <v>5</v>
      </c>
      <c r="EM92">
        <v>3</v>
      </c>
      <c r="EN92">
        <v>3</v>
      </c>
      <c r="EO92">
        <v>3</v>
      </c>
      <c r="EP92">
        <v>3</v>
      </c>
      <c r="EQ92">
        <v>3</v>
      </c>
      <c r="ER92">
        <v>3</v>
      </c>
      <c r="ES92">
        <v>3</v>
      </c>
      <c r="ET92">
        <v>3</v>
      </c>
      <c r="EU92">
        <v>24</v>
      </c>
      <c r="EV92">
        <v>5</v>
      </c>
      <c r="EW92">
        <v>4</v>
      </c>
      <c r="EX92">
        <v>5</v>
      </c>
      <c r="EY92">
        <v>5</v>
      </c>
      <c r="EZ92">
        <v>19</v>
      </c>
      <c r="FA92">
        <v>7</v>
      </c>
      <c r="FB92" t="str">
        <f t="shared" si="18"/>
        <v>Moderate</v>
      </c>
      <c r="FC92" t="s">
        <v>157</v>
      </c>
    </row>
    <row r="93" spans="1:159" x14ac:dyDescent="0.2">
      <c r="A93">
        <v>267</v>
      </c>
      <c r="B93" t="s">
        <v>143</v>
      </c>
      <c r="C93" t="s">
        <v>570</v>
      </c>
      <c r="D93" s="1">
        <v>31785</v>
      </c>
      <c r="E93">
        <v>35</v>
      </c>
      <c r="F93">
        <v>1</v>
      </c>
      <c r="H93" t="s">
        <v>571</v>
      </c>
      <c r="I93">
        <v>3020</v>
      </c>
      <c r="J93" s="1">
        <v>43661</v>
      </c>
      <c r="K93">
        <v>1</v>
      </c>
      <c r="R93">
        <v>2</v>
      </c>
      <c r="W93" t="s">
        <v>229</v>
      </c>
      <c r="X93" t="s">
        <v>222</v>
      </c>
      <c r="Y93">
        <v>0</v>
      </c>
      <c r="Z93" t="s">
        <v>572</v>
      </c>
      <c r="AA93" s="1">
        <v>44469</v>
      </c>
      <c r="AB93" s="2">
        <f t="shared" si="14"/>
        <v>808</v>
      </c>
      <c r="AC93">
        <v>0</v>
      </c>
      <c r="AD93">
        <v>1</v>
      </c>
      <c r="AE93" t="str">
        <f t="shared" si="16"/>
        <v>Male</v>
      </c>
      <c r="AF93">
        <v>1</v>
      </c>
      <c r="AG93" t="s">
        <v>157</v>
      </c>
      <c r="AH93">
        <v>0</v>
      </c>
      <c r="AJ93">
        <v>8</v>
      </c>
      <c r="AK93" t="str">
        <f t="shared" si="9"/>
        <v>Postgrad</v>
      </c>
      <c r="AL93" t="str">
        <f t="shared" si="17"/>
        <v>Yes</v>
      </c>
      <c r="AM93">
        <v>9</v>
      </c>
      <c r="AN93" t="str">
        <f t="shared" si="15"/>
        <v>Aus</v>
      </c>
      <c r="AO93">
        <v>0</v>
      </c>
      <c r="AR93">
        <v>0</v>
      </c>
      <c r="AS93">
        <v>0</v>
      </c>
      <c r="AT93">
        <v>0</v>
      </c>
      <c r="AU93">
        <v>0</v>
      </c>
      <c r="AV93">
        <v>0</v>
      </c>
      <c r="AW93">
        <v>0</v>
      </c>
      <c r="AX93">
        <v>0</v>
      </c>
      <c r="AY93">
        <v>0</v>
      </c>
      <c r="AZ93">
        <v>0</v>
      </c>
      <c r="BA93">
        <v>2</v>
      </c>
      <c r="BC93" t="s">
        <v>573</v>
      </c>
      <c r="BD93">
        <v>1</v>
      </c>
      <c r="BE93" t="s">
        <v>574</v>
      </c>
      <c r="BF93">
        <v>1</v>
      </c>
      <c r="BG93" t="s">
        <v>575</v>
      </c>
      <c r="BH93">
        <v>0</v>
      </c>
      <c r="BI93">
        <v>0</v>
      </c>
      <c r="BJ93">
        <v>0</v>
      </c>
      <c r="BK93">
        <v>0</v>
      </c>
      <c r="BM93">
        <v>0</v>
      </c>
      <c r="BO93">
        <v>0</v>
      </c>
      <c r="BQ93">
        <v>2</v>
      </c>
      <c r="BR93">
        <v>1</v>
      </c>
      <c r="BS93">
        <v>1</v>
      </c>
      <c r="BT93">
        <v>2</v>
      </c>
      <c r="BU93">
        <v>3</v>
      </c>
      <c r="BV93">
        <v>40</v>
      </c>
      <c r="BW93" s="4">
        <v>0.60877758378269797</v>
      </c>
      <c r="BX93">
        <v>16</v>
      </c>
      <c r="BY93">
        <v>15</v>
      </c>
      <c r="BZ93">
        <v>30</v>
      </c>
      <c r="CA93">
        <v>840</v>
      </c>
      <c r="CB93">
        <v>3</v>
      </c>
      <c r="CC93">
        <v>6</v>
      </c>
      <c r="CD93">
        <v>10</v>
      </c>
      <c r="CE93">
        <v>370</v>
      </c>
      <c r="CF93">
        <v>0</v>
      </c>
      <c r="CI93">
        <v>0</v>
      </c>
      <c r="CJ93">
        <v>0</v>
      </c>
      <c r="CM93">
        <v>0</v>
      </c>
      <c r="CN93">
        <f t="shared" si="21"/>
        <v>840</v>
      </c>
      <c r="CO93" t="str">
        <f t="shared" si="22"/>
        <v>Sufficientlyactive</v>
      </c>
      <c r="CP93">
        <v>3</v>
      </c>
      <c r="CQ93">
        <v>2</v>
      </c>
      <c r="CR93">
        <v>3</v>
      </c>
      <c r="CS93">
        <v>3</v>
      </c>
      <c r="CT93">
        <v>3</v>
      </c>
      <c r="CU93">
        <v>2</v>
      </c>
      <c r="CV93">
        <v>1</v>
      </c>
      <c r="CW93">
        <v>1</v>
      </c>
      <c r="CX93">
        <v>2</v>
      </c>
      <c r="CY93">
        <v>0</v>
      </c>
      <c r="CZ93">
        <v>3</v>
      </c>
      <c r="DA93">
        <v>7</v>
      </c>
      <c r="DB93">
        <v>6</v>
      </c>
      <c r="DC93">
        <v>1</v>
      </c>
      <c r="DD93">
        <v>3</v>
      </c>
      <c r="DE93">
        <v>2</v>
      </c>
      <c r="DF93">
        <v>1</v>
      </c>
      <c r="DG93">
        <v>3</v>
      </c>
      <c r="DH93">
        <v>2</v>
      </c>
      <c r="DI93">
        <v>1</v>
      </c>
      <c r="DJ93">
        <v>4</v>
      </c>
      <c r="DK93">
        <v>2</v>
      </c>
      <c r="DL93">
        <v>3</v>
      </c>
      <c r="DM93">
        <v>3</v>
      </c>
      <c r="DN93">
        <v>24</v>
      </c>
      <c r="DO93">
        <v>1</v>
      </c>
      <c r="DP93">
        <v>1</v>
      </c>
      <c r="DQ93">
        <v>1</v>
      </c>
      <c r="DR93">
        <v>0</v>
      </c>
      <c r="DS93">
        <v>0</v>
      </c>
      <c r="DT93">
        <v>1</v>
      </c>
      <c r="DU93">
        <v>1</v>
      </c>
      <c r="DV93">
        <v>1</v>
      </c>
      <c r="DW93">
        <v>0</v>
      </c>
      <c r="DX93">
        <v>6</v>
      </c>
      <c r="DY93" t="str">
        <f>IF(DO93&gt;1,"Yes",IF(DP93&gt;1,"Yes","No"))</f>
        <v>No</v>
      </c>
      <c r="DZ93" t="s">
        <v>4707</v>
      </c>
      <c r="EA93">
        <v>2</v>
      </c>
      <c r="EB93">
        <v>3</v>
      </c>
      <c r="EC93">
        <v>3</v>
      </c>
      <c r="ED93">
        <v>2</v>
      </c>
      <c r="EE93">
        <v>4</v>
      </c>
      <c r="EF93">
        <v>2</v>
      </c>
      <c r="EG93">
        <v>3</v>
      </c>
      <c r="EH93">
        <v>19</v>
      </c>
      <c r="EI93">
        <v>3</v>
      </c>
      <c r="EJ93">
        <v>3</v>
      </c>
      <c r="EK93">
        <v>3</v>
      </c>
      <c r="EL93">
        <v>9</v>
      </c>
      <c r="EM93">
        <v>3</v>
      </c>
      <c r="EN93">
        <v>2</v>
      </c>
      <c r="EO93">
        <v>2</v>
      </c>
      <c r="EP93">
        <v>2</v>
      </c>
      <c r="EQ93">
        <v>2</v>
      </c>
      <c r="ER93">
        <v>2</v>
      </c>
      <c r="ES93">
        <v>2</v>
      </c>
      <c r="ET93">
        <v>3</v>
      </c>
      <c r="EU93">
        <v>18</v>
      </c>
      <c r="EV93">
        <v>1</v>
      </c>
      <c r="EW93">
        <v>1</v>
      </c>
      <c r="EX93">
        <v>1</v>
      </c>
      <c r="EY93">
        <v>2</v>
      </c>
      <c r="EZ93">
        <v>5</v>
      </c>
      <c r="FA93">
        <v>1</v>
      </c>
      <c r="FB93" t="str">
        <f t="shared" si="18"/>
        <v>Mild</v>
      </c>
      <c r="FC93" t="s">
        <v>149</v>
      </c>
    </row>
    <row r="94" spans="1:159" x14ac:dyDescent="0.2">
      <c r="A94">
        <v>268</v>
      </c>
      <c r="B94" t="s">
        <v>143</v>
      </c>
      <c r="C94" t="s">
        <v>576</v>
      </c>
      <c r="D94" s="1">
        <v>13275</v>
      </c>
      <c r="E94">
        <v>86</v>
      </c>
      <c r="F94">
        <v>1</v>
      </c>
      <c r="H94" t="s">
        <v>295</v>
      </c>
      <c r="I94">
        <v>3021</v>
      </c>
      <c r="J94" s="1">
        <v>43661</v>
      </c>
      <c r="K94">
        <v>1</v>
      </c>
      <c r="R94">
        <v>2</v>
      </c>
      <c r="W94" t="s">
        <v>229</v>
      </c>
      <c r="X94" t="s">
        <v>222</v>
      </c>
      <c r="Y94">
        <v>1</v>
      </c>
      <c r="Z94" t="s">
        <v>577</v>
      </c>
      <c r="AA94" s="1">
        <v>44481</v>
      </c>
      <c r="AB94" s="2">
        <f t="shared" si="14"/>
        <v>820</v>
      </c>
      <c r="AC94">
        <v>1</v>
      </c>
      <c r="AD94">
        <v>1</v>
      </c>
      <c r="AE94" t="str">
        <f t="shared" si="16"/>
        <v>Male</v>
      </c>
      <c r="AF94">
        <v>7</v>
      </c>
      <c r="AG94" t="s">
        <v>149</v>
      </c>
      <c r="AH94">
        <v>0</v>
      </c>
      <c r="AJ94">
        <v>1</v>
      </c>
      <c r="AK94" t="str">
        <f t="shared" si="9"/>
        <v>DNC high school</v>
      </c>
      <c r="AL94" t="str">
        <f t="shared" si="17"/>
        <v>No</v>
      </c>
      <c r="AM94">
        <v>42</v>
      </c>
      <c r="AN94" t="str">
        <f t="shared" si="15"/>
        <v>Other</v>
      </c>
      <c r="AQ94">
        <v>26</v>
      </c>
      <c r="AR94">
        <v>0</v>
      </c>
      <c r="AS94">
        <v>0</v>
      </c>
      <c r="AT94">
        <v>0</v>
      </c>
      <c r="AU94">
        <v>0</v>
      </c>
      <c r="AV94">
        <v>0</v>
      </c>
      <c r="AW94">
        <v>0</v>
      </c>
      <c r="AX94">
        <v>0</v>
      </c>
      <c r="AY94">
        <v>2</v>
      </c>
      <c r="AZ94">
        <v>0</v>
      </c>
      <c r="BA94">
        <v>2</v>
      </c>
      <c r="BC94" t="s">
        <v>578</v>
      </c>
      <c r="BD94">
        <v>1</v>
      </c>
      <c r="BE94" t="s">
        <v>579</v>
      </c>
      <c r="BF94">
        <v>1</v>
      </c>
      <c r="BG94" t="s">
        <v>580</v>
      </c>
      <c r="BH94">
        <v>1</v>
      </c>
      <c r="BI94">
        <v>2</v>
      </c>
      <c r="BJ94">
        <v>0</v>
      </c>
      <c r="BK94">
        <v>1</v>
      </c>
      <c r="BM94">
        <v>1</v>
      </c>
      <c r="BN94">
        <v>6</v>
      </c>
      <c r="BO94">
        <v>0</v>
      </c>
      <c r="BQ94">
        <v>4</v>
      </c>
      <c r="BR94">
        <v>4</v>
      </c>
      <c r="BS94">
        <v>5</v>
      </c>
      <c r="BT94">
        <v>5</v>
      </c>
      <c r="BU94">
        <v>2</v>
      </c>
      <c r="BV94">
        <v>52</v>
      </c>
      <c r="BW94" s="4">
        <v>1.2773713917110151E-2</v>
      </c>
      <c r="BX94">
        <v>0</v>
      </c>
      <c r="CA94">
        <v>0</v>
      </c>
      <c r="CB94">
        <v>0</v>
      </c>
      <c r="CE94">
        <v>0</v>
      </c>
      <c r="CF94">
        <v>0</v>
      </c>
      <c r="CI94">
        <v>0</v>
      </c>
      <c r="CJ94">
        <v>0</v>
      </c>
      <c r="CM94">
        <v>0</v>
      </c>
      <c r="CN94">
        <f t="shared" si="21"/>
        <v>0</v>
      </c>
      <c r="CO94" t="str">
        <f t="shared" si="22"/>
        <v>Sedentary</v>
      </c>
      <c r="CP94">
        <v>3</v>
      </c>
      <c r="CQ94">
        <v>3</v>
      </c>
      <c r="CR94">
        <v>3</v>
      </c>
      <c r="CS94">
        <v>3</v>
      </c>
      <c r="CT94">
        <v>3</v>
      </c>
      <c r="CU94">
        <v>3</v>
      </c>
      <c r="CV94">
        <v>1</v>
      </c>
      <c r="CW94">
        <v>1</v>
      </c>
      <c r="CX94">
        <v>2</v>
      </c>
      <c r="CY94">
        <v>1</v>
      </c>
      <c r="CZ94">
        <v>2</v>
      </c>
      <c r="DA94">
        <v>8</v>
      </c>
      <c r="DB94">
        <v>8</v>
      </c>
      <c r="DC94">
        <v>1</v>
      </c>
      <c r="DD94">
        <v>4</v>
      </c>
      <c r="DE94">
        <v>2</v>
      </c>
      <c r="DF94">
        <v>1</v>
      </c>
      <c r="DG94">
        <v>2</v>
      </c>
      <c r="DH94">
        <v>2</v>
      </c>
      <c r="DI94">
        <v>1</v>
      </c>
      <c r="DJ94">
        <v>1</v>
      </c>
      <c r="DK94">
        <v>2</v>
      </c>
      <c r="DL94">
        <v>1</v>
      </c>
      <c r="DM94">
        <v>1</v>
      </c>
      <c r="DN94">
        <v>17</v>
      </c>
      <c r="DO94">
        <v>2</v>
      </c>
      <c r="DP94">
        <v>1</v>
      </c>
      <c r="DQ94">
        <v>0</v>
      </c>
      <c r="DR94">
        <v>1</v>
      </c>
      <c r="DS94">
        <v>2</v>
      </c>
      <c r="DT94">
        <v>0</v>
      </c>
      <c r="DU94">
        <v>0</v>
      </c>
      <c r="DV94">
        <v>0</v>
      </c>
      <c r="DW94">
        <v>0</v>
      </c>
      <c r="DX94">
        <v>6</v>
      </c>
      <c r="DY94" t="s">
        <v>149</v>
      </c>
      <c r="DZ94" t="s">
        <v>4707</v>
      </c>
      <c r="EA94">
        <v>3</v>
      </c>
      <c r="EB94">
        <v>2</v>
      </c>
      <c r="EC94">
        <v>3</v>
      </c>
      <c r="ED94">
        <v>3</v>
      </c>
      <c r="EE94">
        <v>4</v>
      </c>
      <c r="EF94">
        <v>3</v>
      </c>
      <c r="EG94">
        <v>4</v>
      </c>
      <c r="EH94">
        <v>22</v>
      </c>
      <c r="EI94">
        <v>1</v>
      </c>
      <c r="EJ94">
        <v>1</v>
      </c>
      <c r="EK94">
        <v>1</v>
      </c>
      <c r="EL94">
        <v>3</v>
      </c>
      <c r="EM94">
        <v>4</v>
      </c>
      <c r="EN94">
        <v>4</v>
      </c>
      <c r="EO94">
        <v>4</v>
      </c>
      <c r="EP94">
        <v>4</v>
      </c>
      <c r="EQ94">
        <v>4</v>
      </c>
      <c r="ER94">
        <v>4</v>
      </c>
      <c r="ES94">
        <v>4</v>
      </c>
      <c r="ET94">
        <v>4</v>
      </c>
      <c r="EU94">
        <v>32</v>
      </c>
      <c r="EV94">
        <v>9</v>
      </c>
      <c r="EW94">
        <v>9</v>
      </c>
      <c r="EX94">
        <v>9</v>
      </c>
      <c r="EY94">
        <v>9</v>
      </c>
      <c r="EZ94">
        <v>36</v>
      </c>
      <c r="FA94">
        <v>9</v>
      </c>
      <c r="FB94" t="str">
        <f t="shared" si="18"/>
        <v>Severe</v>
      </c>
      <c r="FC94" t="s">
        <v>157</v>
      </c>
    </row>
    <row r="95" spans="1:159" x14ac:dyDescent="0.2">
      <c r="A95">
        <v>271</v>
      </c>
      <c r="B95" t="s">
        <v>143</v>
      </c>
      <c r="C95" t="s">
        <v>581</v>
      </c>
      <c r="D95" s="1">
        <v>29559</v>
      </c>
      <c r="E95">
        <v>41</v>
      </c>
      <c r="F95">
        <v>1</v>
      </c>
      <c r="H95" t="s">
        <v>582</v>
      </c>
      <c r="I95">
        <v>3182</v>
      </c>
      <c r="J95" s="1">
        <v>43661</v>
      </c>
      <c r="K95">
        <v>1</v>
      </c>
      <c r="T95">
        <v>2</v>
      </c>
      <c r="W95" t="s">
        <v>4411</v>
      </c>
      <c r="X95" t="s">
        <v>222</v>
      </c>
      <c r="Y95">
        <v>0</v>
      </c>
      <c r="Z95" t="s">
        <v>583</v>
      </c>
      <c r="AA95" s="1">
        <v>44472</v>
      </c>
      <c r="AB95" s="2">
        <f t="shared" si="14"/>
        <v>811</v>
      </c>
      <c r="AC95">
        <v>4</v>
      </c>
      <c r="AD95">
        <v>2</v>
      </c>
      <c r="AE95" t="str">
        <f t="shared" si="16"/>
        <v>Female</v>
      </c>
      <c r="AF95">
        <v>5</v>
      </c>
      <c r="AG95" t="s">
        <v>157</v>
      </c>
      <c r="AH95">
        <v>0</v>
      </c>
      <c r="AJ95">
        <v>6</v>
      </c>
      <c r="AK95" t="str">
        <f t="shared" si="9"/>
        <v>Undergrad</v>
      </c>
      <c r="AL95" t="str">
        <f t="shared" si="17"/>
        <v>Yes</v>
      </c>
      <c r="AM95">
        <v>9</v>
      </c>
      <c r="AN95" t="str">
        <f t="shared" si="15"/>
        <v>Aus</v>
      </c>
      <c r="AO95">
        <v>0</v>
      </c>
      <c r="AR95">
        <v>0</v>
      </c>
      <c r="AS95">
        <v>0</v>
      </c>
      <c r="AT95">
        <v>0</v>
      </c>
      <c r="AU95">
        <v>0</v>
      </c>
      <c r="AV95">
        <v>0</v>
      </c>
      <c r="AW95">
        <v>0</v>
      </c>
      <c r="AX95">
        <v>0</v>
      </c>
      <c r="AY95">
        <v>0</v>
      </c>
      <c r="AZ95">
        <v>0</v>
      </c>
      <c r="BA95">
        <v>0</v>
      </c>
      <c r="BD95">
        <v>1</v>
      </c>
      <c r="BE95" t="s">
        <v>584</v>
      </c>
      <c r="BF95">
        <v>1</v>
      </c>
      <c r="BG95" t="s">
        <v>585</v>
      </c>
      <c r="BH95">
        <v>0</v>
      </c>
      <c r="BI95">
        <v>0</v>
      </c>
      <c r="BJ95">
        <v>0</v>
      </c>
      <c r="BK95">
        <v>0</v>
      </c>
      <c r="BM95">
        <v>0</v>
      </c>
      <c r="BO95">
        <v>0</v>
      </c>
      <c r="BQ95">
        <v>1</v>
      </c>
      <c r="BR95">
        <v>1</v>
      </c>
      <c r="BS95">
        <v>1</v>
      </c>
      <c r="BT95">
        <v>2</v>
      </c>
      <c r="BU95">
        <v>1</v>
      </c>
      <c r="BV95">
        <v>68</v>
      </c>
      <c r="BW95" s="4">
        <v>0.78049010367577754</v>
      </c>
      <c r="BX95">
        <v>5</v>
      </c>
      <c r="BY95">
        <v>5</v>
      </c>
      <c r="BZ95">
        <v>0</v>
      </c>
      <c r="CA95">
        <v>300</v>
      </c>
      <c r="CB95">
        <v>0</v>
      </c>
      <c r="CC95">
        <v>0</v>
      </c>
      <c r="CD95">
        <v>0</v>
      </c>
      <c r="CE95">
        <v>0</v>
      </c>
      <c r="CF95">
        <v>2</v>
      </c>
      <c r="CG95">
        <v>2</v>
      </c>
      <c r="CH95">
        <v>0</v>
      </c>
      <c r="CI95">
        <v>120</v>
      </c>
      <c r="CJ95">
        <v>0</v>
      </c>
      <c r="CK95">
        <v>0</v>
      </c>
      <c r="CL95">
        <v>0</v>
      </c>
      <c r="CM95">
        <v>0</v>
      </c>
      <c r="CN95">
        <f t="shared" si="21"/>
        <v>540</v>
      </c>
      <c r="CO95" t="str">
        <f t="shared" si="22"/>
        <v>Sufficientlyactive</v>
      </c>
      <c r="CP95">
        <v>3</v>
      </c>
      <c r="CQ95">
        <v>3</v>
      </c>
      <c r="CR95">
        <v>4</v>
      </c>
      <c r="CS95">
        <v>3</v>
      </c>
      <c r="CT95">
        <v>3</v>
      </c>
      <c r="CU95">
        <v>3</v>
      </c>
      <c r="CV95">
        <v>0</v>
      </c>
      <c r="CW95">
        <v>0</v>
      </c>
      <c r="CX95">
        <v>3</v>
      </c>
      <c r="CY95">
        <v>1</v>
      </c>
      <c r="CZ95">
        <v>2</v>
      </c>
      <c r="DA95">
        <v>8</v>
      </c>
      <c r="DB95">
        <v>4</v>
      </c>
      <c r="DC95">
        <v>1</v>
      </c>
      <c r="DD95">
        <v>2</v>
      </c>
      <c r="DE95">
        <v>1</v>
      </c>
      <c r="DF95">
        <v>1</v>
      </c>
      <c r="DG95">
        <v>3</v>
      </c>
      <c r="DH95">
        <v>4</v>
      </c>
      <c r="DI95">
        <v>2</v>
      </c>
      <c r="DJ95">
        <v>2</v>
      </c>
      <c r="DK95">
        <v>1</v>
      </c>
      <c r="DL95">
        <v>1</v>
      </c>
      <c r="DM95">
        <v>1</v>
      </c>
      <c r="DN95">
        <v>18</v>
      </c>
      <c r="DO95">
        <v>0</v>
      </c>
      <c r="DP95">
        <v>1</v>
      </c>
      <c r="DQ95">
        <v>0</v>
      </c>
      <c r="DR95">
        <v>0</v>
      </c>
      <c r="DS95">
        <v>1</v>
      </c>
      <c r="DT95">
        <v>0</v>
      </c>
      <c r="DU95">
        <v>0</v>
      </c>
      <c r="DV95">
        <v>0</v>
      </c>
      <c r="DW95">
        <v>0</v>
      </c>
      <c r="DX95">
        <v>2</v>
      </c>
      <c r="DY95" t="str">
        <f>IF(DO95&gt;1,"Yes",IF(DP95&gt;1,"Yes","No"))</f>
        <v>No</v>
      </c>
      <c r="DZ95" t="s">
        <v>4708</v>
      </c>
      <c r="EA95">
        <v>4</v>
      </c>
      <c r="EB95">
        <v>4</v>
      </c>
      <c r="EC95">
        <v>5</v>
      </c>
      <c r="ED95">
        <v>4</v>
      </c>
      <c r="EE95">
        <v>4</v>
      </c>
      <c r="EF95">
        <v>4</v>
      </c>
      <c r="EG95">
        <v>3</v>
      </c>
      <c r="EH95">
        <v>28</v>
      </c>
      <c r="EI95">
        <v>2</v>
      </c>
      <c r="EJ95">
        <v>2</v>
      </c>
      <c r="EK95">
        <v>2</v>
      </c>
      <c r="EL95">
        <v>6</v>
      </c>
      <c r="EM95">
        <v>2</v>
      </c>
      <c r="EN95">
        <v>4</v>
      </c>
      <c r="EO95">
        <v>4</v>
      </c>
      <c r="EP95">
        <v>4</v>
      </c>
      <c r="EQ95">
        <v>4</v>
      </c>
      <c r="ER95">
        <v>4</v>
      </c>
      <c r="ES95">
        <v>4</v>
      </c>
      <c r="ET95">
        <v>4</v>
      </c>
      <c r="EU95">
        <v>30</v>
      </c>
      <c r="EV95">
        <v>6</v>
      </c>
      <c r="EW95">
        <v>6</v>
      </c>
      <c r="EX95">
        <v>6</v>
      </c>
      <c r="EY95">
        <v>7</v>
      </c>
      <c r="EZ95">
        <v>25</v>
      </c>
      <c r="FA95">
        <v>6</v>
      </c>
      <c r="FB95" t="str">
        <f t="shared" si="18"/>
        <v>Moderate</v>
      </c>
      <c r="FC95" t="s">
        <v>149</v>
      </c>
    </row>
    <row r="96" spans="1:159" x14ac:dyDescent="0.2">
      <c r="A96">
        <v>274</v>
      </c>
      <c r="B96" t="s">
        <v>143</v>
      </c>
      <c r="C96" t="s">
        <v>586</v>
      </c>
      <c r="D96" s="1">
        <v>22304</v>
      </c>
      <c r="E96">
        <v>61</v>
      </c>
      <c r="F96">
        <v>1</v>
      </c>
      <c r="H96" t="s">
        <v>228</v>
      </c>
      <c r="I96">
        <v>3029</v>
      </c>
      <c r="J96" s="1">
        <v>43661</v>
      </c>
      <c r="K96">
        <v>1</v>
      </c>
      <c r="T96">
        <v>2</v>
      </c>
      <c r="W96" t="s">
        <v>4411</v>
      </c>
      <c r="X96" t="s">
        <v>222</v>
      </c>
      <c r="Y96">
        <v>0</v>
      </c>
      <c r="Z96" t="s">
        <v>587</v>
      </c>
      <c r="AA96" s="1">
        <v>44467</v>
      </c>
      <c r="AB96" s="2">
        <f t="shared" si="14"/>
        <v>806</v>
      </c>
      <c r="AC96">
        <v>2</v>
      </c>
      <c r="AD96">
        <v>1</v>
      </c>
      <c r="AE96" t="str">
        <f t="shared" si="16"/>
        <v>Male</v>
      </c>
      <c r="AF96">
        <v>3</v>
      </c>
      <c r="AG96" t="s">
        <v>157</v>
      </c>
      <c r="AH96">
        <v>0</v>
      </c>
      <c r="AJ96">
        <v>1</v>
      </c>
      <c r="AK96" t="str">
        <f t="shared" si="9"/>
        <v>DNC high school</v>
      </c>
      <c r="AL96" t="str">
        <f t="shared" si="17"/>
        <v>No</v>
      </c>
      <c r="AM96">
        <v>9</v>
      </c>
      <c r="AN96" t="str">
        <f t="shared" si="15"/>
        <v>Aus</v>
      </c>
      <c r="AO96">
        <v>0</v>
      </c>
      <c r="AR96">
        <v>0</v>
      </c>
      <c r="AS96">
        <v>0</v>
      </c>
      <c r="AT96">
        <v>0</v>
      </c>
      <c r="AU96">
        <v>0</v>
      </c>
      <c r="AV96">
        <v>0</v>
      </c>
      <c r="AW96">
        <v>0</v>
      </c>
      <c r="AX96">
        <v>0</v>
      </c>
      <c r="AY96">
        <v>0</v>
      </c>
      <c r="AZ96">
        <v>1</v>
      </c>
      <c r="BA96">
        <v>0</v>
      </c>
      <c r="BC96" t="s">
        <v>588</v>
      </c>
      <c r="BD96">
        <v>0</v>
      </c>
      <c r="BF96">
        <v>1</v>
      </c>
      <c r="BG96" t="s">
        <v>589</v>
      </c>
      <c r="BH96">
        <v>0</v>
      </c>
      <c r="BI96">
        <v>0</v>
      </c>
      <c r="BJ96">
        <v>0</v>
      </c>
      <c r="BK96">
        <v>0</v>
      </c>
      <c r="BM96">
        <v>1</v>
      </c>
      <c r="BO96">
        <v>1</v>
      </c>
      <c r="BP96">
        <v>2</v>
      </c>
      <c r="BQ96">
        <v>1</v>
      </c>
      <c r="BR96">
        <v>1</v>
      </c>
      <c r="BS96">
        <v>1</v>
      </c>
      <c r="BT96">
        <v>2</v>
      </c>
      <c r="BU96">
        <v>2</v>
      </c>
      <c r="BV96">
        <v>81</v>
      </c>
      <c r="BW96" s="4">
        <v>0.72322947913147084</v>
      </c>
      <c r="BX96">
        <v>20</v>
      </c>
      <c r="BY96">
        <v>2</v>
      </c>
      <c r="BZ96">
        <v>30</v>
      </c>
      <c r="CA96">
        <v>150</v>
      </c>
      <c r="CB96">
        <v>2</v>
      </c>
      <c r="CC96">
        <v>1</v>
      </c>
      <c r="CD96">
        <v>30</v>
      </c>
      <c r="CE96">
        <v>90</v>
      </c>
      <c r="CF96">
        <v>0</v>
      </c>
      <c r="CI96">
        <v>0</v>
      </c>
      <c r="CJ96">
        <v>0</v>
      </c>
      <c r="CM96">
        <v>0</v>
      </c>
      <c r="CN96">
        <f t="shared" si="21"/>
        <v>150</v>
      </c>
      <c r="CO96" t="str">
        <f t="shared" si="22"/>
        <v>Insufficiently active</v>
      </c>
      <c r="CP96">
        <v>4</v>
      </c>
      <c r="CQ96">
        <v>4</v>
      </c>
      <c r="CR96">
        <v>4</v>
      </c>
      <c r="CS96">
        <v>4</v>
      </c>
      <c r="CT96">
        <v>4</v>
      </c>
      <c r="CU96">
        <v>1</v>
      </c>
      <c r="CV96">
        <v>1</v>
      </c>
      <c r="CW96">
        <v>1</v>
      </c>
      <c r="CX96">
        <v>1</v>
      </c>
      <c r="CY96">
        <v>0</v>
      </c>
      <c r="CZ96">
        <v>3</v>
      </c>
      <c r="DA96">
        <v>6</v>
      </c>
      <c r="DB96">
        <v>4</v>
      </c>
      <c r="DC96">
        <v>0</v>
      </c>
      <c r="DD96">
        <v>3</v>
      </c>
      <c r="DE96">
        <v>1</v>
      </c>
      <c r="DF96">
        <v>1</v>
      </c>
      <c r="DG96">
        <v>2</v>
      </c>
      <c r="DH96">
        <v>2</v>
      </c>
      <c r="DI96">
        <v>2</v>
      </c>
      <c r="DJ96">
        <v>2</v>
      </c>
      <c r="DK96">
        <v>3</v>
      </c>
      <c r="DL96">
        <v>2</v>
      </c>
      <c r="DM96">
        <v>3</v>
      </c>
      <c r="DN96">
        <v>21</v>
      </c>
      <c r="DO96">
        <v>1</v>
      </c>
      <c r="DP96">
        <v>1</v>
      </c>
      <c r="DQ96">
        <v>3</v>
      </c>
      <c r="DR96">
        <v>3</v>
      </c>
      <c r="DS96">
        <v>1</v>
      </c>
      <c r="DT96">
        <v>2</v>
      </c>
      <c r="DU96">
        <v>1</v>
      </c>
      <c r="DV96">
        <v>0</v>
      </c>
      <c r="DW96">
        <v>3</v>
      </c>
      <c r="DX96">
        <v>15</v>
      </c>
      <c r="DY96" t="str">
        <f>IF(DO96&gt;1,"Yes",IF(DP96&gt;1,"Yes","No"))</f>
        <v>No</v>
      </c>
      <c r="DZ96" t="s">
        <v>4710</v>
      </c>
      <c r="EA96">
        <v>3</v>
      </c>
      <c r="EB96">
        <v>3</v>
      </c>
      <c r="EC96">
        <v>3</v>
      </c>
      <c r="ED96">
        <v>3</v>
      </c>
      <c r="EE96">
        <v>2</v>
      </c>
      <c r="EF96">
        <v>1</v>
      </c>
      <c r="EG96">
        <v>3</v>
      </c>
      <c r="EH96">
        <v>18</v>
      </c>
      <c r="EI96">
        <v>1</v>
      </c>
      <c r="EJ96">
        <v>2</v>
      </c>
      <c r="EK96">
        <v>3</v>
      </c>
      <c r="EL96">
        <v>6</v>
      </c>
      <c r="EM96">
        <v>4</v>
      </c>
      <c r="EN96">
        <v>2</v>
      </c>
      <c r="EO96">
        <v>3</v>
      </c>
      <c r="EP96">
        <v>3</v>
      </c>
      <c r="EQ96">
        <v>3</v>
      </c>
      <c r="ER96">
        <v>3</v>
      </c>
      <c r="ES96">
        <v>2</v>
      </c>
      <c r="ET96">
        <v>1</v>
      </c>
      <c r="EU96">
        <v>21</v>
      </c>
      <c r="EV96">
        <v>0</v>
      </c>
      <c r="EW96">
        <v>0</v>
      </c>
      <c r="EX96">
        <v>0</v>
      </c>
      <c r="EY96">
        <v>0</v>
      </c>
      <c r="EZ96">
        <v>0</v>
      </c>
      <c r="FA96">
        <v>0</v>
      </c>
      <c r="FB96" t="str">
        <f t="shared" si="18"/>
        <v>None</v>
      </c>
      <c r="FC96" t="s">
        <v>149</v>
      </c>
    </row>
    <row r="97" spans="1:159" x14ac:dyDescent="0.2">
      <c r="A97">
        <v>280</v>
      </c>
      <c r="B97" t="s">
        <v>143</v>
      </c>
      <c r="C97" t="s">
        <v>590</v>
      </c>
      <c r="D97" s="1">
        <v>36749</v>
      </c>
      <c r="E97">
        <v>22</v>
      </c>
      <c r="F97">
        <v>1</v>
      </c>
      <c r="H97" t="s">
        <v>204</v>
      </c>
      <c r="I97">
        <v>3429</v>
      </c>
      <c r="J97" s="1">
        <v>43671</v>
      </c>
      <c r="K97">
        <v>1</v>
      </c>
      <c r="R97">
        <v>2</v>
      </c>
      <c r="W97" t="s">
        <v>229</v>
      </c>
      <c r="X97" t="s">
        <v>222</v>
      </c>
      <c r="Y97">
        <v>0</v>
      </c>
      <c r="Z97" t="s">
        <v>591</v>
      </c>
      <c r="AA97" s="1">
        <v>44467</v>
      </c>
      <c r="AB97" s="2">
        <f t="shared" si="14"/>
        <v>796</v>
      </c>
      <c r="AC97">
        <v>0</v>
      </c>
      <c r="AD97">
        <v>1</v>
      </c>
      <c r="AE97" t="str">
        <f t="shared" si="16"/>
        <v>Male</v>
      </c>
      <c r="AF97">
        <v>0</v>
      </c>
      <c r="AG97" t="s">
        <v>157</v>
      </c>
      <c r="AH97">
        <v>0</v>
      </c>
      <c r="AJ97">
        <v>1</v>
      </c>
      <c r="AK97" t="str">
        <f t="shared" si="9"/>
        <v>DNC high school</v>
      </c>
      <c r="AL97" t="str">
        <f t="shared" si="17"/>
        <v>No</v>
      </c>
      <c r="AM97">
        <v>123</v>
      </c>
      <c r="AN97" t="str">
        <f t="shared" si="15"/>
        <v>Other</v>
      </c>
      <c r="AP97">
        <v>0</v>
      </c>
      <c r="AQ97">
        <v>1</v>
      </c>
      <c r="AR97">
        <v>0</v>
      </c>
      <c r="AS97">
        <v>0</v>
      </c>
      <c r="AT97">
        <v>0</v>
      </c>
      <c r="AU97">
        <v>0</v>
      </c>
      <c r="AV97">
        <v>0</v>
      </c>
      <c r="AW97">
        <v>0</v>
      </c>
      <c r="AX97">
        <v>0</v>
      </c>
      <c r="AY97">
        <v>0</v>
      </c>
      <c r="AZ97">
        <v>1</v>
      </c>
      <c r="BA97">
        <v>1</v>
      </c>
      <c r="BC97" t="s">
        <v>592</v>
      </c>
      <c r="BD97">
        <v>0</v>
      </c>
      <c r="BF97">
        <v>1</v>
      </c>
      <c r="BG97" t="s">
        <v>593</v>
      </c>
      <c r="BH97">
        <v>0</v>
      </c>
      <c r="BI97">
        <v>0</v>
      </c>
      <c r="BJ97">
        <v>0</v>
      </c>
      <c r="BK97">
        <v>0</v>
      </c>
      <c r="BM97">
        <v>1</v>
      </c>
      <c r="BN97">
        <v>10</v>
      </c>
      <c r="BO97">
        <v>1</v>
      </c>
      <c r="BP97">
        <v>1</v>
      </c>
      <c r="BQ97">
        <v>2</v>
      </c>
      <c r="BR97">
        <v>1</v>
      </c>
      <c r="BS97">
        <v>3</v>
      </c>
      <c r="BT97">
        <v>4</v>
      </c>
      <c r="BU97">
        <v>3</v>
      </c>
      <c r="BV97">
        <v>72</v>
      </c>
      <c r="BW97" s="4">
        <v>0.42519770986077932</v>
      </c>
      <c r="BX97">
        <v>16</v>
      </c>
      <c r="BY97">
        <v>33</v>
      </c>
      <c r="BZ97">
        <v>0</v>
      </c>
      <c r="CA97">
        <v>840</v>
      </c>
      <c r="CB97">
        <v>0</v>
      </c>
      <c r="CE97">
        <v>0</v>
      </c>
      <c r="CF97">
        <v>3</v>
      </c>
      <c r="CG97">
        <v>2</v>
      </c>
      <c r="CH97">
        <v>0</v>
      </c>
      <c r="CI97">
        <v>120</v>
      </c>
      <c r="CJ97">
        <v>0</v>
      </c>
      <c r="CM97">
        <v>0</v>
      </c>
      <c r="CN97">
        <f t="shared" si="21"/>
        <v>1080</v>
      </c>
      <c r="CO97" t="str">
        <f t="shared" si="22"/>
        <v>Sufficientlyactive</v>
      </c>
      <c r="CP97">
        <v>2</v>
      </c>
      <c r="CQ97">
        <v>2</v>
      </c>
      <c r="CR97">
        <v>2</v>
      </c>
      <c r="CS97">
        <v>2</v>
      </c>
      <c r="CT97">
        <v>2</v>
      </c>
      <c r="CU97">
        <v>3</v>
      </c>
      <c r="CV97">
        <v>1</v>
      </c>
      <c r="CW97">
        <v>0</v>
      </c>
      <c r="CX97">
        <v>1</v>
      </c>
      <c r="CY97">
        <v>1</v>
      </c>
      <c r="CZ97">
        <v>3</v>
      </c>
      <c r="DA97">
        <v>7</v>
      </c>
      <c r="DB97">
        <v>3</v>
      </c>
      <c r="DC97">
        <v>1</v>
      </c>
      <c r="DD97">
        <v>4</v>
      </c>
      <c r="DE97">
        <v>4</v>
      </c>
      <c r="DF97">
        <v>3</v>
      </c>
      <c r="DG97">
        <v>4</v>
      </c>
      <c r="DH97">
        <v>4</v>
      </c>
      <c r="DI97">
        <v>2</v>
      </c>
      <c r="DJ97">
        <v>4</v>
      </c>
      <c r="DK97">
        <v>4</v>
      </c>
      <c r="DL97">
        <v>2</v>
      </c>
      <c r="DM97">
        <v>4</v>
      </c>
      <c r="DN97">
        <v>35</v>
      </c>
      <c r="DO97">
        <v>3</v>
      </c>
      <c r="DP97">
        <v>2</v>
      </c>
      <c r="DQ97">
        <v>2</v>
      </c>
      <c r="DR97">
        <v>3</v>
      </c>
      <c r="DS97">
        <v>1</v>
      </c>
      <c r="DT97">
        <v>2</v>
      </c>
      <c r="DU97">
        <v>2</v>
      </c>
      <c r="DV97">
        <v>2</v>
      </c>
      <c r="DW97">
        <v>0</v>
      </c>
      <c r="DX97">
        <v>17</v>
      </c>
      <c r="DY97" t="str">
        <f>IF(DO97&gt;1,"Yes",IF(DP97&gt;1,"Yes","No"))</f>
        <v>Yes</v>
      </c>
      <c r="DZ97" t="s">
        <v>4710</v>
      </c>
      <c r="EA97">
        <v>3</v>
      </c>
      <c r="EB97">
        <v>3</v>
      </c>
      <c r="EC97">
        <v>2</v>
      </c>
      <c r="ED97">
        <v>2</v>
      </c>
      <c r="EE97">
        <v>2</v>
      </c>
      <c r="EF97">
        <v>1</v>
      </c>
      <c r="EG97">
        <v>2</v>
      </c>
      <c r="EH97">
        <v>15</v>
      </c>
      <c r="EI97">
        <v>3</v>
      </c>
      <c r="EJ97">
        <v>3</v>
      </c>
      <c r="EK97">
        <v>3</v>
      </c>
      <c r="EL97">
        <v>9</v>
      </c>
      <c r="EM97">
        <v>1</v>
      </c>
      <c r="EN97">
        <v>2</v>
      </c>
      <c r="EO97">
        <v>2</v>
      </c>
      <c r="EP97">
        <v>2</v>
      </c>
      <c r="EQ97">
        <v>3</v>
      </c>
      <c r="ER97">
        <v>2</v>
      </c>
      <c r="ES97">
        <v>2</v>
      </c>
      <c r="ET97">
        <v>3</v>
      </c>
      <c r="EU97">
        <v>17</v>
      </c>
      <c r="EV97">
        <v>8</v>
      </c>
      <c r="EW97">
        <v>6</v>
      </c>
      <c r="EX97">
        <v>6</v>
      </c>
      <c r="EY97">
        <v>8</v>
      </c>
      <c r="EZ97">
        <v>28</v>
      </c>
      <c r="FA97">
        <v>6</v>
      </c>
      <c r="FB97" t="str">
        <f t="shared" si="18"/>
        <v>Moderate</v>
      </c>
      <c r="FC97" t="s">
        <v>149</v>
      </c>
    </row>
    <row r="98" spans="1:159" x14ac:dyDescent="0.2">
      <c r="A98">
        <v>285</v>
      </c>
      <c r="B98" t="s">
        <v>143</v>
      </c>
      <c r="C98" t="s">
        <v>594</v>
      </c>
      <c r="D98" s="1">
        <v>27461</v>
      </c>
      <c r="E98">
        <v>47</v>
      </c>
      <c r="F98">
        <v>1</v>
      </c>
      <c r="H98" t="s">
        <v>595</v>
      </c>
      <c r="I98">
        <v>3043</v>
      </c>
      <c r="J98" s="1">
        <v>43671</v>
      </c>
      <c r="K98">
        <v>1</v>
      </c>
      <c r="R98">
        <v>2</v>
      </c>
      <c r="W98" t="s">
        <v>229</v>
      </c>
      <c r="X98" t="s">
        <v>222</v>
      </c>
      <c r="Y98">
        <v>0</v>
      </c>
      <c r="Z98" t="s">
        <v>596</v>
      </c>
      <c r="AA98" s="1">
        <v>44595</v>
      </c>
      <c r="AB98" s="2">
        <f t="shared" si="14"/>
        <v>924</v>
      </c>
      <c r="AC98">
        <v>0</v>
      </c>
      <c r="AD98">
        <v>1</v>
      </c>
      <c r="AE98" t="str">
        <f t="shared" si="16"/>
        <v>Male</v>
      </c>
      <c r="AF98">
        <v>0</v>
      </c>
      <c r="AG98" t="s">
        <v>157</v>
      </c>
      <c r="AH98">
        <v>0</v>
      </c>
      <c r="AJ98">
        <v>5</v>
      </c>
      <c r="AK98" t="str">
        <f t="shared" si="9"/>
        <v>TAFE</v>
      </c>
      <c r="AL98" t="str">
        <f t="shared" si="17"/>
        <v>Yes</v>
      </c>
      <c r="AM98">
        <v>9</v>
      </c>
      <c r="AN98" t="str">
        <f t="shared" si="15"/>
        <v>Aus</v>
      </c>
      <c r="AO98">
        <v>0</v>
      </c>
      <c r="AR98">
        <v>1</v>
      </c>
      <c r="AS98">
        <v>0</v>
      </c>
      <c r="AT98">
        <v>0</v>
      </c>
      <c r="AU98">
        <v>2</v>
      </c>
      <c r="AV98">
        <v>0</v>
      </c>
      <c r="AW98">
        <v>0</v>
      </c>
      <c r="AX98">
        <v>1</v>
      </c>
      <c r="AY98">
        <v>0</v>
      </c>
      <c r="AZ98">
        <v>0</v>
      </c>
      <c r="BA98">
        <v>2</v>
      </c>
      <c r="BC98" t="s">
        <v>597</v>
      </c>
      <c r="BD98">
        <v>1</v>
      </c>
      <c r="BE98" t="s">
        <v>598</v>
      </c>
      <c r="BF98">
        <v>1</v>
      </c>
      <c r="BG98" t="s">
        <v>599</v>
      </c>
      <c r="BH98">
        <v>0</v>
      </c>
      <c r="BI98">
        <v>0</v>
      </c>
      <c r="BJ98">
        <v>0</v>
      </c>
      <c r="BK98">
        <v>0</v>
      </c>
      <c r="BM98">
        <v>1</v>
      </c>
      <c r="BN98">
        <v>35</v>
      </c>
      <c r="BO98">
        <v>0</v>
      </c>
      <c r="BQ98">
        <v>2</v>
      </c>
      <c r="BR98">
        <v>1</v>
      </c>
      <c r="BS98">
        <v>2</v>
      </c>
      <c r="BT98">
        <v>2</v>
      </c>
      <c r="BU98">
        <v>3</v>
      </c>
      <c r="BV98">
        <v>71</v>
      </c>
      <c r="BW98" s="4">
        <v>0.56144870028755234</v>
      </c>
      <c r="BX98">
        <v>5</v>
      </c>
      <c r="BY98">
        <v>3</v>
      </c>
      <c r="BZ98">
        <v>0</v>
      </c>
      <c r="CA98">
        <v>180</v>
      </c>
      <c r="CB98">
        <v>5</v>
      </c>
      <c r="CC98">
        <v>10</v>
      </c>
      <c r="CD98">
        <v>0</v>
      </c>
      <c r="CE98">
        <v>600</v>
      </c>
      <c r="CF98">
        <v>2</v>
      </c>
      <c r="CG98">
        <v>24</v>
      </c>
      <c r="CH98">
        <v>0</v>
      </c>
      <c r="CI98">
        <v>840</v>
      </c>
      <c r="CJ98">
        <v>0</v>
      </c>
      <c r="CK98">
        <v>0</v>
      </c>
      <c r="CL98">
        <v>0</v>
      </c>
      <c r="CM98">
        <v>0</v>
      </c>
      <c r="CN98">
        <f t="shared" si="21"/>
        <v>1860</v>
      </c>
      <c r="CO98" t="str">
        <f t="shared" si="22"/>
        <v>Sufficientlyactive</v>
      </c>
      <c r="CP98">
        <v>3</v>
      </c>
      <c r="CQ98">
        <v>2</v>
      </c>
      <c r="CR98">
        <v>3</v>
      </c>
      <c r="CS98">
        <v>3</v>
      </c>
      <c r="CT98">
        <v>2</v>
      </c>
      <c r="CU98">
        <v>2</v>
      </c>
      <c r="CV98">
        <v>1</v>
      </c>
      <c r="CW98">
        <v>0</v>
      </c>
      <c r="CX98">
        <v>1</v>
      </c>
      <c r="CY98">
        <v>1</v>
      </c>
      <c r="CZ98">
        <v>3</v>
      </c>
      <c r="DA98">
        <v>5</v>
      </c>
      <c r="DB98">
        <v>2</v>
      </c>
      <c r="DC98">
        <v>0</v>
      </c>
      <c r="DD98">
        <v>3</v>
      </c>
      <c r="DE98">
        <v>4</v>
      </c>
      <c r="DF98">
        <v>1</v>
      </c>
      <c r="DG98">
        <v>3</v>
      </c>
      <c r="DH98">
        <v>2</v>
      </c>
      <c r="DI98">
        <v>3</v>
      </c>
      <c r="DJ98">
        <v>4</v>
      </c>
      <c r="DK98">
        <v>3</v>
      </c>
      <c r="DL98">
        <v>1</v>
      </c>
      <c r="DM98">
        <v>5</v>
      </c>
      <c r="DN98">
        <v>29</v>
      </c>
      <c r="DO98">
        <v>1</v>
      </c>
      <c r="DP98">
        <v>1</v>
      </c>
      <c r="DQ98">
        <v>3</v>
      </c>
      <c r="DR98">
        <v>2</v>
      </c>
      <c r="DS98">
        <v>1</v>
      </c>
      <c r="DT98">
        <v>3</v>
      </c>
      <c r="DU98">
        <v>1</v>
      </c>
      <c r="DV98">
        <v>0</v>
      </c>
      <c r="DW98">
        <v>0</v>
      </c>
      <c r="DX98">
        <v>12</v>
      </c>
      <c r="DY98" t="s">
        <v>149</v>
      </c>
      <c r="DZ98" t="s">
        <v>4709</v>
      </c>
      <c r="EA98">
        <v>3</v>
      </c>
      <c r="EB98">
        <v>2</v>
      </c>
      <c r="EC98">
        <v>1</v>
      </c>
      <c r="ED98">
        <v>2</v>
      </c>
      <c r="EE98">
        <v>3</v>
      </c>
      <c r="EF98">
        <v>3</v>
      </c>
      <c r="EG98">
        <v>4</v>
      </c>
      <c r="EH98">
        <v>18</v>
      </c>
      <c r="EI98">
        <v>3</v>
      </c>
      <c r="EJ98">
        <v>1</v>
      </c>
      <c r="EK98">
        <v>1</v>
      </c>
      <c r="EL98">
        <v>5</v>
      </c>
      <c r="EM98">
        <v>3</v>
      </c>
      <c r="EN98">
        <v>4</v>
      </c>
      <c r="EO98">
        <v>2</v>
      </c>
      <c r="EP98">
        <v>4</v>
      </c>
      <c r="EQ98">
        <v>4</v>
      </c>
      <c r="ER98">
        <v>3</v>
      </c>
      <c r="ES98">
        <v>4</v>
      </c>
      <c r="ET98">
        <v>4</v>
      </c>
      <c r="EU98">
        <v>28</v>
      </c>
      <c r="EV98">
        <v>0</v>
      </c>
      <c r="EW98">
        <v>0</v>
      </c>
      <c r="EX98">
        <v>4</v>
      </c>
      <c r="EY98">
        <v>4</v>
      </c>
      <c r="EZ98">
        <v>8</v>
      </c>
      <c r="FA98">
        <v>0</v>
      </c>
      <c r="FB98" t="str">
        <f t="shared" si="18"/>
        <v>None</v>
      </c>
      <c r="FC98" t="s">
        <v>157</v>
      </c>
    </row>
    <row r="99" spans="1:159" x14ac:dyDescent="0.2">
      <c r="A99">
        <v>286</v>
      </c>
      <c r="B99" t="s">
        <v>143</v>
      </c>
      <c r="C99" t="s">
        <v>600</v>
      </c>
      <c r="D99" s="1">
        <v>24555</v>
      </c>
      <c r="E99">
        <v>55</v>
      </c>
      <c r="F99">
        <v>1</v>
      </c>
      <c r="H99" t="s">
        <v>601</v>
      </c>
      <c r="I99">
        <v>3851</v>
      </c>
      <c r="J99" s="1">
        <v>43676</v>
      </c>
      <c r="K99">
        <v>1</v>
      </c>
      <c r="Q99">
        <v>1</v>
      </c>
      <c r="W99" t="s">
        <v>4409</v>
      </c>
      <c r="X99" t="s">
        <v>307</v>
      </c>
      <c r="Y99">
        <v>0</v>
      </c>
      <c r="Z99" t="s">
        <v>602</v>
      </c>
      <c r="AA99" s="1">
        <v>44472</v>
      </c>
      <c r="AB99" s="2">
        <f t="shared" si="14"/>
        <v>796</v>
      </c>
      <c r="AC99">
        <v>0</v>
      </c>
      <c r="AD99">
        <v>2</v>
      </c>
      <c r="AE99" t="str">
        <f t="shared" si="16"/>
        <v>Female</v>
      </c>
      <c r="AF99">
        <v>6</v>
      </c>
      <c r="AG99" t="s">
        <v>149</v>
      </c>
      <c r="AH99">
        <v>0</v>
      </c>
      <c r="AJ99">
        <v>5</v>
      </c>
      <c r="AK99" t="str">
        <f t="shared" si="9"/>
        <v>TAFE</v>
      </c>
      <c r="AL99" t="str">
        <f t="shared" si="17"/>
        <v>Yes</v>
      </c>
      <c r="AM99">
        <v>9</v>
      </c>
      <c r="AN99" t="str">
        <f t="shared" si="15"/>
        <v>Aus</v>
      </c>
      <c r="AO99">
        <v>0</v>
      </c>
      <c r="AR99">
        <v>0</v>
      </c>
      <c r="AS99">
        <v>0</v>
      </c>
      <c r="AT99">
        <v>0</v>
      </c>
      <c r="AU99">
        <v>1</v>
      </c>
      <c r="AV99">
        <v>1</v>
      </c>
      <c r="AW99">
        <v>0</v>
      </c>
      <c r="AX99">
        <v>1</v>
      </c>
      <c r="AY99">
        <v>1</v>
      </c>
      <c r="AZ99">
        <v>0</v>
      </c>
      <c r="BA99">
        <v>0</v>
      </c>
      <c r="BC99" t="s">
        <v>603</v>
      </c>
      <c r="BD99">
        <v>1</v>
      </c>
      <c r="BE99" t="s">
        <v>604</v>
      </c>
      <c r="BF99">
        <v>1</v>
      </c>
      <c r="BG99" t="s">
        <v>605</v>
      </c>
      <c r="BH99">
        <v>0</v>
      </c>
      <c r="BI99">
        <v>1</v>
      </c>
      <c r="BJ99">
        <v>0</v>
      </c>
      <c r="BK99">
        <v>1</v>
      </c>
      <c r="BL99">
        <v>4</v>
      </c>
      <c r="BM99">
        <v>0</v>
      </c>
      <c r="BO99">
        <v>0</v>
      </c>
      <c r="BQ99">
        <v>4</v>
      </c>
      <c r="BR99">
        <v>3</v>
      </c>
      <c r="BS99">
        <v>4</v>
      </c>
      <c r="BT99">
        <v>5</v>
      </c>
      <c r="BU99">
        <v>2</v>
      </c>
      <c r="BV99">
        <v>34</v>
      </c>
      <c r="BW99" s="4">
        <v>8.1805985158940206E-2</v>
      </c>
      <c r="BX99">
        <v>3</v>
      </c>
      <c r="BY99">
        <v>3</v>
      </c>
      <c r="BZ99">
        <v>0</v>
      </c>
      <c r="CA99">
        <v>180</v>
      </c>
      <c r="CB99">
        <v>1</v>
      </c>
      <c r="CC99">
        <v>0</v>
      </c>
      <c r="CD99">
        <v>10</v>
      </c>
      <c r="CE99">
        <v>10</v>
      </c>
      <c r="CF99">
        <v>0</v>
      </c>
      <c r="CI99">
        <v>0</v>
      </c>
      <c r="CJ99">
        <v>0</v>
      </c>
      <c r="CM99">
        <v>0</v>
      </c>
      <c r="CN99">
        <f t="shared" si="21"/>
        <v>180</v>
      </c>
      <c r="CO99" t="str">
        <f t="shared" si="22"/>
        <v>Sufficientlyactive</v>
      </c>
      <c r="CP99">
        <v>4</v>
      </c>
      <c r="CQ99">
        <v>4</v>
      </c>
      <c r="CR99">
        <v>2</v>
      </c>
      <c r="CS99">
        <v>4</v>
      </c>
      <c r="CT99">
        <v>4</v>
      </c>
      <c r="CU99">
        <v>1</v>
      </c>
      <c r="CV99">
        <v>1</v>
      </c>
      <c r="CW99">
        <v>0</v>
      </c>
      <c r="CX99">
        <v>1</v>
      </c>
      <c r="CY99">
        <v>1</v>
      </c>
      <c r="CZ99">
        <v>3</v>
      </c>
      <c r="DA99">
        <v>5</v>
      </c>
      <c r="DB99">
        <v>2</v>
      </c>
      <c r="DC99">
        <v>0</v>
      </c>
      <c r="DD99">
        <v>3</v>
      </c>
      <c r="DE99">
        <v>2</v>
      </c>
      <c r="DF99">
        <v>1</v>
      </c>
      <c r="DG99">
        <v>1</v>
      </c>
      <c r="DH99">
        <v>1</v>
      </c>
      <c r="DI99">
        <v>1</v>
      </c>
      <c r="DJ99">
        <v>1</v>
      </c>
      <c r="DK99">
        <v>3</v>
      </c>
      <c r="DL99">
        <v>1</v>
      </c>
      <c r="DM99">
        <v>1</v>
      </c>
      <c r="DN99">
        <v>15</v>
      </c>
      <c r="DO99">
        <v>2</v>
      </c>
      <c r="DP99">
        <v>0</v>
      </c>
      <c r="DQ99">
        <v>3</v>
      </c>
      <c r="DR99">
        <v>2</v>
      </c>
      <c r="DS99">
        <v>3</v>
      </c>
      <c r="DT99">
        <v>0</v>
      </c>
      <c r="DU99">
        <v>2</v>
      </c>
      <c r="DV99">
        <v>1</v>
      </c>
      <c r="DW99">
        <v>0</v>
      </c>
      <c r="DX99">
        <v>13</v>
      </c>
      <c r="DY99" t="str">
        <f>IF(DO99&gt;1,"Yes",IF(DP99&gt;1,"Yes","No"))</f>
        <v>Yes</v>
      </c>
      <c r="DZ99" t="s">
        <v>4709</v>
      </c>
      <c r="EA99">
        <v>3</v>
      </c>
      <c r="EB99">
        <v>3</v>
      </c>
      <c r="EC99">
        <v>3</v>
      </c>
      <c r="ED99">
        <v>4</v>
      </c>
      <c r="EE99">
        <v>3</v>
      </c>
      <c r="EF99">
        <v>2</v>
      </c>
      <c r="EG99">
        <v>4</v>
      </c>
      <c r="EH99">
        <v>22</v>
      </c>
      <c r="EI99">
        <v>1</v>
      </c>
      <c r="EJ99">
        <v>2</v>
      </c>
      <c r="EK99">
        <v>3</v>
      </c>
      <c r="EL99">
        <v>6</v>
      </c>
      <c r="EM99">
        <v>3</v>
      </c>
      <c r="EN99">
        <v>3</v>
      </c>
      <c r="EO99">
        <v>2</v>
      </c>
      <c r="EP99">
        <v>3</v>
      </c>
      <c r="EQ99">
        <v>3</v>
      </c>
      <c r="ER99">
        <v>3</v>
      </c>
      <c r="ES99">
        <v>3</v>
      </c>
      <c r="ET99">
        <v>2</v>
      </c>
      <c r="EU99">
        <v>22</v>
      </c>
      <c r="EV99">
        <v>9</v>
      </c>
      <c r="EW99">
        <v>7</v>
      </c>
      <c r="EX99">
        <v>9</v>
      </c>
      <c r="EY99">
        <v>8</v>
      </c>
      <c r="EZ99">
        <v>33</v>
      </c>
      <c r="FA99">
        <v>9</v>
      </c>
      <c r="FB99" t="str">
        <f t="shared" si="18"/>
        <v>Severe</v>
      </c>
      <c r="FC99" t="s">
        <v>149</v>
      </c>
    </row>
    <row r="100" spans="1:159" x14ac:dyDescent="0.2">
      <c r="A100">
        <v>287</v>
      </c>
      <c r="B100" t="s">
        <v>143</v>
      </c>
      <c r="C100" t="s">
        <v>606</v>
      </c>
      <c r="D100" s="1">
        <v>24658</v>
      </c>
      <c r="E100">
        <v>55</v>
      </c>
      <c r="F100">
        <v>1</v>
      </c>
      <c r="H100" t="s">
        <v>295</v>
      </c>
      <c r="I100">
        <v>3021</v>
      </c>
      <c r="J100" s="1">
        <v>43665</v>
      </c>
      <c r="K100">
        <v>1</v>
      </c>
      <c r="L100">
        <v>2</v>
      </c>
      <c r="W100" t="s">
        <v>4403</v>
      </c>
      <c r="X100" t="s">
        <v>222</v>
      </c>
      <c r="Y100">
        <v>0</v>
      </c>
      <c r="Z100" t="s">
        <v>607</v>
      </c>
      <c r="AA100" s="1">
        <v>44485</v>
      </c>
      <c r="AB100" s="2">
        <f t="shared" si="14"/>
        <v>820</v>
      </c>
      <c r="AC100">
        <v>1</v>
      </c>
      <c r="AD100">
        <v>2</v>
      </c>
      <c r="AE100" t="str">
        <f t="shared" si="16"/>
        <v>Female</v>
      </c>
      <c r="AF100">
        <v>3</v>
      </c>
      <c r="AG100" t="s">
        <v>157</v>
      </c>
      <c r="AH100">
        <v>0</v>
      </c>
      <c r="AJ100">
        <v>4</v>
      </c>
      <c r="AK100" t="str">
        <f t="shared" si="9"/>
        <v>TAFE</v>
      </c>
      <c r="AL100" t="str">
        <f t="shared" si="17"/>
        <v>Yes</v>
      </c>
      <c r="AM100">
        <v>9</v>
      </c>
      <c r="AN100" t="str">
        <f t="shared" si="15"/>
        <v>Aus</v>
      </c>
      <c r="AO100">
        <v>0</v>
      </c>
      <c r="AR100">
        <v>0</v>
      </c>
      <c r="AS100">
        <v>0</v>
      </c>
      <c r="AT100">
        <v>0</v>
      </c>
      <c r="AU100">
        <v>0</v>
      </c>
      <c r="AV100">
        <v>0</v>
      </c>
      <c r="AW100">
        <v>0</v>
      </c>
      <c r="AX100">
        <v>2</v>
      </c>
      <c r="AY100">
        <v>0</v>
      </c>
      <c r="AZ100">
        <v>2</v>
      </c>
      <c r="BA100">
        <v>1</v>
      </c>
      <c r="BC100" t="s">
        <v>608</v>
      </c>
      <c r="BD100">
        <v>1</v>
      </c>
      <c r="BE100" t="s">
        <v>609</v>
      </c>
      <c r="BF100">
        <v>1</v>
      </c>
      <c r="BG100" t="s">
        <v>610</v>
      </c>
      <c r="BH100">
        <v>2</v>
      </c>
      <c r="BI100">
        <v>1</v>
      </c>
      <c r="BJ100">
        <v>1</v>
      </c>
      <c r="BK100">
        <v>0</v>
      </c>
      <c r="BM100">
        <v>1</v>
      </c>
      <c r="BN100">
        <v>8</v>
      </c>
      <c r="BO100">
        <v>1</v>
      </c>
      <c r="BP100">
        <v>0</v>
      </c>
      <c r="BQ100">
        <v>2</v>
      </c>
      <c r="BR100">
        <v>1</v>
      </c>
      <c r="BS100">
        <v>1</v>
      </c>
      <c r="BT100">
        <v>3</v>
      </c>
      <c r="BU100">
        <v>3</v>
      </c>
      <c r="BV100">
        <v>50</v>
      </c>
      <c r="BW100" s="4">
        <v>0.59445901639344256</v>
      </c>
      <c r="BX100">
        <v>5</v>
      </c>
      <c r="BY100">
        <v>5</v>
      </c>
      <c r="BZ100">
        <v>45</v>
      </c>
      <c r="CA100">
        <v>345</v>
      </c>
      <c r="CB100">
        <v>1</v>
      </c>
      <c r="CC100">
        <v>1</v>
      </c>
      <c r="CD100">
        <v>0</v>
      </c>
      <c r="CE100">
        <v>60</v>
      </c>
      <c r="CF100">
        <v>0</v>
      </c>
      <c r="CI100">
        <v>0</v>
      </c>
      <c r="CJ100">
        <v>0</v>
      </c>
      <c r="CM100">
        <v>0</v>
      </c>
      <c r="CN100">
        <f t="shared" si="21"/>
        <v>345</v>
      </c>
      <c r="CO100" t="str">
        <f t="shared" si="22"/>
        <v>Sufficientlyactive</v>
      </c>
      <c r="CP100">
        <v>3</v>
      </c>
      <c r="CQ100">
        <v>3</v>
      </c>
      <c r="CR100">
        <v>1</v>
      </c>
      <c r="CS100">
        <v>3</v>
      </c>
      <c r="CT100">
        <v>3</v>
      </c>
      <c r="CU100">
        <v>2</v>
      </c>
      <c r="CV100">
        <v>0</v>
      </c>
      <c r="CW100">
        <v>1</v>
      </c>
      <c r="CX100">
        <v>1</v>
      </c>
      <c r="CY100">
        <v>0</v>
      </c>
      <c r="CZ100">
        <v>3</v>
      </c>
      <c r="DA100">
        <v>7</v>
      </c>
      <c r="DB100">
        <v>3</v>
      </c>
      <c r="DC100">
        <v>0</v>
      </c>
      <c r="DD100">
        <v>4</v>
      </c>
      <c r="DE100">
        <v>3</v>
      </c>
      <c r="DF100">
        <v>2</v>
      </c>
      <c r="DG100">
        <v>5</v>
      </c>
      <c r="DH100">
        <v>5</v>
      </c>
      <c r="DI100">
        <v>4</v>
      </c>
      <c r="DJ100">
        <v>5</v>
      </c>
      <c r="DK100">
        <v>5</v>
      </c>
      <c r="DL100">
        <v>3</v>
      </c>
      <c r="DM100">
        <v>4</v>
      </c>
      <c r="DN100">
        <v>40</v>
      </c>
      <c r="DO100">
        <v>2</v>
      </c>
      <c r="DP100">
        <v>3</v>
      </c>
      <c r="DQ100">
        <v>3</v>
      </c>
      <c r="DR100">
        <v>3</v>
      </c>
      <c r="DS100">
        <v>2</v>
      </c>
      <c r="DT100">
        <v>2</v>
      </c>
      <c r="DU100">
        <v>2</v>
      </c>
      <c r="DV100">
        <v>1</v>
      </c>
      <c r="DW100">
        <v>0</v>
      </c>
      <c r="DX100">
        <v>18</v>
      </c>
      <c r="DY100" t="str">
        <f>IF(DO100&gt;1,"Yes",IF(DP100&gt;1,"Yes","No"))</f>
        <v>Yes</v>
      </c>
      <c r="DZ100" t="s">
        <v>4710</v>
      </c>
      <c r="EA100">
        <v>3</v>
      </c>
      <c r="EB100">
        <v>3</v>
      </c>
      <c r="EC100">
        <v>2</v>
      </c>
      <c r="ED100">
        <v>4</v>
      </c>
      <c r="EE100">
        <v>2</v>
      </c>
      <c r="EF100">
        <v>4</v>
      </c>
      <c r="EG100">
        <v>3</v>
      </c>
      <c r="EH100">
        <v>21</v>
      </c>
      <c r="EI100">
        <v>2</v>
      </c>
      <c r="EJ100">
        <v>2</v>
      </c>
      <c r="EK100">
        <v>3</v>
      </c>
      <c r="EL100">
        <v>7</v>
      </c>
      <c r="EM100">
        <v>3</v>
      </c>
      <c r="EN100">
        <v>3</v>
      </c>
      <c r="EO100">
        <v>3</v>
      </c>
      <c r="EP100">
        <v>3</v>
      </c>
      <c r="EQ100">
        <v>3</v>
      </c>
      <c r="ER100">
        <v>2</v>
      </c>
      <c r="ES100">
        <v>3</v>
      </c>
      <c r="ET100">
        <v>3</v>
      </c>
      <c r="EU100">
        <v>23</v>
      </c>
      <c r="EV100">
        <v>6</v>
      </c>
      <c r="EW100">
        <v>6</v>
      </c>
      <c r="EX100">
        <v>6</v>
      </c>
      <c r="EY100">
        <v>6</v>
      </c>
      <c r="EZ100">
        <v>24</v>
      </c>
      <c r="FA100">
        <v>4</v>
      </c>
      <c r="FB100" t="str">
        <f t="shared" si="18"/>
        <v>Mild</v>
      </c>
      <c r="FC100" t="s">
        <v>149</v>
      </c>
    </row>
    <row r="101" spans="1:159" x14ac:dyDescent="0.2">
      <c r="A101">
        <v>289</v>
      </c>
      <c r="B101" t="s">
        <v>143</v>
      </c>
      <c r="C101" t="s">
        <v>611</v>
      </c>
      <c r="D101" s="1">
        <v>14091</v>
      </c>
      <c r="E101">
        <v>84</v>
      </c>
      <c r="F101">
        <v>1</v>
      </c>
      <c r="H101" t="s">
        <v>151</v>
      </c>
      <c r="I101">
        <v>3030</v>
      </c>
      <c r="J101" s="1">
        <v>43676</v>
      </c>
      <c r="K101">
        <v>1</v>
      </c>
      <c r="R101">
        <v>1</v>
      </c>
      <c r="W101" t="s">
        <v>229</v>
      </c>
      <c r="X101" t="s">
        <v>307</v>
      </c>
      <c r="Y101">
        <v>1</v>
      </c>
      <c r="Z101" t="s">
        <v>612</v>
      </c>
      <c r="AA101" s="1">
        <v>44529</v>
      </c>
      <c r="AB101" s="2">
        <f t="shared" si="14"/>
        <v>853</v>
      </c>
      <c r="AC101">
        <v>4</v>
      </c>
      <c r="AD101">
        <v>2</v>
      </c>
      <c r="AE101" t="str">
        <f t="shared" si="16"/>
        <v>Female</v>
      </c>
      <c r="AF101">
        <v>7</v>
      </c>
      <c r="AG101" t="s">
        <v>149</v>
      </c>
      <c r="AH101">
        <v>0</v>
      </c>
      <c r="AJ101">
        <v>1</v>
      </c>
      <c r="AK101" t="str">
        <f t="shared" si="9"/>
        <v>DNC high school</v>
      </c>
      <c r="AL101" t="str">
        <f t="shared" si="17"/>
        <v>No</v>
      </c>
      <c r="AM101">
        <v>9</v>
      </c>
      <c r="AN101" t="str">
        <f t="shared" si="15"/>
        <v>Aus</v>
      </c>
      <c r="AO101">
        <v>0</v>
      </c>
      <c r="AR101">
        <v>0</v>
      </c>
      <c r="AS101">
        <v>0</v>
      </c>
      <c r="AT101">
        <v>0</v>
      </c>
      <c r="AU101">
        <v>0</v>
      </c>
      <c r="AV101">
        <v>0</v>
      </c>
      <c r="AW101">
        <v>0</v>
      </c>
      <c r="AX101">
        <v>2</v>
      </c>
      <c r="AY101">
        <v>2</v>
      </c>
      <c r="AZ101">
        <v>2</v>
      </c>
      <c r="BA101">
        <v>2</v>
      </c>
      <c r="BC101" t="s">
        <v>613</v>
      </c>
      <c r="BD101">
        <v>1</v>
      </c>
      <c r="BE101" t="s">
        <v>614</v>
      </c>
      <c r="BF101">
        <v>1</v>
      </c>
      <c r="BH101">
        <v>1</v>
      </c>
      <c r="BI101">
        <v>0</v>
      </c>
      <c r="BJ101">
        <v>0</v>
      </c>
      <c r="BK101">
        <v>0</v>
      </c>
      <c r="BM101">
        <v>1</v>
      </c>
      <c r="BN101">
        <v>5</v>
      </c>
      <c r="BO101">
        <v>0</v>
      </c>
      <c r="BQ101">
        <v>4</v>
      </c>
      <c r="BR101">
        <v>2</v>
      </c>
      <c r="BS101">
        <v>3</v>
      </c>
      <c r="BT101">
        <v>4</v>
      </c>
      <c r="BU101">
        <v>1</v>
      </c>
      <c r="BV101">
        <v>50</v>
      </c>
      <c r="BW101" s="4">
        <v>0.30654032816160864</v>
      </c>
      <c r="BX101">
        <v>3</v>
      </c>
      <c r="BY101">
        <v>0</v>
      </c>
      <c r="BZ101">
        <v>45</v>
      </c>
      <c r="CA101">
        <v>45</v>
      </c>
      <c r="CB101">
        <v>0</v>
      </c>
      <c r="CC101">
        <v>0</v>
      </c>
      <c r="CD101">
        <v>0</v>
      </c>
      <c r="CE101">
        <v>0</v>
      </c>
      <c r="CF101">
        <v>0</v>
      </c>
      <c r="CG101">
        <v>0</v>
      </c>
      <c r="CH101">
        <v>0</v>
      </c>
      <c r="CI101">
        <v>0</v>
      </c>
      <c r="CJ101">
        <v>0</v>
      </c>
      <c r="CK101">
        <v>0</v>
      </c>
      <c r="CL101">
        <v>0</v>
      </c>
      <c r="CM101">
        <v>0</v>
      </c>
      <c r="CN101">
        <f t="shared" si="21"/>
        <v>45</v>
      </c>
      <c r="CO101" t="str">
        <f t="shared" si="22"/>
        <v>Insufficiently active</v>
      </c>
      <c r="CP101">
        <v>3</v>
      </c>
      <c r="CQ101">
        <v>3</v>
      </c>
      <c r="CR101">
        <v>2</v>
      </c>
      <c r="CS101">
        <v>3</v>
      </c>
      <c r="CT101">
        <v>3</v>
      </c>
      <c r="CU101">
        <v>1</v>
      </c>
      <c r="CV101">
        <v>1</v>
      </c>
      <c r="CW101">
        <v>1</v>
      </c>
      <c r="CX101">
        <v>1</v>
      </c>
      <c r="CY101">
        <v>1</v>
      </c>
      <c r="CZ101">
        <v>2</v>
      </c>
      <c r="DA101">
        <v>4</v>
      </c>
      <c r="DB101">
        <v>5</v>
      </c>
      <c r="DC101">
        <v>0</v>
      </c>
      <c r="DD101">
        <v>4</v>
      </c>
      <c r="DE101">
        <v>3</v>
      </c>
      <c r="DF101">
        <v>2</v>
      </c>
      <c r="DG101">
        <v>4</v>
      </c>
      <c r="DH101">
        <v>3</v>
      </c>
      <c r="DI101">
        <v>2</v>
      </c>
      <c r="DJ101">
        <v>4</v>
      </c>
      <c r="DK101">
        <v>3</v>
      </c>
      <c r="DL101">
        <v>3</v>
      </c>
      <c r="DM101">
        <v>3</v>
      </c>
      <c r="DN101">
        <v>31</v>
      </c>
      <c r="DO101">
        <v>2</v>
      </c>
      <c r="DP101">
        <v>2</v>
      </c>
      <c r="DQ101">
        <v>2</v>
      </c>
      <c r="DR101">
        <v>3</v>
      </c>
      <c r="DS101">
        <v>0</v>
      </c>
      <c r="DT101">
        <v>0</v>
      </c>
      <c r="DU101">
        <v>1</v>
      </c>
      <c r="DV101">
        <v>1</v>
      </c>
      <c r="DW101">
        <v>0</v>
      </c>
      <c r="DX101">
        <v>11</v>
      </c>
      <c r="DY101" t="s">
        <v>149</v>
      </c>
      <c r="DZ101" t="s">
        <v>4709</v>
      </c>
      <c r="EA101">
        <v>3</v>
      </c>
      <c r="EB101">
        <v>2</v>
      </c>
      <c r="EC101">
        <v>3</v>
      </c>
      <c r="ED101">
        <v>4</v>
      </c>
      <c r="EE101">
        <v>4</v>
      </c>
      <c r="EF101">
        <v>5</v>
      </c>
      <c r="EG101">
        <v>5</v>
      </c>
      <c r="EH101">
        <v>26</v>
      </c>
      <c r="EI101">
        <v>2</v>
      </c>
      <c r="EJ101">
        <v>2</v>
      </c>
      <c r="EK101">
        <v>2</v>
      </c>
      <c r="EL101">
        <v>6</v>
      </c>
      <c r="EM101">
        <v>3</v>
      </c>
      <c r="EN101">
        <v>2</v>
      </c>
      <c r="EO101">
        <v>2</v>
      </c>
      <c r="EP101">
        <v>2</v>
      </c>
      <c r="EQ101">
        <v>3</v>
      </c>
      <c r="ER101">
        <v>4</v>
      </c>
      <c r="ES101">
        <v>4</v>
      </c>
      <c r="ET101">
        <v>4</v>
      </c>
      <c r="EU101">
        <v>24</v>
      </c>
      <c r="EV101">
        <v>8</v>
      </c>
      <c r="EW101">
        <v>8</v>
      </c>
      <c r="EX101">
        <v>8</v>
      </c>
      <c r="EY101">
        <v>9</v>
      </c>
      <c r="EZ101">
        <v>33</v>
      </c>
      <c r="FA101">
        <v>9</v>
      </c>
      <c r="FB101" t="str">
        <f t="shared" si="18"/>
        <v>Severe</v>
      </c>
      <c r="FC101" t="s">
        <v>157</v>
      </c>
    </row>
    <row r="102" spans="1:159" x14ac:dyDescent="0.2">
      <c r="A102">
        <v>292</v>
      </c>
      <c r="B102" t="s">
        <v>143</v>
      </c>
      <c r="C102" t="s">
        <v>615</v>
      </c>
      <c r="D102" s="1">
        <v>20218</v>
      </c>
      <c r="E102">
        <v>67</v>
      </c>
      <c r="F102">
        <v>1</v>
      </c>
      <c r="H102" t="s">
        <v>391</v>
      </c>
      <c r="I102">
        <v>3337</v>
      </c>
      <c r="J102" s="1">
        <v>43676</v>
      </c>
      <c r="K102">
        <v>1</v>
      </c>
      <c r="L102">
        <v>1</v>
      </c>
      <c r="W102" t="s">
        <v>4403</v>
      </c>
      <c r="X102" t="s">
        <v>307</v>
      </c>
      <c r="Y102">
        <v>1</v>
      </c>
      <c r="Z102" t="s">
        <v>616</v>
      </c>
      <c r="AA102" s="1">
        <v>44469</v>
      </c>
      <c r="AB102" s="2">
        <f t="shared" si="14"/>
        <v>793</v>
      </c>
      <c r="AC102">
        <v>1</v>
      </c>
      <c r="AD102">
        <v>1</v>
      </c>
      <c r="AE102" t="str">
        <f t="shared" si="16"/>
        <v>Male</v>
      </c>
      <c r="AF102">
        <v>0</v>
      </c>
      <c r="AG102" t="s">
        <v>157</v>
      </c>
      <c r="AH102">
        <v>0</v>
      </c>
      <c r="AJ102">
        <v>3</v>
      </c>
      <c r="AK102" t="str">
        <f t="shared" si="9"/>
        <v>TAFE</v>
      </c>
      <c r="AL102" t="str">
        <f t="shared" si="17"/>
        <v>Yes</v>
      </c>
      <c r="AM102">
        <v>123</v>
      </c>
      <c r="AN102" t="str">
        <f t="shared" si="15"/>
        <v>Other</v>
      </c>
      <c r="AP102">
        <v>1</v>
      </c>
      <c r="AQ102">
        <v>21</v>
      </c>
      <c r="AR102">
        <v>0</v>
      </c>
      <c r="AS102">
        <v>0</v>
      </c>
      <c r="AT102">
        <v>0</v>
      </c>
      <c r="AU102">
        <v>0</v>
      </c>
      <c r="AV102">
        <v>0</v>
      </c>
      <c r="AW102">
        <v>0</v>
      </c>
      <c r="AX102">
        <v>0</v>
      </c>
      <c r="AY102">
        <v>0</v>
      </c>
      <c r="AZ102">
        <v>2</v>
      </c>
      <c r="BA102">
        <v>1</v>
      </c>
      <c r="BC102" t="s">
        <v>617</v>
      </c>
      <c r="BD102">
        <v>1</v>
      </c>
      <c r="BE102" t="s">
        <v>618</v>
      </c>
      <c r="BF102">
        <v>1</v>
      </c>
      <c r="BG102" t="s">
        <v>619</v>
      </c>
      <c r="BH102">
        <v>1</v>
      </c>
      <c r="BI102">
        <v>1</v>
      </c>
      <c r="BJ102">
        <v>1</v>
      </c>
      <c r="BK102">
        <v>1</v>
      </c>
      <c r="BM102">
        <v>1</v>
      </c>
      <c r="BN102">
        <v>25</v>
      </c>
      <c r="BO102">
        <v>0</v>
      </c>
      <c r="BQ102">
        <v>2</v>
      </c>
      <c r="BR102">
        <v>1</v>
      </c>
      <c r="BS102">
        <v>1</v>
      </c>
      <c r="BT102">
        <v>3</v>
      </c>
      <c r="BU102">
        <v>1</v>
      </c>
      <c r="BV102">
        <v>80</v>
      </c>
      <c r="BW102" s="4">
        <v>0.62645901639344259</v>
      </c>
      <c r="BX102">
        <v>2</v>
      </c>
      <c r="BY102">
        <v>2</v>
      </c>
      <c r="BZ102">
        <v>30</v>
      </c>
      <c r="CA102">
        <v>150</v>
      </c>
      <c r="CB102">
        <v>1</v>
      </c>
      <c r="CC102">
        <v>1</v>
      </c>
      <c r="CD102">
        <v>0</v>
      </c>
      <c r="CE102">
        <v>60</v>
      </c>
      <c r="CF102">
        <v>0</v>
      </c>
      <c r="CI102">
        <v>0</v>
      </c>
      <c r="CJ102">
        <v>0</v>
      </c>
      <c r="CM102">
        <v>0</v>
      </c>
      <c r="CN102">
        <f t="shared" si="21"/>
        <v>150</v>
      </c>
      <c r="CO102" t="str">
        <f t="shared" si="22"/>
        <v>Insufficiently active</v>
      </c>
      <c r="CP102">
        <v>3</v>
      </c>
      <c r="CQ102">
        <v>3</v>
      </c>
      <c r="CR102">
        <v>3</v>
      </c>
      <c r="CS102">
        <v>3</v>
      </c>
      <c r="CT102">
        <v>3</v>
      </c>
      <c r="CU102">
        <v>2</v>
      </c>
      <c r="CV102">
        <v>1</v>
      </c>
      <c r="CW102">
        <v>1</v>
      </c>
      <c r="CX102">
        <v>1</v>
      </c>
      <c r="CY102">
        <v>1</v>
      </c>
      <c r="CZ102">
        <v>2</v>
      </c>
      <c r="DA102">
        <v>7</v>
      </c>
      <c r="DB102">
        <v>4</v>
      </c>
      <c r="DC102">
        <v>0</v>
      </c>
      <c r="DD102">
        <v>3</v>
      </c>
      <c r="DE102">
        <v>1</v>
      </c>
      <c r="DF102">
        <v>1</v>
      </c>
      <c r="DG102">
        <v>1</v>
      </c>
      <c r="DH102">
        <v>1</v>
      </c>
      <c r="DI102">
        <v>1</v>
      </c>
      <c r="DJ102">
        <v>1</v>
      </c>
      <c r="DK102">
        <v>1</v>
      </c>
      <c r="DL102">
        <v>1</v>
      </c>
      <c r="DM102">
        <v>1</v>
      </c>
      <c r="DN102">
        <v>12</v>
      </c>
      <c r="DO102">
        <v>0</v>
      </c>
      <c r="DP102">
        <v>0</v>
      </c>
      <c r="DQ102">
        <v>1</v>
      </c>
      <c r="DR102">
        <v>1</v>
      </c>
      <c r="DS102">
        <v>0</v>
      </c>
      <c r="DT102">
        <v>0</v>
      </c>
      <c r="DU102">
        <v>0</v>
      </c>
      <c r="DV102">
        <v>0</v>
      </c>
      <c r="DW102">
        <v>0</v>
      </c>
      <c r="DX102">
        <v>2</v>
      </c>
      <c r="DY102" t="s">
        <v>149</v>
      </c>
      <c r="DZ102" t="s">
        <v>4708</v>
      </c>
      <c r="EA102">
        <v>3</v>
      </c>
      <c r="EB102">
        <v>4</v>
      </c>
      <c r="EC102">
        <v>4</v>
      </c>
      <c r="ED102">
        <v>4</v>
      </c>
      <c r="EE102">
        <v>4</v>
      </c>
      <c r="EF102">
        <v>4</v>
      </c>
      <c r="EG102">
        <v>4</v>
      </c>
      <c r="EH102">
        <v>27</v>
      </c>
      <c r="EI102">
        <v>1</v>
      </c>
      <c r="EJ102">
        <v>1</v>
      </c>
      <c r="EK102">
        <v>1</v>
      </c>
      <c r="EL102">
        <v>3</v>
      </c>
      <c r="EM102">
        <v>3</v>
      </c>
      <c r="EN102">
        <v>5</v>
      </c>
      <c r="EO102">
        <v>4</v>
      </c>
      <c r="EP102">
        <v>4</v>
      </c>
      <c r="EQ102">
        <v>5</v>
      </c>
      <c r="ER102">
        <v>4</v>
      </c>
      <c r="ES102">
        <v>5</v>
      </c>
      <c r="ET102">
        <v>5</v>
      </c>
      <c r="EU102">
        <v>35</v>
      </c>
      <c r="EV102">
        <v>7</v>
      </c>
      <c r="EW102">
        <v>5</v>
      </c>
      <c r="EX102">
        <v>8</v>
      </c>
      <c r="EY102">
        <v>8</v>
      </c>
      <c r="EZ102">
        <v>28</v>
      </c>
      <c r="FA102">
        <v>8</v>
      </c>
      <c r="FB102" t="str">
        <f t="shared" si="18"/>
        <v>Severe</v>
      </c>
      <c r="FC102" t="s">
        <v>157</v>
      </c>
    </row>
    <row r="103" spans="1:159" x14ac:dyDescent="0.2">
      <c r="A103">
        <v>295</v>
      </c>
      <c r="B103" t="s">
        <v>143</v>
      </c>
      <c r="C103" t="s">
        <v>620</v>
      </c>
      <c r="D103" s="1">
        <v>21724</v>
      </c>
      <c r="E103">
        <v>63</v>
      </c>
      <c r="F103">
        <v>1</v>
      </c>
      <c r="H103" t="s">
        <v>159</v>
      </c>
      <c r="I103">
        <v>3038</v>
      </c>
      <c r="J103" s="1">
        <v>43676</v>
      </c>
      <c r="K103">
        <v>1</v>
      </c>
      <c r="T103">
        <v>2</v>
      </c>
      <c r="W103" t="s">
        <v>4411</v>
      </c>
      <c r="X103" t="s">
        <v>222</v>
      </c>
      <c r="Y103">
        <v>0</v>
      </c>
      <c r="Z103" t="s">
        <v>621</v>
      </c>
      <c r="AA103" s="1">
        <v>44469</v>
      </c>
      <c r="AB103" s="2">
        <f t="shared" si="14"/>
        <v>793</v>
      </c>
      <c r="AC103">
        <v>5</v>
      </c>
      <c r="AD103">
        <v>2</v>
      </c>
      <c r="AE103" t="str">
        <f t="shared" si="16"/>
        <v>Female</v>
      </c>
      <c r="AF103">
        <v>0</v>
      </c>
      <c r="AG103" t="s">
        <v>157</v>
      </c>
      <c r="AH103">
        <v>0</v>
      </c>
      <c r="AJ103">
        <v>5</v>
      </c>
      <c r="AK103" t="str">
        <f t="shared" si="9"/>
        <v>TAFE</v>
      </c>
      <c r="AL103" t="str">
        <f t="shared" si="17"/>
        <v>Yes</v>
      </c>
      <c r="AM103">
        <v>67</v>
      </c>
      <c r="AN103" t="str">
        <f t="shared" si="15"/>
        <v>Other</v>
      </c>
      <c r="AQ103">
        <v>2</v>
      </c>
      <c r="AR103">
        <v>0</v>
      </c>
      <c r="AS103">
        <v>0</v>
      </c>
      <c r="AT103">
        <v>0</v>
      </c>
      <c r="AU103">
        <v>0</v>
      </c>
      <c r="AV103">
        <v>0</v>
      </c>
      <c r="AW103">
        <v>0</v>
      </c>
      <c r="AX103">
        <v>0</v>
      </c>
      <c r="AY103">
        <v>0</v>
      </c>
      <c r="AZ103">
        <v>0</v>
      </c>
      <c r="BA103">
        <v>0</v>
      </c>
      <c r="BD103">
        <v>0</v>
      </c>
      <c r="BF103">
        <v>1</v>
      </c>
      <c r="BG103" t="s">
        <v>622</v>
      </c>
      <c r="BH103">
        <v>0</v>
      </c>
      <c r="BI103">
        <v>0</v>
      </c>
      <c r="BJ103">
        <v>0</v>
      </c>
      <c r="BK103">
        <v>0</v>
      </c>
      <c r="BM103">
        <v>1</v>
      </c>
      <c r="BN103">
        <v>10</v>
      </c>
      <c r="BO103">
        <v>0</v>
      </c>
      <c r="BQ103">
        <v>1</v>
      </c>
      <c r="BR103">
        <v>1</v>
      </c>
      <c r="BS103">
        <v>1</v>
      </c>
      <c r="BT103">
        <v>2</v>
      </c>
      <c r="BU103">
        <v>1</v>
      </c>
      <c r="BV103">
        <v>88</v>
      </c>
      <c r="BW103" s="4">
        <v>0.78049010367577754</v>
      </c>
      <c r="BX103">
        <v>3</v>
      </c>
      <c r="BY103">
        <v>3</v>
      </c>
      <c r="BZ103">
        <v>0</v>
      </c>
      <c r="CA103">
        <v>180</v>
      </c>
      <c r="CB103">
        <v>2</v>
      </c>
      <c r="CC103">
        <v>3</v>
      </c>
      <c r="CD103">
        <v>58</v>
      </c>
      <c r="CE103">
        <v>238</v>
      </c>
      <c r="CF103">
        <v>1</v>
      </c>
      <c r="CG103">
        <v>1</v>
      </c>
      <c r="CH103">
        <v>40</v>
      </c>
      <c r="CI103">
        <v>100</v>
      </c>
      <c r="CJ103">
        <v>1</v>
      </c>
      <c r="CK103">
        <v>1</v>
      </c>
      <c r="CL103">
        <v>50</v>
      </c>
      <c r="CM103">
        <v>110</v>
      </c>
      <c r="CN103">
        <f t="shared" si="21"/>
        <v>490</v>
      </c>
      <c r="CO103" t="str">
        <f t="shared" si="22"/>
        <v>Sufficientlyactive</v>
      </c>
      <c r="CP103">
        <v>3</v>
      </c>
      <c r="CQ103">
        <v>3</v>
      </c>
      <c r="CR103">
        <v>3</v>
      </c>
      <c r="CS103">
        <v>0</v>
      </c>
      <c r="CT103">
        <v>2</v>
      </c>
      <c r="CU103">
        <v>2</v>
      </c>
      <c r="CV103">
        <v>1</v>
      </c>
      <c r="CW103">
        <v>1</v>
      </c>
      <c r="CX103">
        <v>2</v>
      </c>
      <c r="CY103">
        <v>1</v>
      </c>
      <c r="CZ103">
        <v>3</v>
      </c>
      <c r="DA103">
        <v>9</v>
      </c>
      <c r="DB103">
        <v>2</v>
      </c>
      <c r="DC103">
        <v>1</v>
      </c>
      <c r="DD103">
        <v>2</v>
      </c>
      <c r="DE103">
        <v>2</v>
      </c>
      <c r="DF103">
        <v>1</v>
      </c>
      <c r="DG103">
        <v>1</v>
      </c>
      <c r="DH103">
        <v>1</v>
      </c>
      <c r="DI103">
        <v>3</v>
      </c>
      <c r="DJ103">
        <v>3</v>
      </c>
      <c r="DK103">
        <v>1</v>
      </c>
      <c r="DL103">
        <v>1</v>
      </c>
      <c r="DM103">
        <v>3</v>
      </c>
      <c r="DN103">
        <v>18</v>
      </c>
      <c r="DO103">
        <v>1</v>
      </c>
      <c r="DP103">
        <v>0</v>
      </c>
      <c r="DQ103">
        <v>0</v>
      </c>
      <c r="DR103">
        <v>0</v>
      </c>
      <c r="DS103">
        <v>0</v>
      </c>
      <c r="DT103">
        <v>1</v>
      </c>
      <c r="DU103">
        <v>0</v>
      </c>
      <c r="DV103">
        <v>0</v>
      </c>
      <c r="DW103">
        <v>0</v>
      </c>
      <c r="DX103">
        <v>2</v>
      </c>
      <c r="DY103" t="str">
        <f>IF(DO103&gt;1,"Yes",IF(DP103&gt;1,"Yes","No"))</f>
        <v>No</v>
      </c>
      <c r="DZ103" t="s">
        <v>4708</v>
      </c>
      <c r="EA103">
        <v>3</v>
      </c>
      <c r="EB103">
        <v>4</v>
      </c>
      <c r="EC103">
        <v>4</v>
      </c>
      <c r="ED103">
        <v>4</v>
      </c>
      <c r="EE103">
        <v>3</v>
      </c>
      <c r="EF103">
        <v>2</v>
      </c>
      <c r="EG103">
        <v>4</v>
      </c>
      <c r="EH103">
        <v>24</v>
      </c>
      <c r="EI103">
        <v>3</v>
      </c>
      <c r="EJ103">
        <v>2</v>
      </c>
      <c r="EK103">
        <v>2</v>
      </c>
      <c r="EL103">
        <v>7</v>
      </c>
      <c r="EM103">
        <v>3</v>
      </c>
      <c r="EN103">
        <v>2</v>
      </c>
      <c r="EO103">
        <v>3</v>
      </c>
      <c r="EP103">
        <v>3</v>
      </c>
      <c r="EQ103">
        <v>3</v>
      </c>
      <c r="ER103">
        <v>3</v>
      </c>
      <c r="ES103">
        <v>3</v>
      </c>
      <c r="ET103">
        <v>4</v>
      </c>
      <c r="EU103">
        <v>24</v>
      </c>
      <c r="EV103">
        <v>0</v>
      </c>
      <c r="EW103">
        <v>0</v>
      </c>
      <c r="EX103">
        <v>0</v>
      </c>
      <c r="EY103">
        <v>0</v>
      </c>
      <c r="EZ103">
        <v>0</v>
      </c>
      <c r="FA103">
        <v>0</v>
      </c>
      <c r="FB103" t="str">
        <f t="shared" si="18"/>
        <v>None</v>
      </c>
      <c r="FC103" t="s">
        <v>149</v>
      </c>
    </row>
    <row r="104" spans="1:159" x14ac:dyDescent="0.2">
      <c r="A104">
        <v>299</v>
      </c>
      <c r="B104" t="s">
        <v>143</v>
      </c>
      <c r="C104" t="s">
        <v>623</v>
      </c>
      <c r="D104" s="1">
        <v>18238</v>
      </c>
      <c r="E104">
        <v>72</v>
      </c>
      <c r="F104">
        <v>1</v>
      </c>
      <c r="H104" t="s">
        <v>228</v>
      </c>
      <c r="I104">
        <v>3029</v>
      </c>
      <c r="J104" s="1">
        <v>43676</v>
      </c>
      <c r="K104">
        <v>2</v>
      </c>
      <c r="R104">
        <v>3</v>
      </c>
      <c r="W104" t="s">
        <v>229</v>
      </c>
      <c r="X104" t="s">
        <v>314</v>
      </c>
      <c r="Y104">
        <v>1</v>
      </c>
      <c r="Z104" t="s">
        <v>624</v>
      </c>
      <c r="AA104" s="1">
        <v>44468</v>
      </c>
      <c r="AB104" s="2">
        <f t="shared" si="14"/>
        <v>792</v>
      </c>
      <c r="AC104">
        <v>1</v>
      </c>
      <c r="AD104">
        <v>1</v>
      </c>
      <c r="AE104" t="str">
        <f t="shared" si="16"/>
        <v>Male</v>
      </c>
      <c r="AF104">
        <v>7</v>
      </c>
      <c r="AG104" t="s">
        <v>149</v>
      </c>
      <c r="AH104">
        <v>0</v>
      </c>
      <c r="AJ104">
        <v>5</v>
      </c>
      <c r="AK104" t="str">
        <f t="shared" si="9"/>
        <v>TAFE</v>
      </c>
      <c r="AL104" t="str">
        <f t="shared" si="17"/>
        <v>Yes</v>
      </c>
      <c r="AM104">
        <v>9</v>
      </c>
      <c r="AN104" t="str">
        <f t="shared" si="15"/>
        <v>Aus</v>
      </c>
      <c r="AO104">
        <v>0</v>
      </c>
      <c r="AQ104">
        <v>0</v>
      </c>
      <c r="AR104">
        <v>0</v>
      </c>
      <c r="AS104">
        <v>0</v>
      </c>
      <c r="AT104">
        <v>0</v>
      </c>
      <c r="AU104">
        <v>0</v>
      </c>
      <c r="AV104">
        <v>0</v>
      </c>
      <c r="AW104">
        <v>0</v>
      </c>
      <c r="AX104">
        <v>0</v>
      </c>
      <c r="AY104">
        <v>0</v>
      </c>
      <c r="AZ104">
        <v>0</v>
      </c>
      <c r="BA104">
        <v>0</v>
      </c>
      <c r="BD104">
        <v>1</v>
      </c>
      <c r="BE104" t="s">
        <v>625</v>
      </c>
      <c r="BF104">
        <v>1</v>
      </c>
      <c r="BG104" t="s">
        <v>626</v>
      </c>
      <c r="BH104">
        <v>1</v>
      </c>
      <c r="BI104">
        <v>1</v>
      </c>
      <c r="BJ104">
        <v>0</v>
      </c>
      <c r="BK104">
        <v>0</v>
      </c>
      <c r="BM104">
        <v>1</v>
      </c>
      <c r="BN104">
        <v>40</v>
      </c>
      <c r="BO104">
        <v>1</v>
      </c>
      <c r="BP104">
        <v>6</v>
      </c>
      <c r="BQ104">
        <v>1</v>
      </c>
      <c r="BR104">
        <v>1</v>
      </c>
      <c r="BS104">
        <v>1</v>
      </c>
      <c r="BT104">
        <v>3</v>
      </c>
      <c r="BU104">
        <v>1</v>
      </c>
      <c r="BV104">
        <v>75</v>
      </c>
      <c r="BW104" s="4">
        <v>0.72599999999999998</v>
      </c>
      <c r="BX104">
        <v>1</v>
      </c>
      <c r="BY104">
        <v>1</v>
      </c>
      <c r="BZ104">
        <v>30</v>
      </c>
      <c r="CA104">
        <v>90</v>
      </c>
      <c r="CB104">
        <v>0</v>
      </c>
      <c r="CE104">
        <v>0</v>
      </c>
      <c r="CF104">
        <v>0</v>
      </c>
      <c r="CI104">
        <v>0</v>
      </c>
      <c r="CJ104">
        <v>0</v>
      </c>
      <c r="CM104">
        <v>0</v>
      </c>
      <c r="CN104">
        <f t="shared" si="21"/>
        <v>90</v>
      </c>
      <c r="CO104" t="str">
        <f t="shared" si="22"/>
        <v>Insufficiently active</v>
      </c>
      <c r="CP104">
        <v>3</v>
      </c>
      <c r="CQ104">
        <v>3</v>
      </c>
      <c r="CR104">
        <v>2</v>
      </c>
      <c r="CS104">
        <v>2</v>
      </c>
      <c r="CT104">
        <v>3</v>
      </c>
      <c r="CU104">
        <v>3</v>
      </c>
      <c r="CV104">
        <v>1</v>
      </c>
      <c r="CW104">
        <v>1</v>
      </c>
      <c r="CX104">
        <v>2</v>
      </c>
      <c r="CY104">
        <v>1</v>
      </c>
      <c r="CZ104">
        <v>1</v>
      </c>
      <c r="DA104">
        <v>6</v>
      </c>
      <c r="DB104">
        <v>10</v>
      </c>
      <c r="DC104">
        <v>0</v>
      </c>
      <c r="DD104">
        <v>3</v>
      </c>
      <c r="DE104">
        <v>1</v>
      </c>
      <c r="DF104">
        <v>1</v>
      </c>
      <c r="DG104">
        <v>1</v>
      </c>
      <c r="DH104">
        <v>1</v>
      </c>
      <c r="DI104">
        <v>1</v>
      </c>
      <c r="DJ104">
        <v>1</v>
      </c>
      <c r="DK104">
        <v>2</v>
      </c>
      <c r="DL104">
        <v>1</v>
      </c>
      <c r="DM104">
        <v>1</v>
      </c>
      <c r="DN104">
        <v>13</v>
      </c>
      <c r="DO104">
        <v>0</v>
      </c>
      <c r="DP104">
        <v>0</v>
      </c>
      <c r="DQ104">
        <v>0</v>
      </c>
      <c r="DR104">
        <v>1</v>
      </c>
      <c r="DS104">
        <v>0</v>
      </c>
      <c r="DT104">
        <v>0</v>
      </c>
      <c r="DU104">
        <v>0</v>
      </c>
      <c r="DV104">
        <v>0</v>
      </c>
      <c r="DW104">
        <v>0</v>
      </c>
      <c r="DX104">
        <v>1</v>
      </c>
      <c r="DY104" t="s">
        <v>149</v>
      </c>
      <c r="DZ104" t="s">
        <v>4708</v>
      </c>
      <c r="EA104">
        <v>2</v>
      </c>
      <c r="EB104">
        <v>4</v>
      </c>
      <c r="EC104">
        <v>4</v>
      </c>
      <c r="ED104">
        <v>4</v>
      </c>
      <c r="EE104">
        <v>4</v>
      </c>
      <c r="EF104">
        <v>2</v>
      </c>
      <c r="EG104">
        <v>5</v>
      </c>
      <c r="EH104">
        <v>25</v>
      </c>
      <c r="EI104">
        <v>1</v>
      </c>
      <c r="EJ104">
        <v>1</v>
      </c>
      <c r="EK104">
        <v>1</v>
      </c>
      <c r="EL104">
        <v>3</v>
      </c>
      <c r="EM104">
        <v>3</v>
      </c>
      <c r="EN104">
        <v>3</v>
      </c>
      <c r="EO104">
        <v>3</v>
      </c>
      <c r="EP104">
        <v>2</v>
      </c>
      <c r="EQ104">
        <v>3</v>
      </c>
      <c r="ER104">
        <v>5</v>
      </c>
      <c r="ES104">
        <v>3</v>
      </c>
      <c r="ET104">
        <v>3</v>
      </c>
      <c r="EU104">
        <v>25</v>
      </c>
      <c r="EV104">
        <v>2</v>
      </c>
      <c r="EW104">
        <v>2</v>
      </c>
      <c r="EX104">
        <v>2</v>
      </c>
      <c r="EY104">
        <v>2</v>
      </c>
      <c r="EZ104">
        <v>8</v>
      </c>
      <c r="FA104">
        <v>0</v>
      </c>
      <c r="FB104" t="str">
        <f t="shared" si="18"/>
        <v>None</v>
      </c>
      <c r="FC104" t="s">
        <v>157</v>
      </c>
    </row>
    <row r="105" spans="1:159" x14ac:dyDescent="0.2">
      <c r="A105">
        <v>301</v>
      </c>
      <c r="B105" t="s">
        <v>143</v>
      </c>
      <c r="C105" t="s">
        <v>627</v>
      </c>
      <c r="D105" s="1">
        <v>19858</v>
      </c>
      <c r="E105">
        <v>68</v>
      </c>
      <c r="F105">
        <v>1</v>
      </c>
      <c r="H105" t="s">
        <v>628</v>
      </c>
      <c r="I105">
        <v>3025</v>
      </c>
      <c r="J105" s="1">
        <v>43665</v>
      </c>
      <c r="K105">
        <v>1</v>
      </c>
      <c r="R105">
        <v>2</v>
      </c>
      <c r="W105" t="s">
        <v>229</v>
      </c>
      <c r="X105" t="s">
        <v>222</v>
      </c>
      <c r="Y105">
        <v>1</v>
      </c>
      <c r="Z105" t="s">
        <v>629</v>
      </c>
      <c r="AA105" s="1">
        <v>44469</v>
      </c>
      <c r="AB105" s="2">
        <f t="shared" si="14"/>
        <v>804</v>
      </c>
      <c r="AC105">
        <v>2</v>
      </c>
      <c r="AD105">
        <v>2</v>
      </c>
      <c r="AE105" t="str">
        <f t="shared" si="16"/>
        <v>Female</v>
      </c>
      <c r="AF105">
        <v>7</v>
      </c>
      <c r="AG105" t="s">
        <v>149</v>
      </c>
      <c r="AH105">
        <v>0</v>
      </c>
      <c r="AJ105">
        <v>1</v>
      </c>
      <c r="AK105" t="str">
        <f t="shared" ref="AK105:AK168" si="23">IF(AJ105&lt;2,"DNC high school",IF(AJ105&lt;3,"High school",IF(AJ105&lt;6,"TAFE",IF(AJ105&lt;8,"Undergrad","Postgrad"))))</f>
        <v>DNC high school</v>
      </c>
      <c r="AL105" t="str">
        <f t="shared" si="17"/>
        <v>No</v>
      </c>
      <c r="AM105">
        <v>9</v>
      </c>
      <c r="AN105" t="str">
        <f t="shared" si="15"/>
        <v>Aus</v>
      </c>
      <c r="AO105">
        <v>0</v>
      </c>
      <c r="AR105">
        <v>0</v>
      </c>
      <c r="AS105">
        <v>0</v>
      </c>
      <c r="AT105">
        <v>0</v>
      </c>
      <c r="AU105">
        <v>0</v>
      </c>
      <c r="AV105">
        <v>0</v>
      </c>
      <c r="AW105">
        <v>0</v>
      </c>
      <c r="AX105">
        <v>0</v>
      </c>
      <c r="AY105">
        <v>0</v>
      </c>
      <c r="AZ105">
        <v>0</v>
      </c>
      <c r="BA105">
        <v>0</v>
      </c>
      <c r="BD105">
        <v>1</v>
      </c>
      <c r="BE105" t="s">
        <v>630</v>
      </c>
      <c r="BF105">
        <v>1</v>
      </c>
      <c r="BG105" t="s">
        <v>631</v>
      </c>
      <c r="BH105">
        <v>0</v>
      </c>
      <c r="BI105">
        <v>0</v>
      </c>
      <c r="BJ105">
        <v>0</v>
      </c>
      <c r="BK105">
        <v>0</v>
      </c>
      <c r="BM105">
        <v>1</v>
      </c>
      <c r="BN105">
        <v>7</v>
      </c>
      <c r="BO105">
        <v>0</v>
      </c>
      <c r="BQ105">
        <v>2</v>
      </c>
      <c r="BR105">
        <v>1</v>
      </c>
      <c r="BS105">
        <v>2</v>
      </c>
      <c r="BT105">
        <v>2</v>
      </c>
      <c r="BU105">
        <v>2</v>
      </c>
      <c r="BV105">
        <v>75</v>
      </c>
      <c r="BW105" s="4">
        <v>0.56835118762161141</v>
      </c>
      <c r="BX105">
        <v>7</v>
      </c>
      <c r="BY105">
        <v>6</v>
      </c>
      <c r="BZ105">
        <v>15</v>
      </c>
      <c r="CA105">
        <v>375</v>
      </c>
      <c r="CB105">
        <v>2</v>
      </c>
      <c r="CC105">
        <v>2</v>
      </c>
      <c r="CD105">
        <v>10</v>
      </c>
      <c r="CE105">
        <v>130</v>
      </c>
      <c r="CF105">
        <v>3</v>
      </c>
      <c r="CG105">
        <v>4</v>
      </c>
      <c r="CH105">
        <v>6</v>
      </c>
      <c r="CI105">
        <v>246</v>
      </c>
      <c r="CJ105">
        <v>3</v>
      </c>
      <c r="CK105">
        <v>4</v>
      </c>
      <c r="CL105">
        <v>10</v>
      </c>
      <c r="CM105">
        <v>250</v>
      </c>
      <c r="CN105">
        <f t="shared" si="21"/>
        <v>1117</v>
      </c>
      <c r="CO105" t="str">
        <f t="shared" si="22"/>
        <v>Sufficientlyactive</v>
      </c>
      <c r="CP105">
        <v>3</v>
      </c>
      <c r="CQ105">
        <v>3</v>
      </c>
      <c r="CR105">
        <v>3</v>
      </c>
      <c r="CS105">
        <v>3</v>
      </c>
      <c r="CT105">
        <v>3</v>
      </c>
      <c r="CU105">
        <v>1</v>
      </c>
      <c r="CV105">
        <v>1</v>
      </c>
      <c r="CW105">
        <v>0</v>
      </c>
      <c r="CX105">
        <v>3</v>
      </c>
      <c r="CY105">
        <v>1</v>
      </c>
      <c r="CZ105">
        <v>2</v>
      </c>
      <c r="DA105">
        <v>8</v>
      </c>
      <c r="DB105">
        <v>3</v>
      </c>
      <c r="DC105">
        <v>1</v>
      </c>
      <c r="DD105">
        <v>2</v>
      </c>
      <c r="DE105">
        <v>2</v>
      </c>
      <c r="DF105">
        <v>1</v>
      </c>
      <c r="DG105">
        <v>1</v>
      </c>
      <c r="DH105">
        <v>1</v>
      </c>
      <c r="DI105">
        <v>1</v>
      </c>
      <c r="DJ105">
        <v>2</v>
      </c>
      <c r="DK105">
        <v>2</v>
      </c>
      <c r="DL105">
        <v>1</v>
      </c>
      <c r="DM105">
        <v>1</v>
      </c>
      <c r="DN105">
        <v>14</v>
      </c>
      <c r="DO105">
        <v>1</v>
      </c>
      <c r="DP105">
        <v>1</v>
      </c>
      <c r="DQ105">
        <v>0</v>
      </c>
      <c r="DR105">
        <v>1</v>
      </c>
      <c r="DS105">
        <v>0</v>
      </c>
      <c r="DT105">
        <v>0</v>
      </c>
      <c r="DU105">
        <v>0</v>
      </c>
      <c r="DV105">
        <v>0</v>
      </c>
      <c r="DW105">
        <v>0</v>
      </c>
      <c r="DX105">
        <v>3</v>
      </c>
      <c r="DY105" t="s">
        <v>149</v>
      </c>
      <c r="DZ105" t="s">
        <v>4708</v>
      </c>
      <c r="EA105">
        <v>3</v>
      </c>
      <c r="EB105">
        <v>3</v>
      </c>
      <c r="EC105">
        <v>3</v>
      </c>
      <c r="ED105">
        <v>3</v>
      </c>
      <c r="EE105">
        <v>3</v>
      </c>
      <c r="EF105">
        <v>3</v>
      </c>
      <c r="EG105">
        <v>3</v>
      </c>
      <c r="EH105">
        <v>21</v>
      </c>
      <c r="EI105">
        <v>1</v>
      </c>
      <c r="EJ105">
        <v>1</v>
      </c>
      <c r="EK105">
        <v>2</v>
      </c>
      <c r="EL105">
        <v>4</v>
      </c>
      <c r="EM105">
        <v>3</v>
      </c>
      <c r="EN105">
        <v>4</v>
      </c>
      <c r="EO105">
        <v>3</v>
      </c>
      <c r="EP105">
        <v>4</v>
      </c>
      <c r="EQ105">
        <v>4</v>
      </c>
      <c r="ER105">
        <v>4</v>
      </c>
      <c r="ES105">
        <v>4</v>
      </c>
      <c r="ET105">
        <v>4</v>
      </c>
      <c r="EU105">
        <v>30</v>
      </c>
      <c r="EV105">
        <v>3</v>
      </c>
      <c r="EW105">
        <v>5</v>
      </c>
      <c r="EX105">
        <v>6</v>
      </c>
      <c r="EY105">
        <v>6</v>
      </c>
      <c r="EZ105">
        <v>20</v>
      </c>
      <c r="FA105">
        <v>5</v>
      </c>
      <c r="FB105" t="str">
        <f t="shared" si="18"/>
        <v>Mild</v>
      </c>
      <c r="FC105" t="s">
        <v>157</v>
      </c>
    </row>
    <row r="106" spans="1:159" x14ac:dyDescent="0.2">
      <c r="A106">
        <v>303</v>
      </c>
      <c r="B106" t="s">
        <v>143</v>
      </c>
      <c r="C106" t="s">
        <v>632</v>
      </c>
      <c r="D106" s="1">
        <v>28084</v>
      </c>
      <c r="E106">
        <v>45</v>
      </c>
      <c r="F106">
        <v>1</v>
      </c>
      <c r="H106" t="s">
        <v>633</v>
      </c>
      <c r="I106">
        <v>3065</v>
      </c>
      <c r="J106" s="1">
        <v>43682</v>
      </c>
      <c r="K106">
        <v>1</v>
      </c>
      <c r="R106">
        <v>2</v>
      </c>
      <c r="W106" t="s">
        <v>229</v>
      </c>
      <c r="X106" t="s">
        <v>222</v>
      </c>
      <c r="Y106">
        <v>0</v>
      </c>
      <c r="Z106" t="s">
        <v>634</v>
      </c>
      <c r="AA106" s="1">
        <v>44513</v>
      </c>
      <c r="AB106" s="2">
        <f t="shared" si="14"/>
        <v>831</v>
      </c>
      <c r="AC106">
        <v>0</v>
      </c>
      <c r="AD106">
        <v>1</v>
      </c>
      <c r="AE106" t="str">
        <f t="shared" si="16"/>
        <v>Male</v>
      </c>
      <c r="AF106">
        <v>4</v>
      </c>
      <c r="AG106" t="s">
        <v>149</v>
      </c>
      <c r="AH106">
        <v>0</v>
      </c>
      <c r="AJ106">
        <v>1</v>
      </c>
      <c r="AK106" t="str">
        <f t="shared" si="23"/>
        <v>DNC high school</v>
      </c>
      <c r="AL106" t="str">
        <f t="shared" si="17"/>
        <v>No</v>
      </c>
      <c r="AM106">
        <v>9</v>
      </c>
      <c r="AN106" t="str">
        <f t="shared" si="15"/>
        <v>Aus</v>
      </c>
      <c r="AO106">
        <v>0</v>
      </c>
      <c r="AR106">
        <v>0</v>
      </c>
      <c r="AS106">
        <v>0</v>
      </c>
      <c r="AT106">
        <v>0</v>
      </c>
      <c r="AU106">
        <v>1</v>
      </c>
      <c r="AV106">
        <v>0</v>
      </c>
      <c r="AW106">
        <v>0</v>
      </c>
      <c r="AX106">
        <v>1</v>
      </c>
      <c r="AY106">
        <v>1</v>
      </c>
      <c r="AZ106">
        <v>1</v>
      </c>
      <c r="BA106">
        <v>1</v>
      </c>
      <c r="BC106" t="s">
        <v>635</v>
      </c>
      <c r="BD106">
        <v>0</v>
      </c>
      <c r="BF106">
        <v>1</v>
      </c>
      <c r="BG106" t="s">
        <v>636</v>
      </c>
      <c r="BH106">
        <v>0</v>
      </c>
      <c r="BI106">
        <v>0</v>
      </c>
      <c r="BJ106">
        <v>0</v>
      </c>
      <c r="BK106">
        <v>0</v>
      </c>
      <c r="BM106">
        <v>0</v>
      </c>
      <c r="BO106">
        <v>0</v>
      </c>
      <c r="BQ106">
        <v>4</v>
      </c>
      <c r="BR106">
        <v>4</v>
      </c>
      <c r="BS106">
        <v>5</v>
      </c>
      <c r="BT106">
        <v>4</v>
      </c>
      <c r="BU106">
        <v>3</v>
      </c>
      <c r="BV106">
        <v>2</v>
      </c>
      <c r="BW106" s="4">
        <v>8.8431237383498673E-2</v>
      </c>
      <c r="BX106">
        <v>0</v>
      </c>
      <c r="BY106">
        <v>0</v>
      </c>
      <c r="BZ106">
        <v>0</v>
      </c>
      <c r="CA106">
        <v>0</v>
      </c>
      <c r="CB106">
        <v>0</v>
      </c>
      <c r="CC106">
        <v>0</v>
      </c>
      <c r="CD106">
        <v>0</v>
      </c>
      <c r="CE106">
        <v>0</v>
      </c>
      <c r="CF106">
        <v>0</v>
      </c>
      <c r="CG106">
        <v>0</v>
      </c>
      <c r="CH106">
        <v>0</v>
      </c>
      <c r="CI106">
        <v>0</v>
      </c>
      <c r="CJ106">
        <v>0</v>
      </c>
      <c r="CK106">
        <v>0</v>
      </c>
      <c r="CL106">
        <v>0</v>
      </c>
      <c r="CM106">
        <v>0</v>
      </c>
      <c r="CN106">
        <f t="shared" si="21"/>
        <v>0</v>
      </c>
      <c r="CO106" t="str">
        <f t="shared" si="22"/>
        <v>Sedentary</v>
      </c>
      <c r="CP106">
        <v>3</v>
      </c>
      <c r="CQ106">
        <v>3</v>
      </c>
      <c r="CR106">
        <v>3</v>
      </c>
      <c r="CS106">
        <v>3</v>
      </c>
      <c r="CT106">
        <v>3</v>
      </c>
      <c r="CU106">
        <v>3</v>
      </c>
      <c r="CV106">
        <v>0</v>
      </c>
      <c r="CW106">
        <v>1</v>
      </c>
      <c r="CX106">
        <v>1</v>
      </c>
      <c r="CY106">
        <v>0</v>
      </c>
      <c r="CZ106">
        <v>2</v>
      </c>
      <c r="DA106">
        <v>10</v>
      </c>
      <c r="DB106">
        <v>0</v>
      </c>
      <c r="DC106">
        <v>1</v>
      </c>
      <c r="DD106">
        <v>4</v>
      </c>
      <c r="DE106">
        <v>2</v>
      </c>
      <c r="DF106">
        <v>2</v>
      </c>
      <c r="DG106">
        <v>2</v>
      </c>
      <c r="DH106">
        <v>5</v>
      </c>
      <c r="DI106">
        <v>5</v>
      </c>
      <c r="DJ106">
        <v>3</v>
      </c>
      <c r="DK106">
        <v>5</v>
      </c>
      <c r="DL106">
        <v>3</v>
      </c>
      <c r="DM106">
        <v>2</v>
      </c>
      <c r="DN106">
        <v>33</v>
      </c>
      <c r="DO106">
        <v>3</v>
      </c>
      <c r="DP106">
        <v>1</v>
      </c>
      <c r="DQ106">
        <v>3</v>
      </c>
      <c r="DR106">
        <v>2</v>
      </c>
      <c r="DS106">
        <v>3</v>
      </c>
      <c r="DT106">
        <v>1</v>
      </c>
      <c r="DU106">
        <v>0</v>
      </c>
      <c r="DV106">
        <v>1</v>
      </c>
      <c r="DW106">
        <v>0</v>
      </c>
      <c r="DX106">
        <v>14</v>
      </c>
      <c r="DY106" t="s">
        <v>149</v>
      </c>
      <c r="DZ106" t="s">
        <v>4709</v>
      </c>
      <c r="EA106">
        <v>3</v>
      </c>
      <c r="EB106">
        <v>3</v>
      </c>
      <c r="EC106">
        <v>2</v>
      </c>
      <c r="ED106">
        <v>5</v>
      </c>
      <c r="EE106">
        <v>5</v>
      </c>
      <c r="EF106">
        <v>3</v>
      </c>
      <c r="EG106">
        <v>5</v>
      </c>
      <c r="EH106">
        <v>26</v>
      </c>
      <c r="EI106">
        <v>3</v>
      </c>
      <c r="EJ106">
        <v>2</v>
      </c>
      <c r="EK106">
        <v>3</v>
      </c>
      <c r="EL106">
        <v>8</v>
      </c>
      <c r="EM106">
        <v>1</v>
      </c>
      <c r="EN106">
        <v>2</v>
      </c>
      <c r="EO106">
        <v>2</v>
      </c>
      <c r="EP106">
        <v>2</v>
      </c>
      <c r="EQ106">
        <v>2</v>
      </c>
      <c r="ER106">
        <v>2</v>
      </c>
      <c r="ES106">
        <v>2</v>
      </c>
      <c r="ET106">
        <v>2</v>
      </c>
      <c r="EU106">
        <v>15</v>
      </c>
      <c r="EV106">
        <v>10</v>
      </c>
      <c r="EW106">
        <v>10</v>
      </c>
      <c r="EX106">
        <v>10</v>
      </c>
      <c r="EY106">
        <v>10</v>
      </c>
      <c r="EZ106">
        <v>40</v>
      </c>
      <c r="FA106">
        <v>10</v>
      </c>
      <c r="FB106" t="str">
        <f t="shared" si="18"/>
        <v>Severe</v>
      </c>
      <c r="FC106" t="s">
        <v>157</v>
      </c>
    </row>
    <row r="107" spans="1:159" x14ac:dyDescent="0.2">
      <c r="A107">
        <v>304</v>
      </c>
      <c r="B107" t="s">
        <v>143</v>
      </c>
      <c r="C107" t="s">
        <v>637</v>
      </c>
      <c r="D107" s="1">
        <v>35229</v>
      </c>
      <c r="E107">
        <v>26</v>
      </c>
      <c r="F107">
        <v>1</v>
      </c>
      <c r="H107" t="s">
        <v>366</v>
      </c>
      <c r="I107">
        <v>3337</v>
      </c>
      <c r="J107" s="1">
        <v>43670</v>
      </c>
      <c r="K107">
        <v>1</v>
      </c>
      <c r="Q107">
        <v>2</v>
      </c>
      <c r="W107" t="s">
        <v>4409</v>
      </c>
      <c r="X107" t="s">
        <v>222</v>
      </c>
      <c r="Y107">
        <v>0</v>
      </c>
      <c r="Z107" t="s">
        <v>638</v>
      </c>
      <c r="AA107" s="1">
        <v>44496</v>
      </c>
      <c r="AB107" s="2">
        <f t="shared" si="14"/>
        <v>826</v>
      </c>
      <c r="AC107">
        <v>0</v>
      </c>
      <c r="AD107">
        <v>2</v>
      </c>
      <c r="AE107" t="str">
        <f t="shared" si="16"/>
        <v>Female</v>
      </c>
      <c r="AF107">
        <v>0</v>
      </c>
      <c r="AG107" t="s">
        <v>157</v>
      </c>
      <c r="AH107">
        <v>0</v>
      </c>
      <c r="AJ107">
        <v>5</v>
      </c>
      <c r="AK107" t="str">
        <f t="shared" si="23"/>
        <v>TAFE</v>
      </c>
      <c r="AL107" t="str">
        <f t="shared" si="17"/>
        <v>Yes</v>
      </c>
      <c r="AM107">
        <v>185</v>
      </c>
      <c r="AN107" t="str">
        <f t="shared" si="15"/>
        <v>Other</v>
      </c>
      <c r="AQ107">
        <v>11</v>
      </c>
      <c r="AR107">
        <v>0</v>
      </c>
      <c r="AS107">
        <v>0</v>
      </c>
      <c r="AT107">
        <v>0</v>
      </c>
      <c r="AU107">
        <v>1</v>
      </c>
      <c r="AV107">
        <v>0</v>
      </c>
      <c r="AW107">
        <v>0</v>
      </c>
      <c r="AX107">
        <v>1</v>
      </c>
      <c r="AY107">
        <v>1</v>
      </c>
      <c r="AZ107">
        <v>0</v>
      </c>
      <c r="BA107">
        <v>1</v>
      </c>
      <c r="BC107" t="s">
        <v>639</v>
      </c>
      <c r="BD107">
        <v>1</v>
      </c>
      <c r="BE107" t="s">
        <v>640</v>
      </c>
      <c r="BF107">
        <v>1</v>
      </c>
      <c r="BG107" t="s">
        <v>641</v>
      </c>
      <c r="BH107">
        <v>0</v>
      </c>
      <c r="BI107">
        <v>0</v>
      </c>
      <c r="BJ107">
        <v>2</v>
      </c>
      <c r="BK107">
        <v>1</v>
      </c>
      <c r="BL107">
        <v>10</v>
      </c>
      <c r="BM107">
        <v>0</v>
      </c>
      <c r="BO107">
        <v>0</v>
      </c>
      <c r="BQ107">
        <v>3</v>
      </c>
      <c r="BR107">
        <v>1</v>
      </c>
      <c r="BS107">
        <v>2</v>
      </c>
      <c r="BT107">
        <v>3</v>
      </c>
      <c r="BU107">
        <v>3</v>
      </c>
      <c r="BV107">
        <v>40</v>
      </c>
      <c r="BW107" s="4">
        <v>0.52567111650485432</v>
      </c>
      <c r="BX107">
        <v>1</v>
      </c>
      <c r="BY107">
        <v>4</v>
      </c>
      <c r="BZ107">
        <v>0</v>
      </c>
      <c r="CA107">
        <v>240</v>
      </c>
      <c r="CB107">
        <v>0</v>
      </c>
      <c r="CE107">
        <v>0</v>
      </c>
      <c r="CF107">
        <v>0</v>
      </c>
      <c r="CI107">
        <v>0</v>
      </c>
      <c r="CJ107">
        <v>0</v>
      </c>
      <c r="CM107">
        <v>0</v>
      </c>
      <c r="CN107">
        <f t="shared" si="21"/>
        <v>240</v>
      </c>
      <c r="CO107" t="str">
        <f t="shared" si="22"/>
        <v>Sufficientlyactive</v>
      </c>
      <c r="CP107">
        <v>2</v>
      </c>
      <c r="CQ107">
        <v>2</v>
      </c>
      <c r="CR107">
        <v>2</v>
      </c>
      <c r="CS107">
        <v>3</v>
      </c>
      <c r="CT107">
        <v>2</v>
      </c>
      <c r="CU107">
        <v>3</v>
      </c>
      <c r="CV107">
        <v>1</v>
      </c>
      <c r="CW107">
        <v>1</v>
      </c>
      <c r="CX107">
        <v>3</v>
      </c>
      <c r="CY107">
        <v>0</v>
      </c>
      <c r="CZ107">
        <v>2</v>
      </c>
      <c r="DA107">
        <v>10</v>
      </c>
      <c r="DB107">
        <v>4</v>
      </c>
      <c r="DC107">
        <v>0</v>
      </c>
      <c r="DD107">
        <v>4</v>
      </c>
      <c r="DE107">
        <v>3</v>
      </c>
      <c r="DF107">
        <v>2</v>
      </c>
      <c r="DG107">
        <v>3</v>
      </c>
      <c r="DH107">
        <v>3</v>
      </c>
      <c r="DI107">
        <v>2</v>
      </c>
      <c r="DJ107">
        <v>4</v>
      </c>
      <c r="DK107">
        <v>3</v>
      </c>
      <c r="DL107">
        <v>2</v>
      </c>
      <c r="DM107">
        <v>3</v>
      </c>
      <c r="DN107">
        <v>29</v>
      </c>
      <c r="DO107">
        <v>2</v>
      </c>
      <c r="DP107">
        <v>1</v>
      </c>
      <c r="DQ107">
        <v>2</v>
      </c>
      <c r="DR107">
        <v>2</v>
      </c>
      <c r="DS107">
        <v>2</v>
      </c>
      <c r="DT107">
        <v>2</v>
      </c>
      <c r="DU107">
        <v>2</v>
      </c>
      <c r="DV107">
        <v>2</v>
      </c>
      <c r="DW107">
        <v>2</v>
      </c>
      <c r="DX107">
        <v>17</v>
      </c>
      <c r="DY107" t="str">
        <f>IF(DO107&gt;1,"Yes",IF(DP107&gt;1,"Yes","No"))</f>
        <v>Yes</v>
      </c>
      <c r="DZ107" t="s">
        <v>4710</v>
      </c>
      <c r="EA107">
        <v>2</v>
      </c>
      <c r="EB107">
        <v>2</v>
      </c>
      <c r="EC107">
        <v>2</v>
      </c>
      <c r="ED107">
        <v>2</v>
      </c>
      <c r="EE107">
        <v>2</v>
      </c>
      <c r="EF107">
        <v>2</v>
      </c>
      <c r="EG107">
        <v>2</v>
      </c>
      <c r="EH107">
        <v>14</v>
      </c>
      <c r="EI107">
        <v>2</v>
      </c>
      <c r="EJ107">
        <v>2</v>
      </c>
      <c r="EK107">
        <v>2</v>
      </c>
      <c r="EL107">
        <v>6</v>
      </c>
      <c r="EM107">
        <v>2</v>
      </c>
      <c r="EN107">
        <v>2</v>
      </c>
      <c r="EO107">
        <v>3</v>
      </c>
      <c r="EP107">
        <v>3</v>
      </c>
      <c r="EQ107">
        <v>3</v>
      </c>
      <c r="ER107">
        <v>3</v>
      </c>
      <c r="ES107">
        <v>3</v>
      </c>
      <c r="ET107">
        <v>3</v>
      </c>
      <c r="EU107">
        <v>22</v>
      </c>
      <c r="EV107">
        <v>8</v>
      </c>
      <c r="EW107">
        <v>8</v>
      </c>
      <c r="EX107">
        <v>8</v>
      </c>
      <c r="EY107">
        <v>9</v>
      </c>
      <c r="EZ107">
        <v>33</v>
      </c>
      <c r="FA107">
        <v>6</v>
      </c>
      <c r="FB107" t="str">
        <f t="shared" si="18"/>
        <v>Moderate</v>
      </c>
      <c r="FC107" t="s">
        <v>149</v>
      </c>
    </row>
    <row r="108" spans="1:159" x14ac:dyDescent="0.2">
      <c r="A108">
        <v>305</v>
      </c>
      <c r="B108" t="s">
        <v>143</v>
      </c>
      <c r="C108" t="s">
        <v>642</v>
      </c>
      <c r="D108" s="1">
        <v>18891</v>
      </c>
      <c r="E108">
        <v>70</v>
      </c>
      <c r="F108">
        <v>1</v>
      </c>
      <c r="H108" t="s">
        <v>295</v>
      </c>
      <c r="I108">
        <v>3021</v>
      </c>
      <c r="J108" s="1">
        <v>43670</v>
      </c>
      <c r="K108">
        <v>1</v>
      </c>
      <c r="R108">
        <v>2</v>
      </c>
      <c r="W108" t="s">
        <v>229</v>
      </c>
      <c r="X108" t="s">
        <v>222</v>
      </c>
      <c r="Y108">
        <v>1</v>
      </c>
      <c r="Z108" t="s">
        <v>643</v>
      </c>
      <c r="AA108" s="1">
        <v>44468</v>
      </c>
      <c r="AB108" s="2">
        <f t="shared" si="14"/>
        <v>798</v>
      </c>
      <c r="AC108">
        <v>1</v>
      </c>
      <c r="AD108">
        <v>2</v>
      </c>
      <c r="AE108" t="str">
        <f t="shared" si="16"/>
        <v>Female</v>
      </c>
      <c r="AF108">
        <v>7</v>
      </c>
      <c r="AG108" t="s">
        <v>149</v>
      </c>
      <c r="AH108">
        <v>0</v>
      </c>
      <c r="AJ108">
        <v>1</v>
      </c>
      <c r="AK108" t="str">
        <f t="shared" si="23"/>
        <v>DNC high school</v>
      </c>
      <c r="AL108" t="str">
        <f t="shared" si="17"/>
        <v>No</v>
      </c>
      <c r="AM108">
        <v>9</v>
      </c>
      <c r="AN108" t="str">
        <f t="shared" si="15"/>
        <v>Aus</v>
      </c>
      <c r="AO108">
        <v>1</v>
      </c>
      <c r="AR108">
        <v>0</v>
      </c>
      <c r="AS108">
        <v>0</v>
      </c>
      <c r="AT108">
        <v>0</v>
      </c>
      <c r="AU108">
        <v>0</v>
      </c>
      <c r="AV108">
        <v>0</v>
      </c>
      <c r="AW108">
        <v>0</v>
      </c>
      <c r="AX108">
        <v>1</v>
      </c>
      <c r="AY108">
        <v>0</v>
      </c>
      <c r="AZ108">
        <v>1</v>
      </c>
      <c r="BA108">
        <v>1</v>
      </c>
      <c r="BC108" t="s">
        <v>644</v>
      </c>
      <c r="BD108">
        <v>1</v>
      </c>
      <c r="BE108" t="s">
        <v>645</v>
      </c>
      <c r="BF108">
        <v>1</v>
      </c>
      <c r="BW108" s="4"/>
      <c r="FC108" t="s">
        <v>157</v>
      </c>
    </row>
    <row r="109" spans="1:159" x14ac:dyDescent="0.2">
      <c r="A109">
        <v>306</v>
      </c>
      <c r="B109" t="s">
        <v>143</v>
      </c>
      <c r="C109" t="s">
        <v>646</v>
      </c>
      <c r="D109" s="1">
        <v>26828</v>
      </c>
      <c r="E109">
        <v>49</v>
      </c>
      <c r="F109">
        <v>1</v>
      </c>
      <c r="H109" t="s">
        <v>182</v>
      </c>
      <c r="I109">
        <v>3019</v>
      </c>
      <c r="J109" s="1">
        <v>43682</v>
      </c>
      <c r="K109">
        <v>1</v>
      </c>
      <c r="T109">
        <v>2</v>
      </c>
      <c r="W109" t="s">
        <v>4411</v>
      </c>
      <c r="X109" t="s">
        <v>222</v>
      </c>
      <c r="Y109">
        <v>0</v>
      </c>
      <c r="Z109" t="s">
        <v>647</v>
      </c>
      <c r="AA109" s="1">
        <v>44479</v>
      </c>
      <c r="AB109" s="2">
        <f t="shared" si="14"/>
        <v>797</v>
      </c>
      <c r="AC109">
        <v>4</v>
      </c>
      <c r="AD109">
        <v>2</v>
      </c>
      <c r="AE109" t="str">
        <f t="shared" si="16"/>
        <v>Female</v>
      </c>
      <c r="AF109">
        <v>3</v>
      </c>
      <c r="AG109" t="s">
        <v>157</v>
      </c>
      <c r="AH109">
        <v>1</v>
      </c>
      <c r="AI109">
        <v>2</v>
      </c>
      <c r="AJ109">
        <v>8</v>
      </c>
      <c r="AK109" t="str">
        <f t="shared" si="23"/>
        <v>Postgrad</v>
      </c>
      <c r="AL109" t="str">
        <f t="shared" si="17"/>
        <v>Yes</v>
      </c>
      <c r="AM109">
        <v>78</v>
      </c>
      <c r="AN109" t="str">
        <f t="shared" si="15"/>
        <v>Other</v>
      </c>
      <c r="AQ109">
        <v>21</v>
      </c>
      <c r="AR109">
        <v>0</v>
      </c>
      <c r="AS109">
        <v>0</v>
      </c>
      <c r="AT109">
        <v>0</v>
      </c>
      <c r="AU109">
        <v>0</v>
      </c>
      <c r="AV109">
        <v>0</v>
      </c>
      <c r="AW109">
        <v>0</v>
      </c>
      <c r="AX109">
        <v>0</v>
      </c>
      <c r="AY109">
        <v>0</v>
      </c>
      <c r="AZ109">
        <v>1</v>
      </c>
      <c r="BA109">
        <v>0</v>
      </c>
      <c r="BC109" t="s">
        <v>648</v>
      </c>
      <c r="BD109">
        <v>0</v>
      </c>
      <c r="BF109">
        <v>0</v>
      </c>
      <c r="BH109">
        <v>0</v>
      </c>
      <c r="BI109">
        <v>1</v>
      </c>
      <c r="BJ109">
        <v>0</v>
      </c>
      <c r="BK109">
        <v>0</v>
      </c>
      <c r="BM109">
        <v>0</v>
      </c>
      <c r="BO109">
        <v>0</v>
      </c>
      <c r="BQ109">
        <v>1</v>
      </c>
      <c r="BR109">
        <v>1</v>
      </c>
      <c r="BS109">
        <v>1</v>
      </c>
      <c r="BT109">
        <v>1</v>
      </c>
      <c r="BU109">
        <v>3</v>
      </c>
      <c r="BV109">
        <v>77</v>
      </c>
      <c r="BW109" s="4">
        <v>0.76600000000000001</v>
      </c>
      <c r="BX109">
        <v>7</v>
      </c>
      <c r="BY109">
        <v>6</v>
      </c>
      <c r="BZ109">
        <v>30</v>
      </c>
      <c r="CA109">
        <v>390</v>
      </c>
      <c r="CB109">
        <v>2</v>
      </c>
      <c r="CC109">
        <v>2</v>
      </c>
      <c r="CD109">
        <v>15</v>
      </c>
      <c r="CE109">
        <v>135</v>
      </c>
      <c r="CF109">
        <v>0</v>
      </c>
      <c r="CG109">
        <v>0</v>
      </c>
      <c r="CH109">
        <v>0</v>
      </c>
      <c r="CI109">
        <v>0</v>
      </c>
      <c r="CJ109">
        <v>3</v>
      </c>
      <c r="CK109">
        <v>1</v>
      </c>
      <c r="CL109">
        <v>30</v>
      </c>
      <c r="CM109">
        <v>90</v>
      </c>
      <c r="CN109">
        <f>CA109+CM109+(2*CI109)</f>
        <v>480</v>
      </c>
      <c r="CO109" t="str">
        <f>IF(CN109&gt;150,"Sufficientlyactive",IF(CN109&gt;1,"Insufficiently active","Sedentary"))</f>
        <v>Sufficientlyactive</v>
      </c>
      <c r="CP109">
        <v>4</v>
      </c>
      <c r="CQ109">
        <v>4</v>
      </c>
      <c r="CR109">
        <v>4</v>
      </c>
      <c r="CS109">
        <v>4</v>
      </c>
      <c r="CT109">
        <v>4</v>
      </c>
      <c r="CU109">
        <v>3</v>
      </c>
      <c r="CV109">
        <v>0</v>
      </c>
      <c r="CW109">
        <v>1</v>
      </c>
      <c r="CX109">
        <v>1</v>
      </c>
      <c r="CY109">
        <v>1</v>
      </c>
      <c r="CZ109">
        <v>3</v>
      </c>
      <c r="DA109">
        <v>7</v>
      </c>
      <c r="DB109">
        <v>3</v>
      </c>
      <c r="DC109">
        <v>1</v>
      </c>
      <c r="DD109">
        <v>4</v>
      </c>
      <c r="DE109">
        <v>3</v>
      </c>
      <c r="DF109">
        <v>1</v>
      </c>
      <c r="DG109">
        <v>2</v>
      </c>
      <c r="DH109">
        <v>2</v>
      </c>
      <c r="DI109">
        <v>1</v>
      </c>
      <c r="DJ109">
        <v>2</v>
      </c>
      <c r="DK109">
        <v>3</v>
      </c>
      <c r="DL109">
        <v>2</v>
      </c>
      <c r="DM109">
        <v>2</v>
      </c>
      <c r="DN109">
        <v>22</v>
      </c>
      <c r="DO109">
        <v>1</v>
      </c>
      <c r="DP109">
        <v>1</v>
      </c>
      <c r="DQ109">
        <v>1</v>
      </c>
      <c r="DR109">
        <v>1</v>
      </c>
      <c r="DS109">
        <v>1</v>
      </c>
      <c r="DT109">
        <v>1</v>
      </c>
      <c r="DU109">
        <v>0</v>
      </c>
      <c r="DV109">
        <v>0</v>
      </c>
      <c r="DW109">
        <v>1</v>
      </c>
      <c r="DX109">
        <v>7</v>
      </c>
      <c r="DY109" t="str">
        <f>IF(DO109&gt;1,"Yes",IF(DP109&gt;1,"Yes","No"))</f>
        <v>No</v>
      </c>
      <c r="DZ109" t="s">
        <v>4707</v>
      </c>
      <c r="EA109">
        <v>3</v>
      </c>
      <c r="EB109">
        <v>3</v>
      </c>
      <c r="EC109">
        <v>3</v>
      </c>
      <c r="ED109">
        <v>3</v>
      </c>
      <c r="EE109">
        <v>4</v>
      </c>
      <c r="EF109">
        <v>3</v>
      </c>
      <c r="EG109">
        <v>4</v>
      </c>
      <c r="EH109">
        <v>23</v>
      </c>
      <c r="EI109">
        <v>2</v>
      </c>
      <c r="EJ109">
        <v>2</v>
      </c>
      <c r="EK109">
        <v>2</v>
      </c>
      <c r="EL109">
        <v>6</v>
      </c>
      <c r="EM109">
        <v>3</v>
      </c>
      <c r="EN109">
        <v>3</v>
      </c>
      <c r="EO109">
        <v>4</v>
      </c>
      <c r="EP109">
        <v>4</v>
      </c>
      <c r="EQ109">
        <v>3</v>
      </c>
      <c r="ER109">
        <v>4</v>
      </c>
      <c r="ES109">
        <v>4</v>
      </c>
      <c r="ET109">
        <v>3</v>
      </c>
      <c r="EU109">
        <v>28</v>
      </c>
      <c r="EV109">
        <v>1</v>
      </c>
      <c r="EW109">
        <v>1</v>
      </c>
      <c r="EX109">
        <v>1</v>
      </c>
      <c r="EY109">
        <v>2</v>
      </c>
      <c r="EZ109">
        <v>5</v>
      </c>
      <c r="FA109">
        <v>1</v>
      </c>
      <c r="FB109" t="str">
        <f t="shared" si="18"/>
        <v>Mild</v>
      </c>
      <c r="FC109" t="s">
        <v>149</v>
      </c>
    </row>
    <row r="110" spans="1:159" x14ac:dyDescent="0.2">
      <c r="A110">
        <v>309</v>
      </c>
      <c r="B110" t="s">
        <v>143</v>
      </c>
      <c r="C110" t="s">
        <v>649</v>
      </c>
      <c r="D110" s="1">
        <v>21261</v>
      </c>
      <c r="E110">
        <v>64</v>
      </c>
      <c r="F110">
        <v>1</v>
      </c>
      <c r="H110" t="s">
        <v>295</v>
      </c>
      <c r="I110">
        <v>3021</v>
      </c>
      <c r="J110" s="1">
        <v>43684</v>
      </c>
      <c r="K110">
        <v>2</v>
      </c>
      <c r="R110">
        <v>3</v>
      </c>
      <c r="W110" t="s">
        <v>229</v>
      </c>
      <c r="X110" t="s">
        <v>314</v>
      </c>
      <c r="Y110">
        <v>1</v>
      </c>
      <c r="Z110" t="s">
        <v>650</v>
      </c>
      <c r="AA110" s="1">
        <v>44480</v>
      </c>
      <c r="AB110" s="2">
        <f t="shared" si="14"/>
        <v>796</v>
      </c>
      <c r="AC110">
        <v>1</v>
      </c>
      <c r="AD110">
        <v>1</v>
      </c>
      <c r="AE110" t="str">
        <f t="shared" si="16"/>
        <v>Male</v>
      </c>
      <c r="AF110">
        <v>7</v>
      </c>
      <c r="AG110" t="s">
        <v>149</v>
      </c>
      <c r="AH110">
        <v>0</v>
      </c>
      <c r="AJ110">
        <v>1</v>
      </c>
      <c r="AK110" t="str">
        <f t="shared" si="23"/>
        <v>DNC high school</v>
      </c>
      <c r="AL110" t="str">
        <f t="shared" si="17"/>
        <v>No</v>
      </c>
      <c r="AM110">
        <v>9</v>
      </c>
      <c r="AN110" t="str">
        <f t="shared" si="15"/>
        <v>Aus</v>
      </c>
      <c r="AO110">
        <v>0</v>
      </c>
      <c r="AR110">
        <v>0</v>
      </c>
      <c r="AS110">
        <v>0</v>
      </c>
      <c r="AT110">
        <v>0</v>
      </c>
      <c r="AU110">
        <v>2</v>
      </c>
      <c r="AV110">
        <v>2</v>
      </c>
      <c r="AW110">
        <v>0</v>
      </c>
      <c r="AX110">
        <v>2</v>
      </c>
      <c r="AY110">
        <v>0</v>
      </c>
      <c r="AZ110">
        <v>2</v>
      </c>
      <c r="BA110">
        <v>2</v>
      </c>
      <c r="BC110" t="s">
        <v>651</v>
      </c>
      <c r="BD110">
        <v>1</v>
      </c>
      <c r="BE110" t="s">
        <v>652</v>
      </c>
      <c r="BF110">
        <v>1</v>
      </c>
      <c r="BG110" t="s">
        <v>653</v>
      </c>
      <c r="BH110">
        <v>0</v>
      </c>
      <c r="BI110">
        <v>0</v>
      </c>
      <c r="BJ110">
        <v>0</v>
      </c>
      <c r="BK110">
        <v>0</v>
      </c>
      <c r="BM110">
        <v>1</v>
      </c>
      <c r="BN110">
        <v>30</v>
      </c>
      <c r="BO110">
        <v>0</v>
      </c>
      <c r="BQ110">
        <v>4</v>
      </c>
      <c r="BR110">
        <v>4</v>
      </c>
      <c r="BS110">
        <v>4</v>
      </c>
      <c r="BT110">
        <v>4</v>
      </c>
      <c r="BU110">
        <v>3</v>
      </c>
      <c r="BV110">
        <v>20</v>
      </c>
      <c r="BW110" s="4">
        <v>0.16742492809701218</v>
      </c>
      <c r="BX110">
        <v>1</v>
      </c>
      <c r="BY110">
        <v>0</v>
      </c>
      <c r="BZ110">
        <v>10</v>
      </c>
      <c r="CA110">
        <v>10</v>
      </c>
      <c r="CB110">
        <v>0</v>
      </c>
      <c r="CC110">
        <v>0</v>
      </c>
      <c r="CD110">
        <v>0</v>
      </c>
      <c r="CE110">
        <v>0</v>
      </c>
      <c r="CF110">
        <v>0</v>
      </c>
      <c r="CG110">
        <v>0</v>
      </c>
      <c r="CH110">
        <v>0</v>
      </c>
      <c r="CI110">
        <v>0</v>
      </c>
      <c r="CJ110">
        <v>0</v>
      </c>
      <c r="CK110">
        <v>0</v>
      </c>
      <c r="CL110">
        <v>0</v>
      </c>
      <c r="CM110">
        <v>0</v>
      </c>
      <c r="CN110">
        <f>CA110+CM110+(2*CI110)</f>
        <v>10</v>
      </c>
      <c r="CO110" t="str">
        <f>IF(CN110&gt;150,"Sufficientlyactive",IF(CN110&gt;1,"Insufficiently active","Sedentary"))</f>
        <v>Insufficiently active</v>
      </c>
      <c r="CP110">
        <v>3</v>
      </c>
      <c r="CQ110">
        <v>3</v>
      </c>
      <c r="CR110">
        <v>2</v>
      </c>
      <c r="CS110">
        <v>3</v>
      </c>
      <c r="CT110">
        <v>3</v>
      </c>
      <c r="CU110">
        <v>2</v>
      </c>
      <c r="CV110">
        <v>1</v>
      </c>
      <c r="CW110">
        <v>1</v>
      </c>
      <c r="CX110">
        <v>1</v>
      </c>
      <c r="CY110">
        <v>0</v>
      </c>
      <c r="CZ110">
        <v>2</v>
      </c>
      <c r="DA110">
        <v>7</v>
      </c>
      <c r="DB110">
        <v>13</v>
      </c>
      <c r="DC110">
        <v>0</v>
      </c>
      <c r="DD110">
        <v>4</v>
      </c>
      <c r="DE110">
        <v>3</v>
      </c>
      <c r="DF110">
        <v>3</v>
      </c>
      <c r="DG110">
        <v>2</v>
      </c>
      <c r="DH110">
        <v>2</v>
      </c>
      <c r="DI110">
        <v>2</v>
      </c>
      <c r="DJ110">
        <v>2</v>
      </c>
      <c r="DK110">
        <v>3</v>
      </c>
      <c r="DL110">
        <v>2</v>
      </c>
      <c r="DM110">
        <v>3</v>
      </c>
      <c r="DN110">
        <v>26</v>
      </c>
      <c r="DO110">
        <v>0</v>
      </c>
      <c r="DP110">
        <v>1</v>
      </c>
      <c r="DQ110">
        <v>3</v>
      </c>
      <c r="DR110">
        <v>2</v>
      </c>
      <c r="DS110">
        <v>2</v>
      </c>
      <c r="DT110">
        <v>1</v>
      </c>
      <c r="DU110">
        <v>0</v>
      </c>
      <c r="DV110">
        <v>1</v>
      </c>
      <c r="DW110">
        <v>0</v>
      </c>
      <c r="DX110">
        <v>10</v>
      </c>
      <c r="DY110" t="s">
        <v>149</v>
      </c>
      <c r="DZ110" t="s">
        <v>4709</v>
      </c>
      <c r="EA110">
        <v>4</v>
      </c>
      <c r="EB110">
        <v>2</v>
      </c>
      <c r="EC110">
        <v>2</v>
      </c>
      <c r="ED110">
        <v>3</v>
      </c>
      <c r="EE110">
        <v>2</v>
      </c>
      <c r="EF110">
        <v>3</v>
      </c>
      <c r="EG110">
        <v>3</v>
      </c>
      <c r="EH110">
        <v>19</v>
      </c>
      <c r="EI110">
        <v>2</v>
      </c>
      <c r="EJ110">
        <v>2</v>
      </c>
      <c r="EK110">
        <v>2</v>
      </c>
      <c r="EL110">
        <v>6</v>
      </c>
      <c r="EM110">
        <v>3</v>
      </c>
      <c r="EN110">
        <v>2</v>
      </c>
      <c r="EO110">
        <v>3</v>
      </c>
      <c r="EP110">
        <v>3</v>
      </c>
      <c r="EQ110">
        <v>4</v>
      </c>
      <c r="ER110">
        <v>2</v>
      </c>
      <c r="ES110">
        <v>4</v>
      </c>
      <c r="ET110">
        <v>3</v>
      </c>
      <c r="EU110">
        <v>24</v>
      </c>
      <c r="EV110">
        <v>7</v>
      </c>
      <c r="EW110">
        <v>8</v>
      </c>
      <c r="EX110">
        <v>9</v>
      </c>
      <c r="EY110">
        <v>10</v>
      </c>
      <c r="EZ110">
        <v>34</v>
      </c>
      <c r="FA110">
        <v>8</v>
      </c>
      <c r="FB110" t="str">
        <f t="shared" si="18"/>
        <v>Severe</v>
      </c>
      <c r="FC110" t="s">
        <v>157</v>
      </c>
    </row>
    <row r="111" spans="1:159" x14ac:dyDescent="0.2">
      <c r="A111">
        <v>310</v>
      </c>
      <c r="B111" t="s">
        <v>143</v>
      </c>
      <c r="C111" t="s">
        <v>654</v>
      </c>
      <c r="D111" s="1">
        <v>33825</v>
      </c>
      <c r="E111">
        <v>30</v>
      </c>
      <c r="F111">
        <v>1</v>
      </c>
      <c r="H111" t="s">
        <v>332</v>
      </c>
      <c r="I111">
        <v>3036</v>
      </c>
      <c r="J111" s="1">
        <v>43684</v>
      </c>
      <c r="K111">
        <v>1</v>
      </c>
      <c r="T111">
        <v>2</v>
      </c>
      <c r="W111" t="s">
        <v>4411</v>
      </c>
      <c r="X111" t="s">
        <v>222</v>
      </c>
      <c r="Y111">
        <v>0</v>
      </c>
      <c r="Z111" t="s">
        <v>655</v>
      </c>
      <c r="AA111" s="1">
        <v>44472</v>
      </c>
      <c r="AB111" s="2">
        <f t="shared" si="14"/>
        <v>788</v>
      </c>
      <c r="AC111">
        <v>2</v>
      </c>
      <c r="AD111">
        <v>1</v>
      </c>
      <c r="AE111" t="str">
        <f t="shared" si="16"/>
        <v>Male</v>
      </c>
      <c r="AF111">
        <v>0</v>
      </c>
      <c r="AG111" t="s">
        <v>157</v>
      </c>
      <c r="AH111">
        <v>1</v>
      </c>
      <c r="AI111">
        <v>2</v>
      </c>
      <c r="AJ111">
        <v>2</v>
      </c>
      <c r="AK111" t="str">
        <f t="shared" si="23"/>
        <v>High school</v>
      </c>
      <c r="AL111" t="str">
        <f t="shared" si="17"/>
        <v>Yes</v>
      </c>
      <c r="AM111">
        <v>9</v>
      </c>
      <c r="AN111" t="str">
        <f t="shared" si="15"/>
        <v>Aus</v>
      </c>
      <c r="AO111">
        <v>0</v>
      </c>
      <c r="AR111">
        <v>0</v>
      </c>
      <c r="AS111">
        <v>0</v>
      </c>
      <c r="AT111">
        <v>0</v>
      </c>
      <c r="AU111">
        <v>0</v>
      </c>
      <c r="AV111">
        <v>0</v>
      </c>
      <c r="AW111">
        <v>0</v>
      </c>
      <c r="AX111">
        <v>0</v>
      </c>
      <c r="AY111">
        <v>0</v>
      </c>
      <c r="AZ111">
        <v>0</v>
      </c>
      <c r="BA111">
        <v>0</v>
      </c>
      <c r="BD111">
        <v>0</v>
      </c>
      <c r="BF111">
        <v>0</v>
      </c>
      <c r="BH111">
        <v>0</v>
      </c>
      <c r="BI111">
        <v>0</v>
      </c>
      <c r="BJ111">
        <v>0</v>
      </c>
      <c r="BK111">
        <v>0</v>
      </c>
      <c r="BM111">
        <v>0</v>
      </c>
      <c r="BO111">
        <v>1</v>
      </c>
      <c r="BP111">
        <v>2</v>
      </c>
      <c r="BQ111">
        <v>2</v>
      </c>
      <c r="BR111">
        <v>1</v>
      </c>
      <c r="BS111">
        <v>2</v>
      </c>
      <c r="BT111">
        <v>2</v>
      </c>
      <c r="BU111">
        <v>1</v>
      </c>
      <c r="BV111">
        <v>85</v>
      </c>
      <c r="BW111" s="4">
        <v>0.59485799971267816</v>
      </c>
      <c r="BX111">
        <v>3</v>
      </c>
      <c r="BY111">
        <v>1</v>
      </c>
      <c r="BZ111">
        <v>0</v>
      </c>
      <c r="CA111">
        <v>60</v>
      </c>
      <c r="CB111">
        <v>0</v>
      </c>
      <c r="CE111">
        <v>0</v>
      </c>
      <c r="CF111">
        <v>2</v>
      </c>
      <c r="CG111">
        <v>1</v>
      </c>
      <c r="CH111">
        <v>0</v>
      </c>
      <c r="CI111">
        <v>60</v>
      </c>
      <c r="CJ111">
        <v>0</v>
      </c>
      <c r="CM111">
        <v>0</v>
      </c>
      <c r="CN111">
        <f>CA111+CM111+(2*CI111)</f>
        <v>180</v>
      </c>
      <c r="CO111" t="str">
        <f>IF(CN111&gt;150,"Sufficientlyactive",IF(CN111&gt;1,"Insufficiently active","Sedentary"))</f>
        <v>Sufficientlyactive</v>
      </c>
      <c r="CP111">
        <v>3</v>
      </c>
      <c r="CQ111">
        <v>4</v>
      </c>
      <c r="CR111">
        <v>3</v>
      </c>
      <c r="CS111">
        <v>1</v>
      </c>
      <c r="CT111">
        <v>4</v>
      </c>
      <c r="CU111">
        <v>3</v>
      </c>
      <c r="CV111">
        <v>1</v>
      </c>
      <c r="CW111">
        <v>1</v>
      </c>
      <c r="CX111">
        <v>2</v>
      </c>
      <c r="CY111">
        <v>0</v>
      </c>
      <c r="CZ111">
        <v>3</v>
      </c>
      <c r="DA111">
        <v>7</v>
      </c>
      <c r="DB111">
        <v>5</v>
      </c>
      <c r="DC111">
        <v>0</v>
      </c>
      <c r="DD111">
        <v>1</v>
      </c>
      <c r="DE111">
        <v>2</v>
      </c>
      <c r="DF111">
        <v>1</v>
      </c>
      <c r="DG111">
        <v>1</v>
      </c>
      <c r="DH111">
        <v>1</v>
      </c>
      <c r="DI111">
        <v>1</v>
      </c>
      <c r="DJ111">
        <v>1</v>
      </c>
      <c r="DK111">
        <v>1</v>
      </c>
      <c r="DL111">
        <v>2</v>
      </c>
      <c r="DM111">
        <v>1</v>
      </c>
      <c r="DN111">
        <v>12</v>
      </c>
      <c r="DO111">
        <v>0</v>
      </c>
      <c r="DP111">
        <v>0</v>
      </c>
      <c r="DQ111">
        <v>1</v>
      </c>
      <c r="DR111">
        <v>0</v>
      </c>
      <c r="DS111">
        <v>2</v>
      </c>
      <c r="DT111">
        <v>0</v>
      </c>
      <c r="DU111">
        <v>0</v>
      </c>
      <c r="DV111">
        <v>0</v>
      </c>
      <c r="DW111">
        <v>0</v>
      </c>
      <c r="DX111">
        <v>3</v>
      </c>
      <c r="DY111" t="str">
        <f>IF(DO111&gt;1,"Yes",IF(DP111&gt;1,"Yes","No"))</f>
        <v>No</v>
      </c>
      <c r="DZ111" t="s">
        <v>4708</v>
      </c>
      <c r="EA111">
        <v>4</v>
      </c>
      <c r="EB111">
        <v>4</v>
      </c>
      <c r="EC111">
        <v>5</v>
      </c>
      <c r="ED111">
        <v>4</v>
      </c>
      <c r="EE111">
        <v>4</v>
      </c>
      <c r="EF111">
        <v>4</v>
      </c>
      <c r="EG111">
        <v>3</v>
      </c>
      <c r="EH111">
        <v>28</v>
      </c>
      <c r="EI111">
        <v>1</v>
      </c>
      <c r="EJ111">
        <v>1</v>
      </c>
      <c r="EK111">
        <v>1</v>
      </c>
      <c r="EL111">
        <v>3</v>
      </c>
      <c r="EM111">
        <v>5</v>
      </c>
      <c r="EN111">
        <v>4</v>
      </c>
      <c r="EO111">
        <v>4</v>
      </c>
      <c r="EP111">
        <v>3</v>
      </c>
      <c r="EQ111">
        <v>5</v>
      </c>
      <c r="ER111">
        <v>5</v>
      </c>
      <c r="ES111">
        <v>5</v>
      </c>
      <c r="ET111">
        <v>5</v>
      </c>
      <c r="EU111">
        <v>36</v>
      </c>
      <c r="EV111">
        <v>4</v>
      </c>
      <c r="EW111">
        <v>0</v>
      </c>
      <c r="EX111">
        <v>0</v>
      </c>
      <c r="EY111">
        <v>4</v>
      </c>
      <c r="EZ111">
        <v>8</v>
      </c>
      <c r="FA111">
        <v>2</v>
      </c>
      <c r="FB111" t="str">
        <f t="shared" si="18"/>
        <v>Mild</v>
      </c>
      <c r="FC111" t="s">
        <v>149</v>
      </c>
    </row>
    <row r="112" spans="1:159" x14ac:dyDescent="0.2">
      <c r="A112">
        <v>311</v>
      </c>
      <c r="B112" t="s">
        <v>143</v>
      </c>
      <c r="C112" t="s">
        <v>656</v>
      </c>
      <c r="D112" s="1">
        <v>26474</v>
      </c>
      <c r="E112">
        <v>50</v>
      </c>
      <c r="F112">
        <v>1</v>
      </c>
      <c r="H112" t="s">
        <v>657</v>
      </c>
      <c r="I112">
        <v>3434</v>
      </c>
      <c r="J112" s="1">
        <v>43684</v>
      </c>
      <c r="K112">
        <v>1</v>
      </c>
      <c r="Q112">
        <v>1</v>
      </c>
      <c r="W112" t="s">
        <v>4409</v>
      </c>
      <c r="X112" t="s">
        <v>307</v>
      </c>
      <c r="Y112">
        <v>0</v>
      </c>
      <c r="Z112" t="s">
        <v>658</v>
      </c>
      <c r="AA112" s="1">
        <v>44473</v>
      </c>
      <c r="AB112" s="2">
        <f t="shared" si="14"/>
        <v>789</v>
      </c>
      <c r="AC112">
        <v>1</v>
      </c>
      <c r="AD112">
        <v>2</v>
      </c>
      <c r="AE112" t="str">
        <f t="shared" si="16"/>
        <v>Female</v>
      </c>
      <c r="AF112">
        <v>1</v>
      </c>
      <c r="AG112" t="s">
        <v>157</v>
      </c>
      <c r="AH112">
        <v>0</v>
      </c>
      <c r="AJ112">
        <v>8</v>
      </c>
      <c r="AK112" t="str">
        <f t="shared" si="23"/>
        <v>Postgrad</v>
      </c>
      <c r="AL112" t="str">
        <f t="shared" si="17"/>
        <v>Yes</v>
      </c>
      <c r="AM112">
        <v>9</v>
      </c>
      <c r="AN112" t="str">
        <f t="shared" si="15"/>
        <v>Aus</v>
      </c>
      <c r="AO112">
        <v>0</v>
      </c>
      <c r="AR112">
        <v>0</v>
      </c>
      <c r="AS112">
        <v>0</v>
      </c>
      <c r="AT112">
        <v>0</v>
      </c>
      <c r="AU112">
        <v>0</v>
      </c>
      <c r="AV112">
        <v>0</v>
      </c>
      <c r="AW112">
        <v>0</v>
      </c>
      <c r="AX112">
        <v>0</v>
      </c>
      <c r="AY112">
        <v>1</v>
      </c>
      <c r="AZ112">
        <v>0</v>
      </c>
      <c r="BA112">
        <v>0</v>
      </c>
      <c r="BC112" t="s">
        <v>659</v>
      </c>
      <c r="BD112">
        <v>0</v>
      </c>
      <c r="BF112">
        <v>1</v>
      </c>
      <c r="BG112" t="s">
        <v>660</v>
      </c>
      <c r="BH112">
        <v>0</v>
      </c>
      <c r="BI112">
        <v>0</v>
      </c>
      <c r="BJ112">
        <v>0</v>
      </c>
      <c r="BK112">
        <v>0</v>
      </c>
      <c r="BM112">
        <v>1</v>
      </c>
      <c r="BN112">
        <v>6</v>
      </c>
      <c r="BO112">
        <v>0</v>
      </c>
      <c r="BQ112">
        <v>3</v>
      </c>
      <c r="BR112">
        <v>3</v>
      </c>
      <c r="BS112">
        <v>3</v>
      </c>
      <c r="BT112">
        <v>4</v>
      </c>
      <c r="BU112">
        <v>2</v>
      </c>
      <c r="BV112">
        <v>39</v>
      </c>
      <c r="BW112" s="4">
        <v>0.28935001422205364</v>
      </c>
      <c r="BX112">
        <v>5</v>
      </c>
      <c r="BY112">
        <v>3</v>
      </c>
      <c r="BZ112">
        <v>0</v>
      </c>
      <c r="CA112">
        <v>180</v>
      </c>
      <c r="CB112">
        <v>1</v>
      </c>
      <c r="CC112">
        <v>2</v>
      </c>
      <c r="CD112">
        <v>0</v>
      </c>
      <c r="CE112">
        <v>120</v>
      </c>
      <c r="CF112">
        <v>2</v>
      </c>
      <c r="CG112">
        <v>1</v>
      </c>
      <c r="CH112">
        <v>0</v>
      </c>
      <c r="CI112">
        <v>60</v>
      </c>
      <c r="CJ112">
        <v>1</v>
      </c>
      <c r="CK112">
        <v>1</v>
      </c>
      <c r="CL112">
        <v>0</v>
      </c>
      <c r="CM112">
        <v>60</v>
      </c>
      <c r="CN112">
        <f>CA112+CM112+(2*CI112)</f>
        <v>360</v>
      </c>
      <c r="CO112" t="str">
        <f>IF(CN112&gt;150,"Sufficientlyactive",IF(CN112&gt;1,"Insufficiently active","Sedentary"))</f>
        <v>Sufficientlyactive</v>
      </c>
      <c r="CP112">
        <v>4</v>
      </c>
      <c r="CQ112">
        <v>4</v>
      </c>
      <c r="CR112">
        <v>4</v>
      </c>
      <c r="CS112">
        <v>3</v>
      </c>
      <c r="CT112">
        <v>4</v>
      </c>
      <c r="CU112">
        <v>3</v>
      </c>
      <c r="CV112">
        <v>1</v>
      </c>
      <c r="CW112">
        <v>1</v>
      </c>
      <c r="CX112">
        <v>1</v>
      </c>
      <c r="CY112">
        <v>0</v>
      </c>
      <c r="CZ112">
        <v>1</v>
      </c>
      <c r="DA112">
        <v>7</v>
      </c>
      <c r="DB112">
        <v>3</v>
      </c>
      <c r="DC112">
        <v>0</v>
      </c>
      <c r="DD112">
        <v>4</v>
      </c>
      <c r="DE112">
        <v>2</v>
      </c>
      <c r="DF112">
        <v>1</v>
      </c>
      <c r="DG112">
        <v>1</v>
      </c>
      <c r="DH112">
        <v>1</v>
      </c>
      <c r="DI112">
        <v>1</v>
      </c>
      <c r="DJ112">
        <v>1</v>
      </c>
      <c r="DK112">
        <v>2</v>
      </c>
      <c r="DL112">
        <v>1</v>
      </c>
      <c r="DM112">
        <v>1</v>
      </c>
      <c r="DN112">
        <v>15</v>
      </c>
      <c r="DO112">
        <v>0</v>
      </c>
      <c r="DP112">
        <v>0</v>
      </c>
      <c r="DQ112">
        <v>1</v>
      </c>
      <c r="DR112">
        <v>1</v>
      </c>
      <c r="DS112">
        <v>0</v>
      </c>
      <c r="DT112">
        <v>1</v>
      </c>
      <c r="DU112">
        <v>1</v>
      </c>
      <c r="DV112">
        <v>0</v>
      </c>
      <c r="DW112">
        <v>0</v>
      </c>
      <c r="DX112">
        <v>4</v>
      </c>
      <c r="DY112" t="str">
        <f>IF(DO112&gt;1,"Yes",IF(DP112&gt;1,"Yes","No"))</f>
        <v>No</v>
      </c>
      <c r="DZ112" t="s">
        <v>4708</v>
      </c>
      <c r="EA112">
        <v>4</v>
      </c>
      <c r="EB112">
        <v>4</v>
      </c>
      <c r="EC112">
        <v>4</v>
      </c>
      <c r="ED112">
        <v>4</v>
      </c>
      <c r="EE112">
        <v>3</v>
      </c>
      <c r="EF112">
        <v>3</v>
      </c>
      <c r="EG112">
        <v>4</v>
      </c>
      <c r="EH112">
        <v>26</v>
      </c>
      <c r="EI112">
        <v>2</v>
      </c>
      <c r="EJ112">
        <v>2</v>
      </c>
      <c r="EK112">
        <v>2</v>
      </c>
      <c r="EL112">
        <v>6</v>
      </c>
      <c r="EM112">
        <v>4</v>
      </c>
      <c r="EN112">
        <v>3</v>
      </c>
      <c r="EO112">
        <v>4</v>
      </c>
      <c r="EP112">
        <v>3</v>
      </c>
      <c r="EQ112">
        <v>4</v>
      </c>
      <c r="ER112">
        <v>4</v>
      </c>
      <c r="ES112">
        <v>4</v>
      </c>
      <c r="ET112">
        <v>4</v>
      </c>
      <c r="EU112">
        <v>30</v>
      </c>
      <c r="EV112">
        <v>8</v>
      </c>
      <c r="EW112">
        <v>8</v>
      </c>
      <c r="EX112">
        <v>9</v>
      </c>
      <c r="EY112">
        <v>9</v>
      </c>
      <c r="EZ112">
        <v>34</v>
      </c>
      <c r="FA112">
        <v>7</v>
      </c>
      <c r="FB112" t="str">
        <f t="shared" si="18"/>
        <v>Moderate</v>
      </c>
      <c r="FC112" t="s">
        <v>149</v>
      </c>
    </row>
    <row r="113" spans="1:159" x14ac:dyDescent="0.2">
      <c r="A113">
        <v>314</v>
      </c>
      <c r="B113" t="s">
        <v>143</v>
      </c>
      <c r="C113" t="s">
        <v>661</v>
      </c>
      <c r="D113" s="1">
        <v>25503</v>
      </c>
      <c r="E113">
        <v>52</v>
      </c>
      <c r="F113">
        <v>1</v>
      </c>
      <c r="H113" t="s">
        <v>269</v>
      </c>
      <c r="I113">
        <v>3337</v>
      </c>
      <c r="J113" s="1">
        <v>43685</v>
      </c>
      <c r="K113">
        <v>1</v>
      </c>
      <c r="S113">
        <v>2</v>
      </c>
      <c r="W113" t="s">
        <v>4410</v>
      </c>
      <c r="X113" t="s">
        <v>222</v>
      </c>
      <c r="Y113">
        <v>0</v>
      </c>
      <c r="Z113" t="s">
        <v>662</v>
      </c>
      <c r="AA113" s="1">
        <v>44469</v>
      </c>
      <c r="AB113" s="2">
        <f t="shared" si="14"/>
        <v>784</v>
      </c>
      <c r="AC113">
        <v>4</v>
      </c>
      <c r="AD113">
        <v>2</v>
      </c>
      <c r="AE113" t="str">
        <f t="shared" si="16"/>
        <v>Female</v>
      </c>
      <c r="AF113">
        <v>6</v>
      </c>
      <c r="AG113" t="s">
        <v>149</v>
      </c>
      <c r="AH113">
        <v>0</v>
      </c>
      <c r="AJ113">
        <v>2</v>
      </c>
      <c r="AK113" t="str">
        <f t="shared" si="23"/>
        <v>High school</v>
      </c>
      <c r="AL113" t="str">
        <f t="shared" si="17"/>
        <v>Yes</v>
      </c>
      <c r="AM113">
        <v>9</v>
      </c>
      <c r="AN113" t="str">
        <f t="shared" si="15"/>
        <v>Aus</v>
      </c>
      <c r="AO113">
        <v>1</v>
      </c>
      <c r="AR113">
        <v>0</v>
      </c>
      <c r="AS113">
        <v>0</v>
      </c>
      <c r="AT113">
        <v>0</v>
      </c>
      <c r="AU113">
        <v>2</v>
      </c>
      <c r="AV113">
        <v>0</v>
      </c>
      <c r="AW113">
        <v>0</v>
      </c>
      <c r="AX113">
        <v>2</v>
      </c>
      <c r="AY113">
        <v>0</v>
      </c>
      <c r="AZ113">
        <v>1</v>
      </c>
      <c r="BA113">
        <v>2</v>
      </c>
      <c r="BC113" t="s">
        <v>663</v>
      </c>
      <c r="BD113">
        <v>1</v>
      </c>
      <c r="BE113" t="s">
        <v>664</v>
      </c>
      <c r="BF113">
        <v>1</v>
      </c>
      <c r="BG113" t="s">
        <v>665</v>
      </c>
      <c r="BH113">
        <v>0</v>
      </c>
      <c r="BI113">
        <v>1</v>
      </c>
      <c r="BJ113">
        <v>0</v>
      </c>
      <c r="BK113">
        <v>1</v>
      </c>
      <c r="BL113">
        <v>10</v>
      </c>
      <c r="BM113">
        <v>0</v>
      </c>
      <c r="BO113">
        <v>0</v>
      </c>
      <c r="BQ113">
        <v>3</v>
      </c>
      <c r="BR113">
        <v>1</v>
      </c>
      <c r="BS113">
        <v>3</v>
      </c>
      <c r="BT113">
        <v>3</v>
      </c>
      <c r="BU113">
        <v>3</v>
      </c>
      <c r="BV113">
        <v>50</v>
      </c>
      <c r="BW113" s="4">
        <v>0.51400000000000001</v>
      </c>
      <c r="BX113">
        <v>7</v>
      </c>
      <c r="BY113">
        <v>4</v>
      </c>
      <c r="BZ113">
        <v>0</v>
      </c>
      <c r="CA113">
        <v>240</v>
      </c>
      <c r="CB113">
        <v>0</v>
      </c>
      <c r="CC113">
        <v>0</v>
      </c>
      <c r="CD113">
        <v>0</v>
      </c>
      <c r="CE113">
        <v>0</v>
      </c>
      <c r="CF113">
        <v>7</v>
      </c>
      <c r="CG113">
        <v>4</v>
      </c>
      <c r="CH113">
        <v>0</v>
      </c>
      <c r="CI113">
        <v>240</v>
      </c>
      <c r="CJ113">
        <v>0</v>
      </c>
      <c r="CK113">
        <v>0</v>
      </c>
      <c r="CL113">
        <v>0</v>
      </c>
      <c r="CM113">
        <v>0</v>
      </c>
      <c r="CN113">
        <f>CA113+CM113+(2*CI113)</f>
        <v>720</v>
      </c>
      <c r="CO113" t="str">
        <f>IF(CN113&gt;150,"Sufficientlyactive",IF(CN113&gt;1,"Insufficiently active","Sedentary"))</f>
        <v>Sufficientlyactive</v>
      </c>
      <c r="CP113">
        <v>3</v>
      </c>
      <c r="CQ113">
        <v>3</v>
      </c>
      <c r="CR113">
        <v>3</v>
      </c>
      <c r="CS113">
        <v>3</v>
      </c>
      <c r="CT113">
        <v>3</v>
      </c>
      <c r="CU113">
        <v>0</v>
      </c>
      <c r="CV113">
        <v>0</v>
      </c>
      <c r="CW113">
        <v>0</v>
      </c>
      <c r="CX113">
        <v>1</v>
      </c>
      <c r="CY113">
        <v>0</v>
      </c>
      <c r="CZ113">
        <v>3</v>
      </c>
      <c r="DA113">
        <v>4</v>
      </c>
      <c r="DB113">
        <v>2</v>
      </c>
      <c r="DC113">
        <v>1</v>
      </c>
      <c r="DD113">
        <v>3</v>
      </c>
      <c r="DE113">
        <v>3</v>
      </c>
      <c r="DF113">
        <v>1</v>
      </c>
      <c r="DG113">
        <v>3</v>
      </c>
      <c r="DH113">
        <v>3</v>
      </c>
      <c r="DI113">
        <v>3</v>
      </c>
      <c r="DJ113">
        <v>3</v>
      </c>
      <c r="DK113">
        <v>3</v>
      </c>
      <c r="DL113">
        <v>1</v>
      </c>
      <c r="DM113">
        <v>3</v>
      </c>
      <c r="DN113">
        <v>26</v>
      </c>
      <c r="DO113">
        <v>1</v>
      </c>
      <c r="DP113">
        <v>1</v>
      </c>
      <c r="DQ113">
        <v>1</v>
      </c>
      <c r="DR113">
        <v>1</v>
      </c>
      <c r="DS113">
        <v>3</v>
      </c>
      <c r="DT113">
        <v>1</v>
      </c>
      <c r="DU113">
        <v>1</v>
      </c>
      <c r="DV113">
        <v>1</v>
      </c>
      <c r="DW113">
        <v>0</v>
      </c>
      <c r="DX113">
        <v>10</v>
      </c>
      <c r="DY113" t="str">
        <f>IF(DO113&gt;1,"Yes",IF(DP113&gt;1,"Yes","No"))</f>
        <v>No</v>
      </c>
      <c r="DZ113" t="s">
        <v>4709</v>
      </c>
      <c r="EA113">
        <v>1</v>
      </c>
      <c r="EB113">
        <v>2</v>
      </c>
      <c r="EC113">
        <v>2</v>
      </c>
      <c r="ED113">
        <v>3</v>
      </c>
      <c r="EE113">
        <v>3</v>
      </c>
      <c r="EF113">
        <v>2</v>
      </c>
      <c r="EG113">
        <v>5</v>
      </c>
      <c r="EH113">
        <v>18</v>
      </c>
      <c r="EI113">
        <v>3</v>
      </c>
      <c r="EJ113">
        <v>3</v>
      </c>
      <c r="EK113">
        <v>3</v>
      </c>
      <c r="EL113">
        <v>9</v>
      </c>
      <c r="EM113">
        <v>2</v>
      </c>
      <c r="EN113">
        <v>2</v>
      </c>
      <c r="EO113">
        <v>2</v>
      </c>
      <c r="EP113">
        <v>2</v>
      </c>
      <c r="EQ113">
        <v>2</v>
      </c>
      <c r="ER113">
        <v>2</v>
      </c>
      <c r="ES113">
        <v>2</v>
      </c>
      <c r="ET113">
        <v>2</v>
      </c>
      <c r="EU113">
        <v>16</v>
      </c>
      <c r="EV113">
        <v>8</v>
      </c>
      <c r="EW113">
        <v>10</v>
      </c>
      <c r="EX113">
        <v>10</v>
      </c>
      <c r="EY113">
        <v>10</v>
      </c>
      <c r="EZ113">
        <v>38</v>
      </c>
      <c r="FA113">
        <v>7</v>
      </c>
      <c r="FB113" t="str">
        <f t="shared" si="18"/>
        <v>Moderate</v>
      </c>
      <c r="FC113" t="s">
        <v>149</v>
      </c>
    </row>
    <row r="114" spans="1:159" x14ac:dyDescent="0.2">
      <c r="A114">
        <v>319</v>
      </c>
      <c r="B114" t="s">
        <v>143</v>
      </c>
      <c r="C114" t="s">
        <v>666</v>
      </c>
      <c r="D114" s="1">
        <v>18461</v>
      </c>
      <c r="E114">
        <v>72</v>
      </c>
      <c r="F114">
        <v>1</v>
      </c>
      <c r="H114" t="s">
        <v>269</v>
      </c>
      <c r="I114">
        <v>3337</v>
      </c>
      <c r="J114" s="1">
        <v>43677</v>
      </c>
      <c r="K114">
        <v>1</v>
      </c>
      <c r="R114">
        <v>1</v>
      </c>
      <c r="W114" t="s">
        <v>229</v>
      </c>
      <c r="X114" t="s">
        <v>307</v>
      </c>
      <c r="Y114">
        <v>1</v>
      </c>
      <c r="Z114" t="s">
        <v>667</v>
      </c>
      <c r="AA114" s="1">
        <v>44583</v>
      </c>
      <c r="AB114" s="2">
        <f t="shared" si="14"/>
        <v>906</v>
      </c>
      <c r="AC114">
        <v>1</v>
      </c>
      <c r="AD114">
        <v>1</v>
      </c>
      <c r="AE114" t="str">
        <f t="shared" si="16"/>
        <v>Male</v>
      </c>
      <c r="AF114">
        <v>7</v>
      </c>
      <c r="AG114" t="s">
        <v>149</v>
      </c>
      <c r="AH114">
        <v>0</v>
      </c>
      <c r="AJ114">
        <v>3</v>
      </c>
      <c r="AK114" t="str">
        <f t="shared" si="23"/>
        <v>TAFE</v>
      </c>
      <c r="AL114" t="str">
        <f t="shared" si="17"/>
        <v>Yes</v>
      </c>
      <c r="AM114">
        <v>9</v>
      </c>
      <c r="AN114" t="str">
        <f t="shared" si="15"/>
        <v>Aus</v>
      </c>
      <c r="AO114">
        <v>0</v>
      </c>
      <c r="AS114">
        <v>1</v>
      </c>
      <c r="AU114">
        <v>0</v>
      </c>
      <c r="AV114">
        <v>0</v>
      </c>
      <c r="AW114">
        <v>0</v>
      </c>
      <c r="AX114">
        <v>1</v>
      </c>
      <c r="AZ114">
        <v>1</v>
      </c>
      <c r="BA114">
        <v>2</v>
      </c>
      <c r="BD114">
        <v>1</v>
      </c>
      <c r="BF114">
        <v>1</v>
      </c>
      <c r="BH114">
        <v>1</v>
      </c>
      <c r="BJ114">
        <v>0</v>
      </c>
      <c r="BK114">
        <v>0</v>
      </c>
      <c r="BM114">
        <v>1</v>
      </c>
      <c r="BO114">
        <v>0</v>
      </c>
      <c r="BW114" s="4"/>
      <c r="FC114" t="s">
        <v>157</v>
      </c>
    </row>
    <row r="115" spans="1:159" x14ac:dyDescent="0.2">
      <c r="A115">
        <v>324</v>
      </c>
      <c r="B115" t="s">
        <v>143</v>
      </c>
      <c r="C115" t="s">
        <v>668</v>
      </c>
      <c r="D115" s="1">
        <v>21478</v>
      </c>
      <c r="E115">
        <v>63</v>
      </c>
      <c r="F115">
        <v>1</v>
      </c>
      <c r="H115" t="s">
        <v>231</v>
      </c>
      <c r="I115">
        <v>3024</v>
      </c>
      <c r="J115" s="1">
        <v>43690</v>
      </c>
      <c r="K115">
        <v>2</v>
      </c>
      <c r="T115">
        <v>3</v>
      </c>
      <c r="W115" t="s">
        <v>4411</v>
      </c>
      <c r="X115" t="s">
        <v>314</v>
      </c>
      <c r="Y115">
        <v>0</v>
      </c>
      <c r="Z115" t="s">
        <v>669</v>
      </c>
      <c r="AA115" s="1">
        <v>44473</v>
      </c>
      <c r="AB115" s="2">
        <f t="shared" si="14"/>
        <v>783</v>
      </c>
      <c r="AC115">
        <v>0</v>
      </c>
      <c r="AD115">
        <v>2</v>
      </c>
      <c r="AE115" t="str">
        <f t="shared" si="16"/>
        <v>Female</v>
      </c>
      <c r="AF115">
        <v>1</v>
      </c>
      <c r="AG115" t="s">
        <v>157</v>
      </c>
      <c r="AH115">
        <v>0</v>
      </c>
      <c r="AJ115">
        <v>5</v>
      </c>
      <c r="AK115" t="str">
        <f t="shared" si="23"/>
        <v>TAFE</v>
      </c>
      <c r="AL115" t="str">
        <f t="shared" si="17"/>
        <v>Yes</v>
      </c>
      <c r="AM115">
        <v>9</v>
      </c>
      <c r="AN115" t="str">
        <f t="shared" si="15"/>
        <v>Aus</v>
      </c>
      <c r="AO115">
        <v>0</v>
      </c>
      <c r="AR115">
        <v>0</v>
      </c>
      <c r="AS115">
        <v>0</v>
      </c>
      <c r="AT115">
        <v>0</v>
      </c>
      <c r="AU115">
        <v>0</v>
      </c>
      <c r="AV115">
        <v>0</v>
      </c>
      <c r="AW115">
        <v>0</v>
      </c>
      <c r="AX115">
        <v>0</v>
      </c>
      <c r="AY115">
        <v>0</v>
      </c>
      <c r="AZ115">
        <v>0</v>
      </c>
      <c r="BA115">
        <v>0</v>
      </c>
      <c r="BD115">
        <v>1</v>
      </c>
      <c r="BE115" t="s">
        <v>670</v>
      </c>
      <c r="BF115">
        <v>1</v>
      </c>
      <c r="BG115" t="s">
        <v>671</v>
      </c>
      <c r="BH115">
        <v>1</v>
      </c>
      <c r="BI115">
        <v>0</v>
      </c>
      <c r="BJ115">
        <v>1</v>
      </c>
      <c r="BK115">
        <v>1</v>
      </c>
      <c r="BL115">
        <v>10</v>
      </c>
      <c r="BM115">
        <v>0</v>
      </c>
      <c r="BO115">
        <v>0</v>
      </c>
      <c r="BQ115">
        <v>3</v>
      </c>
      <c r="BR115">
        <v>1</v>
      </c>
      <c r="BS115">
        <v>2</v>
      </c>
      <c r="BT115">
        <v>4</v>
      </c>
      <c r="BU115">
        <v>1</v>
      </c>
      <c r="BV115">
        <v>50</v>
      </c>
      <c r="BW115" s="4">
        <v>0.4474098099721911</v>
      </c>
      <c r="BX115">
        <v>0</v>
      </c>
      <c r="BY115">
        <v>0</v>
      </c>
      <c r="BZ115">
        <v>0</v>
      </c>
      <c r="CA115">
        <v>0</v>
      </c>
      <c r="CB115">
        <v>1</v>
      </c>
      <c r="CC115">
        <v>1</v>
      </c>
      <c r="CD115">
        <v>0</v>
      </c>
      <c r="CE115">
        <v>60</v>
      </c>
      <c r="CF115">
        <v>0</v>
      </c>
      <c r="CG115">
        <v>0</v>
      </c>
      <c r="CH115">
        <v>0</v>
      </c>
      <c r="CI115">
        <v>0</v>
      </c>
      <c r="CJ115">
        <v>0</v>
      </c>
      <c r="CK115">
        <v>0</v>
      </c>
      <c r="CL115">
        <v>0</v>
      </c>
      <c r="CM115">
        <v>0</v>
      </c>
      <c r="CN115">
        <f>CA115+CM115+(2*CI115)</f>
        <v>0</v>
      </c>
      <c r="CO115" t="str">
        <f>IF(CN115&gt;150,"Sufficientlyactive",IF(CN115&gt;1,"Insufficiently active","Sedentary"))</f>
        <v>Sedentary</v>
      </c>
      <c r="CP115">
        <v>3</v>
      </c>
      <c r="CQ115">
        <v>3</v>
      </c>
      <c r="CR115">
        <v>3</v>
      </c>
      <c r="CS115">
        <v>3</v>
      </c>
      <c r="CT115">
        <v>3</v>
      </c>
      <c r="CU115">
        <v>3</v>
      </c>
      <c r="CV115">
        <v>1</v>
      </c>
      <c r="CW115">
        <v>1</v>
      </c>
      <c r="CX115">
        <v>1</v>
      </c>
      <c r="CY115">
        <v>1</v>
      </c>
      <c r="CZ115">
        <v>2</v>
      </c>
      <c r="DA115">
        <v>9</v>
      </c>
      <c r="DB115">
        <v>4</v>
      </c>
      <c r="DC115">
        <v>1</v>
      </c>
      <c r="DD115">
        <v>3</v>
      </c>
      <c r="DE115">
        <v>1</v>
      </c>
      <c r="DF115">
        <v>1</v>
      </c>
      <c r="DG115">
        <v>1</v>
      </c>
      <c r="DH115">
        <v>1</v>
      </c>
      <c r="DI115">
        <v>1</v>
      </c>
      <c r="DJ115">
        <v>1</v>
      </c>
      <c r="DK115">
        <v>2</v>
      </c>
      <c r="DL115">
        <v>1</v>
      </c>
      <c r="DM115">
        <v>1</v>
      </c>
      <c r="DN115">
        <v>13</v>
      </c>
      <c r="DO115">
        <v>0</v>
      </c>
      <c r="DP115">
        <v>0</v>
      </c>
      <c r="DQ115">
        <v>0</v>
      </c>
      <c r="DR115">
        <v>1</v>
      </c>
      <c r="DS115">
        <v>0</v>
      </c>
      <c r="DT115">
        <v>0</v>
      </c>
      <c r="DU115">
        <v>0</v>
      </c>
      <c r="DV115">
        <v>0</v>
      </c>
      <c r="DW115">
        <v>0</v>
      </c>
      <c r="DX115">
        <v>1</v>
      </c>
      <c r="DY115" t="str">
        <f>IF(DO115&gt;1,"Yes",IF(DP115&gt;1,"Yes","No"))</f>
        <v>No</v>
      </c>
      <c r="DZ115" t="s">
        <v>4708</v>
      </c>
      <c r="EA115">
        <v>2</v>
      </c>
      <c r="EB115">
        <v>3</v>
      </c>
      <c r="EC115">
        <v>3</v>
      </c>
      <c r="ED115">
        <v>5</v>
      </c>
      <c r="EE115">
        <v>5</v>
      </c>
      <c r="EF115">
        <v>3</v>
      </c>
      <c r="EG115">
        <v>5</v>
      </c>
      <c r="EH115">
        <v>26</v>
      </c>
      <c r="EI115">
        <v>3</v>
      </c>
      <c r="EJ115">
        <v>3</v>
      </c>
      <c r="EK115">
        <v>3</v>
      </c>
      <c r="EL115">
        <v>9</v>
      </c>
      <c r="EM115">
        <v>4</v>
      </c>
      <c r="EN115">
        <v>4</v>
      </c>
      <c r="EO115">
        <v>4</v>
      </c>
      <c r="EP115">
        <v>4</v>
      </c>
      <c r="EQ115">
        <v>4</v>
      </c>
      <c r="ER115">
        <v>4</v>
      </c>
      <c r="ES115">
        <v>4</v>
      </c>
      <c r="ET115">
        <v>4</v>
      </c>
      <c r="EU115">
        <v>32</v>
      </c>
      <c r="EV115">
        <v>5</v>
      </c>
      <c r="EW115">
        <v>9</v>
      </c>
      <c r="EX115">
        <v>9</v>
      </c>
      <c r="EY115">
        <v>9</v>
      </c>
      <c r="EZ115">
        <v>32</v>
      </c>
      <c r="FA115">
        <v>8</v>
      </c>
      <c r="FB115" t="str">
        <f t="shared" si="18"/>
        <v>Severe</v>
      </c>
      <c r="FC115" t="s">
        <v>149</v>
      </c>
    </row>
    <row r="116" spans="1:159" x14ac:dyDescent="0.2">
      <c r="A116">
        <v>326</v>
      </c>
      <c r="B116" t="s">
        <v>143</v>
      </c>
      <c r="C116" t="s">
        <v>672</v>
      </c>
      <c r="D116" s="1">
        <v>26117</v>
      </c>
      <c r="E116">
        <v>51</v>
      </c>
      <c r="F116">
        <v>1</v>
      </c>
      <c r="H116" t="s">
        <v>673</v>
      </c>
      <c r="I116">
        <v>3336</v>
      </c>
      <c r="J116" s="1">
        <v>43675</v>
      </c>
      <c r="K116">
        <v>2</v>
      </c>
      <c r="T116">
        <v>3</v>
      </c>
      <c r="W116" t="s">
        <v>4411</v>
      </c>
      <c r="X116" t="s">
        <v>314</v>
      </c>
      <c r="Y116">
        <v>0</v>
      </c>
      <c r="Z116" t="s">
        <v>674</v>
      </c>
      <c r="AA116" s="1">
        <v>44468</v>
      </c>
      <c r="AB116" s="2">
        <f t="shared" si="14"/>
        <v>793</v>
      </c>
      <c r="AC116">
        <v>1</v>
      </c>
      <c r="AD116">
        <v>2</v>
      </c>
      <c r="AE116" t="str">
        <f t="shared" si="16"/>
        <v>Female</v>
      </c>
      <c r="AF116">
        <v>1</v>
      </c>
      <c r="AG116" t="s">
        <v>157</v>
      </c>
      <c r="AH116">
        <v>0</v>
      </c>
      <c r="AJ116">
        <v>6</v>
      </c>
      <c r="AK116" t="str">
        <f t="shared" si="23"/>
        <v>Undergrad</v>
      </c>
      <c r="AL116" t="str">
        <f t="shared" si="17"/>
        <v>Yes</v>
      </c>
      <c r="AM116">
        <v>138</v>
      </c>
      <c r="AN116" t="str">
        <f t="shared" si="15"/>
        <v>Other</v>
      </c>
      <c r="AQ116">
        <v>13</v>
      </c>
      <c r="AR116">
        <v>0</v>
      </c>
      <c r="AS116">
        <v>0</v>
      </c>
      <c r="AT116">
        <v>0</v>
      </c>
      <c r="AU116">
        <v>0</v>
      </c>
      <c r="AV116">
        <v>0</v>
      </c>
      <c r="AW116">
        <v>0</v>
      </c>
      <c r="AX116">
        <v>0</v>
      </c>
      <c r="AY116">
        <v>0</v>
      </c>
      <c r="AZ116">
        <v>1</v>
      </c>
      <c r="BA116">
        <v>0</v>
      </c>
      <c r="BC116" t="s">
        <v>675</v>
      </c>
      <c r="BD116">
        <v>0</v>
      </c>
      <c r="BF116">
        <v>1</v>
      </c>
      <c r="BG116" t="s">
        <v>676</v>
      </c>
      <c r="BH116">
        <v>0</v>
      </c>
      <c r="BI116">
        <v>0</v>
      </c>
      <c r="BJ116">
        <v>0</v>
      </c>
      <c r="BK116">
        <v>0</v>
      </c>
      <c r="BM116">
        <v>0</v>
      </c>
      <c r="BO116">
        <v>0</v>
      </c>
      <c r="BW116" s="4"/>
      <c r="FC116" t="s">
        <v>149</v>
      </c>
    </row>
    <row r="117" spans="1:159" x14ac:dyDescent="0.2">
      <c r="A117">
        <v>336</v>
      </c>
      <c r="B117" t="s">
        <v>143</v>
      </c>
      <c r="C117" t="s">
        <v>677</v>
      </c>
      <c r="D117" s="1">
        <v>31726</v>
      </c>
      <c r="E117">
        <v>35</v>
      </c>
      <c r="F117">
        <v>5</v>
      </c>
      <c r="H117" t="s">
        <v>207</v>
      </c>
      <c r="I117">
        <v>3023</v>
      </c>
      <c r="J117" s="1">
        <v>43691</v>
      </c>
      <c r="K117">
        <v>1</v>
      </c>
      <c r="Q117">
        <v>1</v>
      </c>
      <c r="W117" t="s">
        <v>4409</v>
      </c>
      <c r="X117" t="s">
        <v>307</v>
      </c>
      <c r="Y117">
        <v>0</v>
      </c>
      <c r="Z117" t="s">
        <v>678</v>
      </c>
      <c r="AA117" s="1">
        <v>44461</v>
      </c>
      <c r="AB117" s="2">
        <f t="shared" si="14"/>
        <v>770</v>
      </c>
      <c r="AC117">
        <v>1</v>
      </c>
      <c r="AD117">
        <v>2</v>
      </c>
      <c r="AE117" t="str">
        <f t="shared" si="16"/>
        <v>Female</v>
      </c>
      <c r="AF117">
        <v>0</v>
      </c>
      <c r="AG117" t="s">
        <v>157</v>
      </c>
      <c r="AH117">
        <v>0</v>
      </c>
      <c r="AJ117">
        <v>4</v>
      </c>
      <c r="AK117" t="str">
        <f t="shared" si="23"/>
        <v>TAFE</v>
      </c>
      <c r="AL117" t="str">
        <f t="shared" si="17"/>
        <v>Yes</v>
      </c>
      <c r="AM117">
        <v>191</v>
      </c>
      <c r="AN117" t="str">
        <f t="shared" si="15"/>
        <v>Other</v>
      </c>
      <c r="AQ117">
        <v>24</v>
      </c>
      <c r="AR117">
        <v>0</v>
      </c>
      <c r="AS117">
        <v>0</v>
      </c>
      <c r="AT117">
        <v>0</v>
      </c>
      <c r="AU117">
        <v>0</v>
      </c>
      <c r="AV117">
        <v>0</v>
      </c>
      <c r="AW117">
        <v>0</v>
      </c>
      <c r="AX117">
        <v>0</v>
      </c>
      <c r="AY117">
        <v>1</v>
      </c>
      <c r="AZ117">
        <v>0</v>
      </c>
      <c r="BA117">
        <v>0</v>
      </c>
      <c r="BC117" t="s">
        <v>679</v>
      </c>
      <c r="BD117">
        <v>0</v>
      </c>
      <c r="BF117">
        <v>1</v>
      </c>
      <c r="BG117" t="s">
        <v>680</v>
      </c>
      <c r="BH117">
        <v>0</v>
      </c>
      <c r="BI117">
        <v>0</v>
      </c>
      <c r="BJ117">
        <v>0</v>
      </c>
      <c r="BK117">
        <v>0</v>
      </c>
      <c r="BM117">
        <v>0</v>
      </c>
      <c r="BO117">
        <v>0</v>
      </c>
      <c r="BQ117">
        <v>3</v>
      </c>
      <c r="BR117">
        <v>3</v>
      </c>
      <c r="BS117">
        <v>4</v>
      </c>
      <c r="BT117">
        <v>3</v>
      </c>
      <c r="BU117">
        <v>3</v>
      </c>
      <c r="BV117">
        <v>25</v>
      </c>
      <c r="BW117" s="4">
        <v>0.32797058823529407</v>
      </c>
      <c r="BX117">
        <v>3</v>
      </c>
      <c r="BY117">
        <v>1</v>
      </c>
      <c r="BZ117">
        <v>1</v>
      </c>
      <c r="CA117">
        <v>61</v>
      </c>
      <c r="CB117">
        <v>0</v>
      </c>
      <c r="CE117">
        <v>0</v>
      </c>
      <c r="CF117">
        <v>0</v>
      </c>
      <c r="CI117">
        <v>0</v>
      </c>
      <c r="CJ117">
        <v>0</v>
      </c>
      <c r="CM117">
        <v>0</v>
      </c>
      <c r="CN117">
        <f t="shared" ref="CN117:CN129" si="24">CA117+CM117+(2*CI117)</f>
        <v>61</v>
      </c>
      <c r="CO117" t="str">
        <f t="shared" ref="CO117:CO129" si="25">IF(CN117&gt;150,"Sufficientlyactive",IF(CN117&gt;1,"Insufficiently active","Sedentary"))</f>
        <v>Insufficiently active</v>
      </c>
      <c r="CP117">
        <v>3</v>
      </c>
      <c r="CQ117">
        <v>3</v>
      </c>
      <c r="CR117">
        <v>3</v>
      </c>
      <c r="CS117">
        <v>3</v>
      </c>
      <c r="CT117">
        <v>3</v>
      </c>
      <c r="CU117">
        <v>2</v>
      </c>
      <c r="CV117">
        <v>1</v>
      </c>
      <c r="CW117">
        <v>1</v>
      </c>
      <c r="CX117">
        <v>1</v>
      </c>
      <c r="CY117">
        <v>1</v>
      </c>
      <c r="CZ117">
        <v>1</v>
      </c>
      <c r="DA117">
        <v>7</v>
      </c>
      <c r="DB117">
        <v>8</v>
      </c>
      <c r="DC117">
        <v>0</v>
      </c>
      <c r="DD117">
        <v>5</v>
      </c>
      <c r="DE117">
        <v>3</v>
      </c>
      <c r="DF117">
        <v>2</v>
      </c>
      <c r="DG117">
        <v>3</v>
      </c>
      <c r="DH117">
        <v>3</v>
      </c>
      <c r="DI117">
        <v>4</v>
      </c>
      <c r="DJ117">
        <v>4</v>
      </c>
      <c r="DK117">
        <v>4</v>
      </c>
      <c r="DL117">
        <v>3</v>
      </c>
      <c r="DM117">
        <v>4</v>
      </c>
      <c r="DN117">
        <v>35</v>
      </c>
      <c r="DO117">
        <v>1</v>
      </c>
      <c r="DP117">
        <v>3</v>
      </c>
      <c r="DQ117">
        <v>2</v>
      </c>
      <c r="DR117">
        <v>3</v>
      </c>
      <c r="DS117">
        <v>3</v>
      </c>
      <c r="DT117">
        <v>3</v>
      </c>
      <c r="DU117">
        <v>1</v>
      </c>
      <c r="DV117">
        <v>2</v>
      </c>
      <c r="DW117">
        <v>1</v>
      </c>
      <c r="DX117">
        <v>19</v>
      </c>
      <c r="DY117" t="str">
        <f>IF(DO117&gt;1,"Yes",IF(DP117&gt;1,"Yes","No"))</f>
        <v>Yes</v>
      </c>
      <c r="DZ117" t="s">
        <v>4710</v>
      </c>
      <c r="EA117">
        <v>3</v>
      </c>
      <c r="EB117">
        <v>2</v>
      </c>
      <c r="EC117">
        <v>3</v>
      </c>
      <c r="ED117">
        <v>3</v>
      </c>
      <c r="EE117">
        <v>3</v>
      </c>
      <c r="EF117">
        <v>2</v>
      </c>
      <c r="EG117">
        <v>2</v>
      </c>
      <c r="EH117">
        <v>18</v>
      </c>
      <c r="EI117">
        <v>2</v>
      </c>
      <c r="EJ117">
        <v>2</v>
      </c>
      <c r="EK117">
        <v>2</v>
      </c>
      <c r="EL117">
        <v>6</v>
      </c>
      <c r="EM117">
        <v>2</v>
      </c>
      <c r="EN117">
        <v>2</v>
      </c>
      <c r="EO117">
        <v>2</v>
      </c>
      <c r="EP117">
        <v>3</v>
      </c>
      <c r="EQ117">
        <v>3</v>
      </c>
      <c r="ER117">
        <v>2</v>
      </c>
      <c r="ES117">
        <v>4</v>
      </c>
      <c r="ET117">
        <v>4</v>
      </c>
      <c r="EU117">
        <v>22</v>
      </c>
      <c r="EV117">
        <v>4</v>
      </c>
      <c r="EW117">
        <v>4</v>
      </c>
      <c r="EX117">
        <v>4</v>
      </c>
      <c r="EY117">
        <v>5</v>
      </c>
      <c r="EZ117">
        <v>17</v>
      </c>
      <c r="FA117">
        <v>4</v>
      </c>
      <c r="FB117" t="str">
        <f t="shared" si="18"/>
        <v>Mild</v>
      </c>
      <c r="FC117" t="s">
        <v>149</v>
      </c>
    </row>
    <row r="118" spans="1:159" x14ac:dyDescent="0.2">
      <c r="A118">
        <v>338</v>
      </c>
      <c r="B118" t="s">
        <v>143</v>
      </c>
      <c r="C118" t="s">
        <v>681</v>
      </c>
      <c r="D118" s="1">
        <v>20070</v>
      </c>
      <c r="E118">
        <v>67</v>
      </c>
      <c r="F118">
        <v>1</v>
      </c>
      <c r="H118" t="s">
        <v>228</v>
      </c>
      <c r="I118">
        <v>3029</v>
      </c>
      <c r="J118" s="1">
        <v>43676</v>
      </c>
      <c r="K118">
        <v>1</v>
      </c>
      <c r="Q118">
        <v>2</v>
      </c>
      <c r="W118" t="s">
        <v>4409</v>
      </c>
      <c r="X118" t="s">
        <v>222</v>
      </c>
      <c r="Y118">
        <v>1</v>
      </c>
      <c r="Z118" t="s">
        <v>682</v>
      </c>
      <c r="AA118" s="1">
        <v>44480</v>
      </c>
      <c r="AB118" s="2">
        <f t="shared" si="14"/>
        <v>804</v>
      </c>
      <c r="AC118">
        <v>1</v>
      </c>
      <c r="AD118">
        <v>1</v>
      </c>
      <c r="AE118" t="str">
        <f t="shared" si="16"/>
        <v>Male</v>
      </c>
      <c r="AF118">
        <v>7</v>
      </c>
      <c r="AG118" t="s">
        <v>149</v>
      </c>
      <c r="AH118">
        <v>0</v>
      </c>
      <c r="AJ118">
        <v>1</v>
      </c>
      <c r="AK118" t="str">
        <f t="shared" si="23"/>
        <v>DNC high school</v>
      </c>
      <c r="AL118" t="str">
        <f t="shared" si="17"/>
        <v>No</v>
      </c>
      <c r="AM118">
        <v>9</v>
      </c>
      <c r="AN118" t="str">
        <f t="shared" si="15"/>
        <v>Aus</v>
      </c>
      <c r="AO118">
        <v>0</v>
      </c>
      <c r="AR118">
        <v>0</v>
      </c>
      <c r="AS118">
        <v>0</v>
      </c>
      <c r="AT118">
        <v>0</v>
      </c>
      <c r="AU118">
        <v>0</v>
      </c>
      <c r="AV118">
        <v>0</v>
      </c>
      <c r="AW118">
        <v>0</v>
      </c>
      <c r="AX118">
        <v>0</v>
      </c>
      <c r="AY118">
        <v>2</v>
      </c>
      <c r="AZ118">
        <v>0</v>
      </c>
      <c r="BA118">
        <v>2</v>
      </c>
      <c r="BC118" t="s">
        <v>683</v>
      </c>
      <c r="BD118">
        <v>1</v>
      </c>
      <c r="BE118" t="s">
        <v>684</v>
      </c>
      <c r="BF118">
        <v>1</v>
      </c>
      <c r="BG118" t="s">
        <v>685</v>
      </c>
      <c r="BH118">
        <v>1</v>
      </c>
      <c r="BI118">
        <v>1</v>
      </c>
      <c r="BJ118">
        <v>0</v>
      </c>
      <c r="BK118">
        <v>0</v>
      </c>
      <c r="BM118">
        <v>1</v>
      </c>
      <c r="BN118">
        <v>10</v>
      </c>
      <c r="BO118">
        <v>0</v>
      </c>
      <c r="BQ118">
        <v>4</v>
      </c>
      <c r="BR118">
        <v>3</v>
      </c>
      <c r="BS118">
        <v>3</v>
      </c>
      <c r="BT118">
        <v>3</v>
      </c>
      <c r="BU118">
        <v>2</v>
      </c>
      <c r="BV118">
        <v>70</v>
      </c>
      <c r="BW118" s="4">
        <v>0.36715939767779393</v>
      </c>
      <c r="BX118">
        <v>0</v>
      </c>
      <c r="BY118">
        <v>0</v>
      </c>
      <c r="BZ118">
        <v>0</v>
      </c>
      <c r="CA118">
        <v>0</v>
      </c>
      <c r="CB118">
        <v>7</v>
      </c>
      <c r="CC118">
        <v>8</v>
      </c>
      <c r="CD118">
        <v>0</v>
      </c>
      <c r="CE118">
        <v>480</v>
      </c>
      <c r="CF118">
        <v>2</v>
      </c>
      <c r="CG118">
        <v>1</v>
      </c>
      <c r="CH118">
        <v>0</v>
      </c>
      <c r="CI118">
        <v>60</v>
      </c>
      <c r="CJ118">
        <v>0</v>
      </c>
      <c r="CK118">
        <v>0</v>
      </c>
      <c r="CL118">
        <v>0</v>
      </c>
      <c r="CM118">
        <v>0</v>
      </c>
      <c r="CN118">
        <f t="shared" si="24"/>
        <v>120</v>
      </c>
      <c r="CO118" t="str">
        <f t="shared" si="25"/>
        <v>Insufficiently active</v>
      </c>
      <c r="CP118">
        <v>3</v>
      </c>
      <c r="CQ118">
        <v>3</v>
      </c>
      <c r="CR118">
        <v>3</v>
      </c>
      <c r="CS118">
        <v>3</v>
      </c>
      <c r="CT118">
        <v>3</v>
      </c>
      <c r="CU118">
        <v>2</v>
      </c>
      <c r="CV118">
        <v>1</v>
      </c>
      <c r="CW118">
        <v>1</v>
      </c>
      <c r="CX118">
        <v>2</v>
      </c>
      <c r="CY118">
        <v>1</v>
      </c>
      <c r="CZ118">
        <v>2</v>
      </c>
      <c r="DA118">
        <v>7</v>
      </c>
      <c r="DB118">
        <v>8</v>
      </c>
      <c r="DC118">
        <v>1</v>
      </c>
      <c r="DD118">
        <v>3</v>
      </c>
      <c r="DE118">
        <v>1</v>
      </c>
      <c r="DF118">
        <v>1</v>
      </c>
      <c r="DG118">
        <v>2</v>
      </c>
      <c r="DH118">
        <v>1</v>
      </c>
      <c r="DI118">
        <v>1</v>
      </c>
      <c r="DJ118">
        <v>2</v>
      </c>
      <c r="DK118">
        <v>3</v>
      </c>
      <c r="DL118">
        <v>1</v>
      </c>
      <c r="DM118">
        <v>2</v>
      </c>
      <c r="DN118">
        <v>17</v>
      </c>
      <c r="DO118">
        <v>0</v>
      </c>
      <c r="DP118">
        <v>0</v>
      </c>
      <c r="DQ118">
        <v>0</v>
      </c>
      <c r="DR118">
        <v>1</v>
      </c>
      <c r="DS118">
        <v>0</v>
      </c>
      <c r="DT118">
        <v>0</v>
      </c>
      <c r="DU118">
        <v>0</v>
      </c>
      <c r="DV118">
        <v>0</v>
      </c>
      <c r="DW118">
        <v>0</v>
      </c>
      <c r="DX118">
        <v>1</v>
      </c>
      <c r="DY118" t="s">
        <v>149</v>
      </c>
      <c r="DZ118" t="s">
        <v>4708</v>
      </c>
      <c r="EA118">
        <v>4</v>
      </c>
      <c r="EB118">
        <v>4</v>
      </c>
      <c r="EC118">
        <v>4</v>
      </c>
      <c r="ED118">
        <v>5</v>
      </c>
      <c r="EE118">
        <v>5</v>
      </c>
      <c r="EF118">
        <v>5</v>
      </c>
      <c r="EG118">
        <v>5</v>
      </c>
      <c r="EH118">
        <v>32</v>
      </c>
      <c r="EI118">
        <v>1</v>
      </c>
      <c r="EJ118">
        <v>1</v>
      </c>
      <c r="EK118">
        <v>1</v>
      </c>
      <c r="EL118">
        <v>3</v>
      </c>
      <c r="EM118">
        <v>4</v>
      </c>
      <c r="EN118">
        <v>4</v>
      </c>
      <c r="EO118">
        <v>4</v>
      </c>
      <c r="EP118">
        <v>4</v>
      </c>
      <c r="EQ118">
        <v>4</v>
      </c>
      <c r="ER118">
        <v>3</v>
      </c>
      <c r="ES118">
        <v>4</v>
      </c>
      <c r="ET118">
        <v>3</v>
      </c>
      <c r="EU118">
        <v>30</v>
      </c>
      <c r="EV118">
        <v>7</v>
      </c>
      <c r="EW118">
        <v>7</v>
      </c>
      <c r="EX118">
        <v>6</v>
      </c>
      <c r="EY118">
        <v>7</v>
      </c>
      <c r="EZ118">
        <v>27</v>
      </c>
      <c r="FA118">
        <v>7</v>
      </c>
      <c r="FB118" t="str">
        <f t="shared" si="18"/>
        <v>Moderate</v>
      </c>
      <c r="FC118" t="s">
        <v>157</v>
      </c>
    </row>
    <row r="119" spans="1:159" x14ac:dyDescent="0.2">
      <c r="A119">
        <v>341</v>
      </c>
      <c r="B119" t="s">
        <v>143</v>
      </c>
      <c r="C119" t="s">
        <v>686</v>
      </c>
      <c r="D119" s="1">
        <v>29869</v>
      </c>
      <c r="E119">
        <v>40</v>
      </c>
      <c r="F119">
        <v>1</v>
      </c>
      <c r="H119" t="s">
        <v>687</v>
      </c>
      <c r="I119">
        <v>3029</v>
      </c>
      <c r="J119" s="1">
        <v>43676</v>
      </c>
      <c r="K119">
        <v>1</v>
      </c>
      <c r="S119">
        <v>1</v>
      </c>
      <c r="W119" t="s">
        <v>4410</v>
      </c>
      <c r="X119" t="s">
        <v>307</v>
      </c>
      <c r="Y119">
        <v>0</v>
      </c>
      <c r="Z119" t="s">
        <v>688</v>
      </c>
      <c r="AA119" s="1">
        <v>44540</v>
      </c>
      <c r="AB119" s="2">
        <f t="shared" si="14"/>
        <v>864</v>
      </c>
      <c r="AC119">
        <v>2</v>
      </c>
      <c r="AD119">
        <v>1</v>
      </c>
      <c r="AE119" t="str">
        <f t="shared" si="16"/>
        <v>Male</v>
      </c>
      <c r="AF119">
        <v>0</v>
      </c>
      <c r="AG119" t="s">
        <v>157</v>
      </c>
      <c r="AH119">
        <v>0</v>
      </c>
      <c r="AJ119">
        <v>1</v>
      </c>
      <c r="AK119" t="str">
        <f t="shared" si="23"/>
        <v>DNC high school</v>
      </c>
      <c r="AL119" t="str">
        <f t="shared" si="17"/>
        <v>No</v>
      </c>
      <c r="AM119">
        <v>9</v>
      </c>
      <c r="AN119" t="str">
        <f t="shared" si="15"/>
        <v>Aus</v>
      </c>
      <c r="AO119">
        <v>1</v>
      </c>
      <c r="AR119">
        <v>0</v>
      </c>
      <c r="AS119">
        <v>0</v>
      </c>
      <c r="AT119">
        <v>0</v>
      </c>
      <c r="AU119">
        <v>1</v>
      </c>
      <c r="AV119">
        <v>0</v>
      </c>
      <c r="AW119">
        <v>0</v>
      </c>
      <c r="AX119">
        <v>0</v>
      </c>
      <c r="AY119">
        <v>0</v>
      </c>
      <c r="AZ119">
        <v>1</v>
      </c>
      <c r="BA119">
        <v>1</v>
      </c>
      <c r="BC119" t="s">
        <v>689</v>
      </c>
      <c r="BD119">
        <v>0</v>
      </c>
      <c r="BF119">
        <v>1</v>
      </c>
      <c r="BG119" t="s">
        <v>690</v>
      </c>
      <c r="BH119">
        <v>0</v>
      </c>
      <c r="BI119">
        <v>2</v>
      </c>
      <c r="BJ119">
        <v>0</v>
      </c>
      <c r="BK119">
        <v>1</v>
      </c>
      <c r="BL119">
        <v>8</v>
      </c>
      <c r="BM119">
        <v>0</v>
      </c>
      <c r="BO119">
        <v>0</v>
      </c>
      <c r="BQ119">
        <v>4</v>
      </c>
      <c r="BR119">
        <v>2</v>
      </c>
      <c r="BS119">
        <v>3</v>
      </c>
      <c r="BT119">
        <v>4</v>
      </c>
      <c r="BU119">
        <v>1</v>
      </c>
      <c r="BV119">
        <v>41</v>
      </c>
      <c r="BW119" s="4">
        <v>0.30654032816160864</v>
      </c>
      <c r="BX119">
        <v>1</v>
      </c>
      <c r="BY119">
        <v>2</v>
      </c>
      <c r="BZ119">
        <v>0</v>
      </c>
      <c r="CA119">
        <v>120</v>
      </c>
      <c r="CB119">
        <v>1</v>
      </c>
      <c r="CC119">
        <v>1</v>
      </c>
      <c r="CD119">
        <v>0</v>
      </c>
      <c r="CE119">
        <v>60</v>
      </c>
      <c r="CF119">
        <v>0</v>
      </c>
      <c r="CG119">
        <v>0</v>
      </c>
      <c r="CH119">
        <v>0</v>
      </c>
      <c r="CI119">
        <v>0</v>
      </c>
      <c r="CJ119">
        <v>0</v>
      </c>
      <c r="CK119">
        <v>0</v>
      </c>
      <c r="CL119">
        <v>0</v>
      </c>
      <c r="CM119">
        <v>0</v>
      </c>
      <c r="CN119">
        <f t="shared" si="24"/>
        <v>120</v>
      </c>
      <c r="CO119" t="str">
        <f t="shared" si="25"/>
        <v>Insufficiently active</v>
      </c>
      <c r="CP119">
        <v>2</v>
      </c>
      <c r="CQ119">
        <v>3</v>
      </c>
      <c r="CR119">
        <v>2</v>
      </c>
      <c r="CS119">
        <v>2</v>
      </c>
      <c r="CT119">
        <v>3</v>
      </c>
      <c r="CU119">
        <v>2</v>
      </c>
      <c r="CV119">
        <v>0</v>
      </c>
      <c r="CW119">
        <v>0</v>
      </c>
      <c r="CX119">
        <v>1</v>
      </c>
      <c r="CY119">
        <v>0</v>
      </c>
      <c r="CZ119">
        <v>2</v>
      </c>
      <c r="DA119">
        <v>7</v>
      </c>
      <c r="DB119">
        <v>1</v>
      </c>
      <c r="DC119">
        <v>0</v>
      </c>
      <c r="DD119">
        <v>3</v>
      </c>
      <c r="DE119">
        <v>2</v>
      </c>
      <c r="DF119">
        <v>1</v>
      </c>
      <c r="DG119">
        <v>1</v>
      </c>
      <c r="DH119">
        <v>1</v>
      </c>
      <c r="DI119">
        <v>1</v>
      </c>
      <c r="DJ119">
        <v>1</v>
      </c>
      <c r="DK119">
        <v>2</v>
      </c>
      <c r="DL119">
        <v>1</v>
      </c>
      <c r="DM119">
        <v>1</v>
      </c>
      <c r="DN119">
        <v>14</v>
      </c>
      <c r="DO119">
        <v>1</v>
      </c>
      <c r="DP119">
        <v>1</v>
      </c>
      <c r="DQ119">
        <v>0</v>
      </c>
      <c r="DR119">
        <v>2</v>
      </c>
      <c r="DS119">
        <v>0</v>
      </c>
      <c r="DT119">
        <v>0</v>
      </c>
      <c r="DU119">
        <v>0</v>
      </c>
      <c r="DV119">
        <v>0</v>
      </c>
      <c r="DW119">
        <v>0</v>
      </c>
      <c r="DX119">
        <v>4</v>
      </c>
      <c r="DY119" t="str">
        <f>IF(DO119&gt;1,"Yes",IF(DP119&gt;1,"Yes","No"))</f>
        <v>No</v>
      </c>
      <c r="DZ119" t="s">
        <v>4708</v>
      </c>
      <c r="EA119">
        <v>3</v>
      </c>
      <c r="EB119">
        <v>3</v>
      </c>
      <c r="EC119">
        <v>3</v>
      </c>
      <c r="ED119">
        <v>3</v>
      </c>
      <c r="EE119">
        <v>3</v>
      </c>
      <c r="EF119">
        <v>3</v>
      </c>
      <c r="EG119">
        <v>3</v>
      </c>
      <c r="EH119">
        <v>21</v>
      </c>
      <c r="EI119">
        <v>1</v>
      </c>
      <c r="EJ119">
        <v>2</v>
      </c>
      <c r="EK119">
        <v>2</v>
      </c>
      <c r="EL119">
        <v>5</v>
      </c>
      <c r="EM119">
        <v>3</v>
      </c>
      <c r="EN119">
        <v>3</v>
      </c>
      <c r="EO119">
        <v>3</v>
      </c>
      <c r="EP119">
        <v>4</v>
      </c>
      <c r="EQ119">
        <v>3</v>
      </c>
      <c r="ER119">
        <v>3</v>
      </c>
      <c r="ES119">
        <v>3</v>
      </c>
      <c r="ET119">
        <v>3</v>
      </c>
      <c r="EU119">
        <v>25</v>
      </c>
      <c r="EV119">
        <v>5</v>
      </c>
      <c r="EW119">
        <v>7</v>
      </c>
      <c r="EX119">
        <v>7</v>
      </c>
      <c r="EY119">
        <v>9</v>
      </c>
      <c r="EZ119">
        <v>28</v>
      </c>
      <c r="FA119">
        <v>7</v>
      </c>
      <c r="FB119" t="str">
        <f t="shared" si="18"/>
        <v>Moderate</v>
      </c>
      <c r="FC119" t="s">
        <v>149</v>
      </c>
    </row>
    <row r="120" spans="1:159" x14ac:dyDescent="0.2">
      <c r="A120">
        <v>344</v>
      </c>
      <c r="B120" t="s">
        <v>143</v>
      </c>
      <c r="C120" t="s">
        <v>691</v>
      </c>
      <c r="D120" s="1">
        <v>22220</v>
      </c>
      <c r="E120">
        <v>61</v>
      </c>
      <c r="F120">
        <v>1</v>
      </c>
      <c r="H120" t="s">
        <v>295</v>
      </c>
      <c r="I120">
        <v>3021</v>
      </c>
      <c r="J120" s="1">
        <v>43682</v>
      </c>
      <c r="K120">
        <v>1</v>
      </c>
      <c r="R120">
        <v>1</v>
      </c>
      <c r="W120" t="s">
        <v>229</v>
      </c>
      <c r="X120" t="s">
        <v>307</v>
      </c>
      <c r="Y120">
        <v>1</v>
      </c>
      <c r="Z120" t="s">
        <v>692</v>
      </c>
      <c r="AA120" s="1">
        <v>44505</v>
      </c>
      <c r="AB120" s="2">
        <f t="shared" si="14"/>
        <v>823</v>
      </c>
      <c r="AC120">
        <v>0</v>
      </c>
      <c r="AD120">
        <v>1</v>
      </c>
      <c r="AE120" t="str">
        <f t="shared" si="16"/>
        <v>Male</v>
      </c>
      <c r="AF120">
        <v>7</v>
      </c>
      <c r="AG120" t="s">
        <v>149</v>
      </c>
      <c r="AH120">
        <v>0</v>
      </c>
      <c r="AJ120">
        <v>7</v>
      </c>
      <c r="AK120" t="str">
        <f t="shared" si="23"/>
        <v>Undergrad</v>
      </c>
      <c r="AL120" t="str">
        <f t="shared" si="17"/>
        <v>Yes</v>
      </c>
      <c r="AM120">
        <v>9</v>
      </c>
      <c r="AN120" t="str">
        <f t="shared" si="15"/>
        <v>Aus</v>
      </c>
      <c r="AO120">
        <v>0</v>
      </c>
      <c r="AQ120">
        <v>0</v>
      </c>
      <c r="AR120">
        <v>0</v>
      </c>
      <c r="AS120">
        <v>0</v>
      </c>
      <c r="AT120">
        <v>2</v>
      </c>
      <c r="AU120">
        <v>2</v>
      </c>
      <c r="AV120">
        <v>2</v>
      </c>
      <c r="AW120">
        <v>0</v>
      </c>
      <c r="AX120">
        <v>0</v>
      </c>
      <c r="AY120">
        <v>0</v>
      </c>
      <c r="AZ120">
        <v>1</v>
      </c>
      <c r="BA120">
        <v>1</v>
      </c>
      <c r="BC120" t="s">
        <v>693</v>
      </c>
      <c r="BD120">
        <v>1</v>
      </c>
      <c r="BF120">
        <v>1</v>
      </c>
      <c r="BW120" s="4"/>
      <c r="CE120">
        <v>0</v>
      </c>
      <c r="CI120">
        <v>0</v>
      </c>
      <c r="CM120">
        <v>0</v>
      </c>
      <c r="CN120">
        <f t="shared" si="24"/>
        <v>0</v>
      </c>
      <c r="CO120" t="str">
        <f t="shared" si="25"/>
        <v>Sedentary</v>
      </c>
      <c r="FC120" t="s">
        <v>157</v>
      </c>
    </row>
    <row r="121" spans="1:159" x14ac:dyDescent="0.2">
      <c r="A121">
        <v>351</v>
      </c>
      <c r="B121" t="s">
        <v>143</v>
      </c>
      <c r="C121" t="s">
        <v>694</v>
      </c>
      <c r="D121" s="1">
        <v>30998</v>
      </c>
      <c r="E121">
        <v>37</v>
      </c>
      <c r="F121">
        <v>1</v>
      </c>
      <c r="H121" t="s">
        <v>447</v>
      </c>
      <c r="I121">
        <v>3029</v>
      </c>
      <c r="J121" s="1">
        <v>43696</v>
      </c>
      <c r="K121">
        <v>2</v>
      </c>
      <c r="T121">
        <v>3</v>
      </c>
      <c r="W121" t="s">
        <v>4411</v>
      </c>
      <c r="X121" t="s">
        <v>314</v>
      </c>
      <c r="Y121">
        <v>0</v>
      </c>
      <c r="Z121" t="s">
        <v>695</v>
      </c>
      <c r="AA121" s="1">
        <v>44505</v>
      </c>
      <c r="AB121" s="2">
        <f t="shared" si="14"/>
        <v>809</v>
      </c>
      <c r="AC121">
        <v>1</v>
      </c>
      <c r="AD121">
        <v>2</v>
      </c>
      <c r="AE121" t="str">
        <f t="shared" si="16"/>
        <v>Female</v>
      </c>
      <c r="AF121">
        <v>0</v>
      </c>
      <c r="AG121" t="s">
        <v>157</v>
      </c>
      <c r="AH121">
        <v>0</v>
      </c>
      <c r="AJ121">
        <v>8</v>
      </c>
      <c r="AK121" t="str">
        <f t="shared" si="23"/>
        <v>Postgrad</v>
      </c>
      <c r="AL121" t="str">
        <f t="shared" si="17"/>
        <v>Yes</v>
      </c>
      <c r="AM121">
        <v>36</v>
      </c>
      <c r="AN121" t="str">
        <f t="shared" si="15"/>
        <v>Other</v>
      </c>
      <c r="AQ121">
        <v>22</v>
      </c>
      <c r="AR121">
        <v>0</v>
      </c>
      <c r="AS121">
        <v>0</v>
      </c>
      <c r="AT121">
        <v>0</v>
      </c>
      <c r="AU121">
        <v>0</v>
      </c>
      <c r="AV121">
        <v>0</v>
      </c>
      <c r="AW121">
        <v>0</v>
      </c>
      <c r="AX121">
        <v>0</v>
      </c>
      <c r="AY121">
        <v>0</v>
      </c>
      <c r="AZ121">
        <v>0</v>
      </c>
      <c r="BA121">
        <v>0</v>
      </c>
      <c r="BD121">
        <v>0</v>
      </c>
      <c r="BF121">
        <v>0</v>
      </c>
      <c r="BH121">
        <v>0</v>
      </c>
      <c r="BI121">
        <v>0</v>
      </c>
      <c r="BJ121">
        <v>0</v>
      </c>
      <c r="BK121">
        <v>0</v>
      </c>
      <c r="BM121">
        <v>0</v>
      </c>
      <c r="BO121">
        <v>0</v>
      </c>
      <c r="BQ121">
        <v>1</v>
      </c>
      <c r="BR121">
        <v>1</v>
      </c>
      <c r="BS121">
        <v>1</v>
      </c>
      <c r="BT121">
        <v>1</v>
      </c>
      <c r="BU121">
        <v>1</v>
      </c>
      <c r="BV121">
        <v>70</v>
      </c>
      <c r="BW121" s="4">
        <v>1</v>
      </c>
      <c r="BX121">
        <v>1</v>
      </c>
      <c r="BY121">
        <v>0</v>
      </c>
      <c r="BZ121">
        <v>15</v>
      </c>
      <c r="CA121">
        <v>15</v>
      </c>
      <c r="CB121">
        <v>1</v>
      </c>
      <c r="CC121">
        <v>0</v>
      </c>
      <c r="CD121">
        <v>30</v>
      </c>
      <c r="CE121">
        <v>30</v>
      </c>
      <c r="CF121">
        <v>3</v>
      </c>
      <c r="CG121">
        <v>3</v>
      </c>
      <c r="CH121">
        <v>9</v>
      </c>
      <c r="CI121">
        <v>189</v>
      </c>
      <c r="CJ121">
        <v>0</v>
      </c>
      <c r="CK121">
        <v>0</v>
      </c>
      <c r="CL121">
        <v>0</v>
      </c>
      <c r="CM121">
        <v>0</v>
      </c>
      <c r="CN121">
        <f t="shared" si="24"/>
        <v>393</v>
      </c>
      <c r="CO121" t="str">
        <f t="shared" si="25"/>
        <v>Sufficientlyactive</v>
      </c>
      <c r="CP121">
        <v>3</v>
      </c>
      <c r="CQ121">
        <v>3</v>
      </c>
      <c r="CR121">
        <v>3</v>
      </c>
      <c r="CS121">
        <v>3</v>
      </c>
      <c r="CT121">
        <v>3</v>
      </c>
      <c r="CU121">
        <v>3</v>
      </c>
      <c r="CV121">
        <v>1</v>
      </c>
      <c r="CW121">
        <v>1</v>
      </c>
      <c r="CX121">
        <v>1</v>
      </c>
      <c r="CY121">
        <v>1</v>
      </c>
      <c r="CZ121">
        <v>3</v>
      </c>
      <c r="DA121">
        <v>9</v>
      </c>
      <c r="DB121">
        <v>0</v>
      </c>
      <c r="DC121">
        <v>1</v>
      </c>
      <c r="DD121">
        <v>1</v>
      </c>
      <c r="DE121">
        <v>2</v>
      </c>
      <c r="DF121">
        <v>1</v>
      </c>
      <c r="DG121">
        <v>1</v>
      </c>
      <c r="DH121">
        <v>1</v>
      </c>
      <c r="DI121">
        <v>1</v>
      </c>
      <c r="DJ121">
        <v>1</v>
      </c>
      <c r="DK121">
        <v>1</v>
      </c>
      <c r="DL121">
        <v>1</v>
      </c>
      <c r="DM121">
        <v>1</v>
      </c>
      <c r="DN121">
        <v>11</v>
      </c>
      <c r="DO121">
        <v>0</v>
      </c>
      <c r="DP121">
        <v>0</v>
      </c>
      <c r="DQ121">
        <v>0</v>
      </c>
      <c r="DR121">
        <v>0</v>
      </c>
      <c r="DS121">
        <v>0</v>
      </c>
      <c r="DT121">
        <v>0</v>
      </c>
      <c r="DU121">
        <v>0</v>
      </c>
      <c r="DV121">
        <v>0</v>
      </c>
      <c r="DW121">
        <v>0</v>
      </c>
      <c r="DX121">
        <v>0</v>
      </c>
      <c r="DY121" t="str">
        <f>IF(DO121&gt;1,"Yes",IF(DP121&gt;1,"Yes","No"))</f>
        <v>No</v>
      </c>
      <c r="DZ121" t="s">
        <v>4708</v>
      </c>
      <c r="EA121">
        <v>5</v>
      </c>
      <c r="EB121">
        <v>5</v>
      </c>
      <c r="EC121">
        <v>5</v>
      </c>
      <c r="ED121">
        <v>5</v>
      </c>
      <c r="EE121">
        <v>5</v>
      </c>
      <c r="EF121">
        <v>4</v>
      </c>
      <c r="EG121">
        <v>5</v>
      </c>
      <c r="EH121">
        <v>34</v>
      </c>
      <c r="EI121">
        <v>1</v>
      </c>
      <c r="EJ121">
        <v>1</v>
      </c>
      <c r="EK121">
        <v>1</v>
      </c>
      <c r="EL121">
        <v>3</v>
      </c>
      <c r="EM121">
        <v>4</v>
      </c>
      <c r="EN121">
        <v>4</v>
      </c>
      <c r="EO121">
        <v>4</v>
      </c>
      <c r="EP121">
        <v>4</v>
      </c>
      <c r="EQ121">
        <v>4</v>
      </c>
      <c r="ER121">
        <v>4</v>
      </c>
      <c r="ES121">
        <v>4</v>
      </c>
      <c r="ET121">
        <v>4</v>
      </c>
      <c r="EU121">
        <v>32</v>
      </c>
      <c r="EV121">
        <v>2</v>
      </c>
      <c r="EW121">
        <v>2</v>
      </c>
      <c r="EX121">
        <v>2</v>
      </c>
      <c r="EY121">
        <v>2</v>
      </c>
      <c r="EZ121">
        <v>8</v>
      </c>
      <c r="FA121">
        <v>2</v>
      </c>
      <c r="FB121" t="str">
        <f t="shared" si="18"/>
        <v>Mild</v>
      </c>
      <c r="FC121" t="s">
        <v>149</v>
      </c>
    </row>
    <row r="122" spans="1:159" x14ac:dyDescent="0.2">
      <c r="A122">
        <v>353</v>
      </c>
      <c r="B122" t="s">
        <v>143</v>
      </c>
      <c r="C122" t="s">
        <v>696</v>
      </c>
      <c r="D122" s="1">
        <v>24052</v>
      </c>
      <c r="E122">
        <v>56</v>
      </c>
      <c r="F122">
        <v>1</v>
      </c>
      <c r="H122" t="s">
        <v>447</v>
      </c>
      <c r="I122">
        <v>3029</v>
      </c>
      <c r="J122" s="1">
        <v>43693</v>
      </c>
      <c r="K122">
        <v>1</v>
      </c>
      <c r="R122">
        <v>2</v>
      </c>
      <c r="W122" t="s">
        <v>229</v>
      </c>
      <c r="X122" t="s">
        <v>222</v>
      </c>
      <c r="Y122">
        <v>1</v>
      </c>
      <c r="Z122" t="s">
        <v>697</v>
      </c>
      <c r="AA122" s="1">
        <v>44523</v>
      </c>
      <c r="AB122" s="2">
        <f t="shared" si="14"/>
        <v>830</v>
      </c>
      <c r="AC122">
        <v>3</v>
      </c>
      <c r="AD122">
        <v>2</v>
      </c>
      <c r="AE122" t="str">
        <f t="shared" si="16"/>
        <v>Female</v>
      </c>
      <c r="AF122">
        <v>6</v>
      </c>
      <c r="AG122" t="s">
        <v>149</v>
      </c>
      <c r="AH122">
        <v>0</v>
      </c>
      <c r="AJ122">
        <v>2</v>
      </c>
      <c r="AK122" t="str">
        <f t="shared" si="23"/>
        <v>High school</v>
      </c>
      <c r="AL122" t="str">
        <f t="shared" si="17"/>
        <v>Yes</v>
      </c>
      <c r="AM122">
        <v>187</v>
      </c>
      <c r="AN122" t="str">
        <f t="shared" si="15"/>
        <v>Other</v>
      </c>
      <c r="AQ122">
        <v>18</v>
      </c>
      <c r="AR122">
        <v>0</v>
      </c>
      <c r="AS122">
        <v>0</v>
      </c>
      <c r="AT122">
        <v>0</v>
      </c>
      <c r="AU122">
        <v>0</v>
      </c>
      <c r="AV122">
        <v>0</v>
      </c>
      <c r="AW122">
        <v>0</v>
      </c>
      <c r="AX122">
        <v>1</v>
      </c>
      <c r="AY122">
        <v>0</v>
      </c>
      <c r="AZ122">
        <v>1</v>
      </c>
      <c r="BA122">
        <v>1</v>
      </c>
      <c r="BC122" t="s">
        <v>698</v>
      </c>
      <c r="BD122">
        <v>1</v>
      </c>
      <c r="BE122" t="s">
        <v>699</v>
      </c>
      <c r="BF122">
        <v>1</v>
      </c>
      <c r="BH122">
        <v>0</v>
      </c>
      <c r="BI122">
        <v>0</v>
      </c>
      <c r="BJ122">
        <v>0</v>
      </c>
      <c r="BK122">
        <v>0</v>
      </c>
      <c r="BM122">
        <v>1</v>
      </c>
      <c r="BN122">
        <v>20</v>
      </c>
      <c r="BO122">
        <v>0</v>
      </c>
      <c r="BQ122">
        <v>2</v>
      </c>
      <c r="BR122">
        <v>1</v>
      </c>
      <c r="BS122">
        <v>2</v>
      </c>
      <c r="BT122">
        <v>4</v>
      </c>
      <c r="BU122">
        <v>4</v>
      </c>
      <c r="BV122">
        <v>89</v>
      </c>
      <c r="BW122" s="4">
        <v>0.35763827921996744</v>
      </c>
      <c r="BX122">
        <v>0</v>
      </c>
      <c r="BY122">
        <v>0</v>
      </c>
      <c r="BZ122">
        <v>0</v>
      </c>
      <c r="CA122">
        <v>0</v>
      </c>
      <c r="CB122">
        <v>0</v>
      </c>
      <c r="CC122">
        <v>0</v>
      </c>
      <c r="CD122">
        <v>0</v>
      </c>
      <c r="CE122">
        <v>0</v>
      </c>
      <c r="CF122">
        <v>0</v>
      </c>
      <c r="CG122">
        <v>0</v>
      </c>
      <c r="CH122">
        <v>0</v>
      </c>
      <c r="CI122">
        <v>0</v>
      </c>
      <c r="CJ122">
        <v>0</v>
      </c>
      <c r="CK122">
        <v>0</v>
      </c>
      <c r="CL122">
        <v>0</v>
      </c>
      <c r="CM122">
        <v>0</v>
      </c>
      <c r="CN122">
        <f t="shared" si="24"/>
        <v>0</v>
      </c>
      <c r="CO122" t="str">
        <f t="shared" si="25"/>
        <v>Sedentary</v>
      </c>
      <c r="CP122">
        <v>2</v>
      </c>
      <c r="CQ122">
        <v>3</v>
      </c>
      <c r="CR122">
        <v>2</v>
      </c>
      <c r="CS122">
        <v>4</v>
      </c>
      <c r="CT122">
        <v>3</v>
      </c>
      <c r="CU122">
        <v>1</v>
      </c>
      <c r="CV122">
        <v>1</v>
      </c>
      <c r="CW122">
        <v>0</v>
      </c>
      <c r="CX122">
        <v>1</v>
      </c>
      <c r="CY122">
        <v>1</v>
      </c>
      <c r="CZ122">
        <v>3</v>
      </c>
      <c r="DA122">
        <v>3</v>
      </c>
      <c r="DB122">
        <v>7</v>
      </c>
      <c r="DC122">
        <v>0</v>
      </c>
      <c r="DD122">
        <v>3</v>
      </c>
      <c r="DE122">
        <v>3</v>
      </c>
      <c r="DF122">
        <v>2</v>
      </c>
      <c r="DG122">
        <v>3</v>
      </c>
      <c r="DH122">
        <v>3</v>
      </c>
      <c r="DI122">
        <v>2</v>
      </c>
      <c r="DJ122">
        <v>2</v>
      </c>
      <c r="DK122">
        <v>3</v>
      </c>
      <c r="DL122">
        <v>2</v>
      </c>
      <c r="DM122">
        <v>2</v>
      </c>
      <c r="DN122">
        <v>25</v>
      </c>
      <c r="DO122">
        <v>1</v>
      </c>
      <c r="DP122">
        <v>1</v>
      </c>
      <c r="DQ122">
        <v>3</v>
      </c>
      <c r="DR122">
        <v>2</v>
      </c>
      <c r="DS122">
        <v>1</v>
      </c>
      <c r="DT122">
        <v>2</v>
      </c>
      <c r="DU122">
        <v>3</v>
      </c>
      <c r="DV122">
        <v>2</v>
      </c>
      <c r="DW122">
        <v>2</v>
      </c>
      <c r="DX122">
        <v>17</v>
      </c>
      <c r="DY122" t="s">
        <v>149</v>
      </c>
      <c r="DZ122" t="s">
        <v>4710</v>
      </c>
      <c r="EA122">
        <v>2</v>
      </c>
      <c r="EB122">
        <v>3</v>
      </c>
      <c r="EC122">
        <v>3</v>
      </c>
      <c r="ED122">
        <v>2</v>
      </c>
      <c r="EE122">
        <v>3</v>
      </c>
      <c r="EF122">
        <v>3</v>
      </c>
      <c r="EG122">
        <v>4</v>
      </c>
      <c r="EH122">
        <v>20</v>
      </c>
      <c r="EI122">
        <v>2</v>
      </c>
      <c r="EJ122">
        <v>1</v>
      </c>
      <c r="EK122">
        <v>1</v>
      </c>
      <c r="EL122">
        <v>4</v>
      </c>
      <c r="EM122">
        <v>1</v>
      </c>
      <c r="EN122">
        <v>2</v>
      </c>
      <c r="EO122">
        <v>2</v>
      </c>
      <c r="EP122">
        <v>5</v>
      </c>
      <c r="EQ122">
        <v>5</v>
      </c>
      <c r="ER122">
        <v>3</v>
      </c>
      <c r="ES122">
        <v>5</v>
      </c>
      <c r="ET122">
        <v>3</v>
      </c>
      <c r="EU122">
        <v>26</v>
      </c>
      <c r="EV122">
        <v>6</v>
      </c>
      <c r="EW122">
        <v>6</v>
      </c>
      <c r="EX122">
        <v>6</v>
      </c>
      <c r="EY122">
        <v>6</v>
      </c>
      <c r="EZ122">
        <v>24</v>
      </c>
      <c r="FA122">
        <v>8</v>
      </c>
      <c r="FB122" t="str">
        <f t="shared" si="18"/>
        <v>Severe</v>
      </c>
      <c r="FC122" t="s">
        <v>157</v>
      </c>
    </row>
    <row r="123" spans="1:159" x14ac:dyDescent="0.2">
      <c r="A123">
        <v>355</v>
      </c>
      <c r="B123" t="s">
        <v>143</v>
      </c>
      <c r="C123" t="s">
        <v>700</v>
      </c>
      <c r="D123" s="1">
        <v>24037</v>
      </c>
      <c r="E123">
        <v>56</v>
      </c>
      <c r="F123">
        <v>1</v>
      </c>
      <c r="H123" t="s">
        <v>151</v>
      </c>
      <c r="I123">
        <v>3030</v>
      </c>
      <c r="J123" s="1">
        <v>43693</v>
      </c>
      <c r="K123">
        <v>1</v>
      </c>
      <c r="R123">
        <v>1</v>
      </c>
      <c r="W123" t="s">
        <v>229</v>
      </c>
      <c r="X123" t="s">
        <v>307</v>
      </c>
      <c r="Y123">
        <v>1</v>
      </c>
      <c r="Z123" t="s">
        <v>701</v>
      </c>
      <c r="AA123" s="1">
        <v>44480</v>
      </c>
      <c r="AB123" s="2">
        <f t="shared" si="14"/>
        <v>787</v>
      </c>
      <c r="AC123">
        <v>1</v>
      </c>
      <c r="AD123">
        <v>2</v>
      </c>
      <c r="AE123" t="str">
        <f t="shared" si="16"/>
        <v>Female</v>
      </c>
      <c r="AF123">
        <v>3</v>
      </c>
      <c r="AG123" t="s">
        <v>157</v>
      </c>
      <c r="AH123">
        <v>1</v>
      </c>
      <c r="AI123">
        <v>2</v>
      </c>
      <c r="AJ123">
        <v>5</v>
      </c>
      <c r="AK123" t="str">
        <f t="shared" si="23"/>
        <v>TAFE</v>
      </c>
      <c r="AL123" t="str">
        <f t="shared" si="17"/>
        <v>Yes</v>
      </c>
      <c r="AM123">
        <v>123</v>
      </c>
      <c r="AN123" t="str">
        <f t="shared" si="15"/>
        <v>Other</v>
      </c>
      <c r="AP123">
        <v>0</v>
      </c>
      <c r="AQ123">
        <v>48</v>
      </c>
      <c r="AR123">
        <v>0</v>
      </c>
      <c r="AS123">
        <v>0</v>
      </c>
      <c r="AT123">
        <v>0</v>
      </c>
      <c r="AU123">
        <v>2</v>
      </c>
      <c r="AV123">
        <v>0</v>
      </c>
      <c r="AW123">
        <v>0</v>
      </c>
      <c r="AX123">
        <v>2</v>
      </c>
      <c r="AY123">
        <v>2</v>
      </c>
      <c r="AZ123">
        <v>2</v>
      </c>
      <c r="BA123">
        <v>2</v>
      </c>
      <c r="BC123" t="s">
        <v>702</v>
      </c>
      <c r="BD123">
        <v>0</v>
      </c>
      <c r="BF123">
        <v>1</v>
      </c>
      <c r="BG123" t="s">
        <v>703</v>
      </c>
      <c r="BH123">
        <v>0</v>
      </c>
      <c r="BI123">
        <v>0</v>
      </c>
      <c r="BJ123">
        <v>0</v>
      </c>
      <c r="BK123">
        <v>0</v>
      </c>
      <c r="BM123">
        <v>0</v>
      </c>
      <c r="BO123">
        <v>0</v>
      </c>
      <c r="BQ123">
        <v>3</v>
      </c>
      <c r="BR123">
        <v>1</v>
      </c>
      <c r="BS123">
        <v>3</v>
      </c>
      <c r="BT123">
        <v>3</v>
      </c>
      <c r="BU123">
        <v>2</v>
      </c>
      <c r="BV123">
        <v>75</v>
      </c>
      <c r="BW123" s="4">
        <v>0.52061132075471694</v>
      </c>
      <c r="BX123">
        <v>4</v>
      </c>
      <c r="BY123">
        <v>1</v>
      </c>
      <c r="BZ123">
        <v>0</v>
      </c>
      <c r="CA123">
        <v>60</v>
      </c>
      <c r="CB123">
        <v>0</v>
      </c>
      <c r="CE123">
        <v>0</v>
      </c>
      <c r="CF123">
        <v>0</v>
      </c>
      <c r="CI123">
        <v>0</v>
      </c>
      <c r="CJ123">
        <v>0</v>
      </c>
      <c r="CM123">
        <v>0</v>
      </c>
      <c r="CN123">
        <f t="shared" si="24"/>
        <v>60</v>
      </c>
      <c r="CO123" t="str">
        <f t="shared" si="25"/>
        <v>Insufficiently active</v>
      </c>
      <c r="CP123">
        <v>4</v>
      </c>
      <c r="CQ123">
        <v>3</v>
      </c>
      <c r="CR123">
        <v>4</v>
      </c>
      <c r="CS123">
        <v>3</v>
      </c>
      <c r="CT123">
        <v>4</v>
      </c>
      <c r="CU123">
        <v>2</v>
      </c>
      <c r="CV123">
        <v>0</v>
      </c>
      <c r="CW123">
        <v>1</v>
      </c>
      <c r="CX123">
        <v>2</v>
      </c>
      <c r="CY123">
        <v>1</v>
      </c>
      <c r="CZ123">
        <v>3</v>
      </c>
      <c r="DA123">
        <v>5</v>
      </c>
      <c r="DB123">
        <v>3</v>
      </c>
      <c r="DC123">
        <v>0</v>
      </c>
      <c r="DD123">
        <v>1</v>
      </c>
      <c r="DE123">
        <v>1</v>
      </c>
      <c r="DF123">
        <v>1</v>
      </c>
      <c r="DG123">
        <v>1</v>
      </c>
      <c r="DH123">
        <v>1</v>
      </c>
      <c r="DI123">
        <v>1</v>
      </c>
      <c r="DJ123">
        <v>2</v>
      </c>
      <c r="DK123">
        <v>2</v>
      </c>
      <c r="DL123">
        <v>1</v>
      </c>
      <c r="DM123">
        <v>1</v>
      </c>
      <c r="DN123">
        <v>12</v>
      </c>
      <c r="DO123">
        <v>0</v>
      </c>
      <c r="DP123">
        <v>0</v>
      </c>
      <c r="DQ123">
        <v>3</v>
      </c>
      <c r="DR123">
        <v>3</v>
      </c>
      <c r="DS123">
        <v>0</v>
      </c>
      <c r="DT123">
        <v>0</v>
      </c>
      <c r="DU123">
        <v>0</v>
      </c>
      <c r="DV123">
        <v>0</v>
      </c>
      <c r="DW123">
        <v>0</v>
      </c>
      <c r="DX123">
        <v>6</v>
      </c>
      <c r="DY123" t="s">
        <v>149</v>
      </c>
      <c r="DZ123" t="s">
        <v>4707</v>
      </c>
      <c r="EA123">
        <v>5</v>
      </c>
      <c r="EB123">
        <v>5</v>
      </c>
      <c r="EC123">
        <v>4</v>
      </c>
      <c r="ED123">
        <v>5</v>
      </c>
      <c r="EE123">
        <v>5</v>
      </c>
      <c r="EF123">
        <v>5</v>
      </c>
      <c r="EG123">
        <v>5</v>
      </c>
      <c r="EH123">
        <v>34</v>
      </c>
      <c r="EI123">
        <v>1</v>
      </c>
      <c r="EJ123">
        <v>1</v>
      </c>
      <c r="EK123">
        <v>1</v>
      </c>
      <c r="EL123">
        <v>3</v>
      </c>
      <c r="EM123">
        <v>5</v>
      </c>
      <c r="EN123">
        <v>5</v>
      </c>
      <c r="EO123">
        <v>5</v>
      </c>
      <c r="EP123">
        <v>5</v>
      </c>
      <c r="EQ123">
        <v>5</v>
      </c>
      <c r="ER123">
        <v>5</v>
      </c>
      <c r="ES123">
        <v>5</v>
      </c>
      <c r="ET123">
        <v>5</v>
      </c>
      <c r="EU123">
        <v>40</v>
      </c>
      <c r="EV123">
        <v>3</v>
      </c>
      <c r="EW123">
        <v>4</v>
      </c>
      <c r="EX123">
        <v>5</v>
      </c>
      <c r="EY123">
        <v>6</v>
      </c>
      <c r="EZ123">
        <v>18</v>
      </c>
      <c r="FA123">
        <v>3</v>
      </c>
      <c r="FB123" t="str">
        <f t="shared" si="18"/>
        <v>Mild</v>
      </c>
      <c r="FC123" t="s">
        <v>157</v>
      </c>
    </row>
    <row r="124" spans="1:159" x14ac:dyDescent="0.2">
      <c r="A124">
        <v>357</v>
      </c>
      <c r="B124" t="s">
        <v>143</v>
      </c>
      <c r="C124" t="s">
        <v>704</v>
      </c>
      <c r="D124" s="1">
        <v>23343</v>
      </c>
      <c r="E124">
        <v>58</v>
      </c>
      <c r="F124">
        <v>5</v>
      </c>
      <c r="H124" t="s">
        <v>571</v>
      </c>
      <c r="I124">
        <v>3020</v>
      </c>
      <c r="J124" s="1">
        <v>43720</v>
      </c>
      <c r="K124">
        <v>2</v>
      </c>
      <c r="R124">
        <v>3</v>
      </c>
      <c r="W124" t="s">
        <v>229</v>
      </c>
      <c r="X124" t="s">
        <v>314</v>
      </c>
      <c r="Y124">
        <v>1</v>
      </c>
      <c r="Z124" t="s">
        <v>705</v>
      </c>
      <c r="AA124" s="1">
        <v>44643</v>
      </c>
      <c r="AB124" s="2">
        <f t="shared" si="14"/>
        <v>923</v>
      </c>
      <c r="AC124">
        <v>1</v>
      </c>
      <c r="AD124">
        <v>2</v>
      </c>
      <c r="AE124" t="str">
        <f t="shared" si="16"/>
        <v>Female</v>
      </c>
      <c r="AF124">
        <v>1</v>
      </c>
      <c r="AG124" t="s">
        <v>157</v>
      </c>
      <c r="AH124">
        <v>0</v>
      </c>
      <c r="AJ124">
        <v>5</v>
      </c>
      <c r="AK124" t="str">
        <f t="shared" si="23"/>
        <v>TAFE</v>
      </c>
      <c r="AL124" t="str">
        <f t="shared" si="17"/>
        <v>Yes</v>
      </c>
      <c r="AM124">
        <v>191</v>
      </c>
      <c r="AN124" t="str">
        <f t="shared" si="15"/>
        <v>Other</v>
      </c>
      <c r="AQ124">
        <v>28</v>
      </c>
      <c r="AR124">
        <v>0</v>
      </c>
      <c r="AS124">
        <v>0</v>
      </c>
      <c r="AT124">
        <v>0</v>
      </c>
      <c r="AU124">
        <v>1</v>
      </c>
      <c r="AV124">
        <v>0</v>
      </c>
      <c r="AW124">
        <v>0</v>
      </c>
      <c r="AX124">
        <v>0</v>
      </c>
      <c r="AY124">
        <v>0</v>
      </c>
      <c r="AZ124">
        <v>0</v>
      </c>
      <c r="BA124">
        <v>0</v>
      </c>
      <c r="BD124">
        <v>1</v>
      </c>
      <c r="BF124">
        <v>0</v>
      </c>
      <c r="BH124">
        <v>0</v>
      </c>
      <c r="BI124">
        <v>0</v>
      </c>
      <c r="BJ124">
        <v>0</v>
      </c>
      <c r="BK124">
        <v>0</v>
      </c>
      <c r="BM124">
        <v>0</v>
      </c>
      <c r="BO124">
        <v>0</v>
      </c>
      <c r="BQ124">
        <v>3</v>
      </c>
      <c r="BR124">
        <v>2</v>
      </c>
      <c r="BS124">
        <v>3</v>
      </c>
      <c r="BT124">
        <v>3</v>
      </c>
      <c r="BU124">
        <v>2</v>
      </c>
      <c r="BV124">
        <v>65</v>
      </c>
      <c r="BW124" s="4">
        <v>0.41986030034655375</v>
      </c>
      <c r="BX124">
        <v>10</v>
      </c>
      <c r="BY124">
        <v>2</v>
      </c>
      <c r="BZ124">
        <v>10</v>
      </c>
      <c r="CA124">
        <v>130</v>
      </c>
      <c r="CB124">
        <v>4</v>
      </c>
      <c r="CC124">
        <v>5</v>
      </c>
      <c r="CD124">
        <v>10</v>
      </c>
      <c r="CE124">
        <v>310</v>
      </c>
      <c r="CF124">
        <v>2</v>
      </c>
      <c r="CG124">
        <v>2</v>
      </c>
      <c r="CH124">
        <v>10</v>
      </c>
      <c r="CI124">
        <v>130</v>
      </c>
      <c r="CJ124">
        <v>4</v>
      </c>
      <c r="CK124">
        <v>4</v>
      </c>
      <c r="CL124">
        <v>10</v>
      </c>
      <c r="CM124">
        <v>250</v>
      </c>
      <c r="CN124">
        <f t="shared" si="24"/>
        <v>640</v>
      </c>
      <c r="CO124" t="str">
        <f t="shared" si="25"/>
        <v>Sufficientlyactive</v>
      </c>
      <c r="CP124">
        <v>1</v>
      </c>
      <c r="CQ124">
        <v>1</v>
      </c>
      <c r="CR124">
        <v>2</v>
      </c>
      <c r="CS124">
        <v>3</v>
      </c>
      <c r="CT124">
        <v>3</v>
      </c>
      <c r="CU124">
        <v>2</v>
      </c>
      <c r="CV124">
        <v>1</v>
      </c>
      <c r="CW124">
        <v>1</v>
      </c>
      <c r="CX124">
        <v>1</v>
      </c>
      <c r="CY124">
        <v>1</v>
      </c>
      <c r="CZ124">
        <v>3</v>
      </c>
      <c r="DA124">
        <v>6</v>
      </c>
      <c r="DB124">
        <v>4</v>
      </c>
      <c r="DC124">
        <v>0</v>
      </c>
      <c r="DD124">
        <v>3</v>
      </c>
      <c r="DE124">
        <v>2</v>
      </c>
      <c r="DF124">
        <v>1</v>
      </c>
      <c r="DG124">
        <v>2</v>
      </c>
      <c r="DH124">
        <v>2</v>
      </c>
      <c r="DI124">
        <v>1</v>
      </c>
      <c r="DJ124">
        <v>1</v>
      </c>
      <c r="DK124">
        <v>2</v>
      </c>
      <c r="DL124">
        <v>1</v>
      </c>
      <c r="DM124">
        <v>1</v>
      </c>
      <c r="DN124">
        <v>16</v>
      </c>
      <c r="DO124">
        <v>1</v>
      </c>
      <c r="DP124">
        <v>0</v>
      </c>
      <c r="DQ124">
        <v>3</v>
      </c>
      <c r="DR124">
        <v>1</v>
      </c>
      <c r="DS124">
        <v>0</v>
      </c>
      <c r="DT124">
        <v>0</v>
      </c>
      <c r="DU124">
        <v>0</v>
      </c>
      <c r="DV124">
        <v>0</v>
      </c>
      <c r="DW124">
        <v>0</v>
      </c>
      <c r="DX124">
        <v>5</v>
      </c>
      <c r="DY124" t="s">
        <v>149</v>
      </c>
      <c r="DZ124" t="s">
        <v>4707</v>
      </c>
      <c r="EA124">
        <v>3</v>
      </c>
      <c r="EB124">
        <v>3</v>
      </c>
      <c r="EC124">
        <v>3</v>
      </c>
      <c r="ED124">
        <v>4</v>
      </c>
      <c r="EE124">
        <v>4</v>
      </c>
      <c r="EF124">
        <v>4</v>
      </c>
      <c r="EG124">
        <v>4</v>
      </c>
      <c r="EH124">
        <v>25</v>
      </c>
      <c r="EI124">
        <v>1</v>
      </c>
      <c r="EJ124">
        <v>1</v>
      </c>
      <c r="EK124">
        <v>1</v>
      </c>
      <c r="EL124">
        <v>3</v>
      </c>
      <c r="EM124">
        <v>5</v>
      </c>
      <c r="EN124">
        <v>5</v>
      </c>
      <c r="EO124">
        <v>5</v>
      </c>
      <c r="EP124">
        <v>5</v>
      </c>
      <c r="EQ124">
        <v>5</v>
      </c>
      <c r="ER124">
        <v>5</v>
      </c>
      <c r="ES124">
        <v>5</v>
      </c>
      <c r="ET124">
        <v>5</v>
      </c>
      <c r="EU124">
        <v>40</v>
      </c>
      <c r="EV124">
        <v>7</v>
      </c>
      <c r="EW124">
        <v>7</v>
      </c>
      <c r="EX124">
        <v>7</v>
      </c>
      <c r="EY124">
        <v>7</v>
      </c>
      <c r="EZ124">
        <v>28</v>
      </c>
      <c r="FA124">
        <v>6</v>
      </c>
      <c r="FB124" t="str">
        <f t="shared" si="18"/>
        <v>Moderate</v>
      </c>
      <c r="FC124" t="s">
        <v>157</v>
      </c>
    </row>
    <row r="125" spans="1:159" x14ac:dyDescent="0.2">
      <c r="A125">
        <v>358</v>
      </c>
      <c r="B125" t="s">
        <v>143</v>
      </c>
      <c r="C125" t="s">
        <v>706</v>
      </c>
      <c r="D125" s="1">
        <v>23442</v>
      </c>
      <c r="E125">
        <v>58</v>
      </c>
      <c r="F125">
        <v>1</v>
      </c>
      <c r="H125" t="s">
        <v>320</v>
      </c>
      <c r="I125">
        <v>3023</v>
      </c>
      <c r="J125" s="1">
        <v>43691</v>
      </c>
      <c r="K125">
        <v>1</v>
      </c>
      <c r="R125">
        <v>1</v>
      </c>
      <c r="W125" t="s">
        <v>229</v>
      </c>
      <c r="X125" t="s">
        <v>307</v>
      </c>
      <c r="Y125">
        <v>1</v>
      </c>
      <c r="Z125" t="s">
        <v>707</v>
      </c>
      <c r="AA125" s="1">
        <v>44472</v>
      </c>
      <c r="AB125" s="2">
        <f t="shared" si="14"/>
        <v>781</v>
      </c>
      <c r="AC125">
        <v>0</v>
      </c>
      <c r="AD125">
        <v>2</v>
      </c>
      <c r="AE125" t="str">
        <f t="shared" si="16"/>
        <v>Female</v>
      </c>
      <c r="AF125">
        <v>0</v>
      </c>
      <c r="AG125" t="s">
        <v>157</v>
      </c>
      <c r="AH125">
        <v>0</v>
      </c>
      <c r="AJ125">
        <v>5</v>
      </c>
      <c r="AK125" t="str">
        <f t="shared" si="23"/>
        <v>TAFE</v>
      </c>
      <c r="AL125" t="str">
        <f t="shared" si="17"/>
        <v>Yes</v>
      </c>
      <c r="AM125">
        <v>185</v>
      </c>
      <c r="AN125" t="str">
        <f t="shared" si="15"/>
        <v>Other</v>
      </c>
      <c r="AQ125">
        <v>7</v>
      </c>
      <c r="AR125">
        <v>0</v>
      </c>
      <c r="AS125">
        <v>0</v>
      </c>
      <c r="AT125">
        <v>0</v>
      </c>
      <c r="AU125">
        <v>1</v>
      </c>
      <c r="AV125">
        <v>0</v>
      </c>
      <c r="AW125">
        <v>0</v>
      </c>
      <c r="AX125">
        <v>0</v>
      </c>
      <c r="AY125">
        <v>0</v>
      </c>
      <c r="AZ125">
        <v>1</v>
      </c>
      <c r="BA125">
        <v>1</v>
      </c>
      <c r="BC125" t="s">
        <v>708</v>
      </c>
      <c r="BD125">
        <v>1</v>
      </c>
      <c r="BE125" t="s">
        <v>709</v>
      </c>
      <c r="BF125">
        <v>1</v>
      </c>
      <c r="BG125" t="s">
        <v>710</v>
      </c>
      <c r="BH125">
        <v>0</v>
      </c>
      <c r="BI125">
        <v>1</v>
      </c>
      <c r="BJ125">
        <v>0</v>
      </c>
      <c r="BK125">
        <v>0</v>
      </c>
      <c r="BM125">
        <v>0</v>
      </c>
      <c r="BO125">
        <v>0</v>
      </c>
      <c r="BQ125">
        <v>1</v>
      </c>
      <c r="BR125">
        <v>1</v>
      </c>
      <c r="BS125">
        <v>1</v>
      </c>
      <c r="BT125">
        <v>3</v>
      </c>
      <c r="BU125">
        <v>3</v>
      </c>
      <c r="BV125">
        <v>70</v>
      </c>
      <c r="BW125" s="4">
        <v>0.69399999999999995</v>
      </c>
      <c r="BX125">
        <v>7</v>
      </c>
      <c r="BY125">
        <v>4</v>
      </c>
      <c r="BZ125">
        <v>30</v>
      </c>
      <c r="CA125">
        <v>270</v>
      </c>
      <c r="CB125">
        <v>1</v>
      </c>
      <c r="CC125">
        <v>1</v>
      </c>
      <c r="CD125">
        <v>15</v>
      </c>
      <c r="CE125">
        <v>75</v>
      </c>
      <c r="CF125">
        <v>0</v>
      </c>
      <c r="CI125">
        <v>0</v>
      </c>
      <c r="CJ125">
        <v>0</v>
      </c>
      <c r="CM125">
        <v>0</v>
      </c>
      <c r="CN125">
        <f t="shared" si="24"/>
        <v>270</v>
      </c>
      <c r="CO125" t="str">
        <f t="shared" si="25"/>
        <v>Sufficientlyactive</v>
      </c>
      <c r="CP125">
        <v>3</v>
      </c>
      <c r="CQ125">
        <v>3</v>
      </c>
      <c r="CR125">
        <v>3</v>
      </c>
      <c r="CS125">
        <v>1</v>
      </c>
      <c r="CT125">
        <v>3</v>
      </c>
      <c r="CU125">
        <v>3</v>
      </c>
      <c r="CV125">
        <v>1</v>
      </c>
      <c r="CW125">
        <v>1</v>
      </c>
      <c r="CX125">
        <v>1</v>
      </c>
      <c r="CY125">
        <v>1</v>
      </c>
      <c r="CZ125">
        <v>2</v>
      </c>
      <c r="DA125">
        <v>6</v>
      </c>
      <c r="DB125">
        <v>0</v>
      </c>
      <c r="DC125">
        <v>0</v>
      </c>
      <c r="DD125">
        <v>3</v>
      </c>
      <c r="DE125">
        <v>2</v>
      </c>
      <c r="DF125">
        <v>1</v>
      </c>
      <c r="DG125">
        <v>3</v>
      </c>
      <c r="DH125">
        <v>3</v>
      </c>
      <c r="DI125">
        <v>3</v>
      </c>
      <c r="DJ125">
        <v>3</v>
      </c>
      <c r="DK125">
        <v>3</v>
      </c>
      <c r="DL125">
        <v>2</v>
      </c>
      <c r="DM125">
        <v>3</v>
      </c>
      <c r="DN125">
        <v>26</v>
      </c>
      <c r="DO125">
        <v>1</v>
      </c>
      <c r="DP125">
        <v>1</v>
      </c>
      <c r="DQ125">
        <v>3</v>
      </c>
      <c r="DR125">
        <v>1</v>
      </c>
      <c r="DS125">
        <v>0</v>
      </c>
      <c r="DT125">
        <v>0</v>
      </c>
      <c r="DU125">
        <v>0</v>
      </c>
      <c r="DV125">
        <v>0</v>
      </c>
      <c r="DW125">
        <v>0</v>
      </c>
      <c r="DX125">
        <v>6</v>
      </c>
      <c r="DY125" t="s">
        <v>149</v>
      </c>
      <c r="DZ125" t="s">
        <v>4707</v>
      </c>
      <c r="EA125">
        <v>2</v>
      </c>
      <c r="EB125">
        <v>2</v>
      </c>
      <c r="EC125">
        <v>1</v>
      </c>
      <c r="ED125">
        <v>2</v>
      </c>
      <c r="EE125">
        <v>2</v>
      </c>
      <c r="EF125">
        <v>2</v>
      </c>
      <c r="EG125">
        <v>5</v>
      </c>
      <c r="EH125">
        <v>16</v>
      </c>
      <c r="EI125">
        <v>2</v>
      </c>
      <c r="EJ125">
        <v>2</v>
      </c>
      <c r="EK125">
        <v>2</v>
      </c>
      <c r="EL125">
        <v>6</v>
      </c>
      <c r="EM125">
        <v>3</v>
      </c>
      <c r="EN125">
        <v>4</v>
      </c>
      <c r="EO125">
        <v>4</v>
      </c>
      <c r="EP125">
        <v>4</v>
      </c>
      <c r="EQ125">
        <v>4</v>
      </c>
      <c r="ER125">
        <v>4</v>
      </c>
      <c r="ES125">
        <v>4</v>
      </c>
      <c r="ET125">
        <v>3</v>
      </c>
      <c r="EU125">
        <v>30</v>
      </c>
      <c r="EV125">
        <v>3</v>
      </c>
      <c r="EW125">
        <v>5</v>
      </c>
      <c r="EX125">
        <v>5</v>
      </c>
      <c r="EY125">
        <v>8</v>
      </c>
      <c r="EZ125">
        <v>21</v>
      </c>
      <c r="FA125">
        <v>3</v>
      </c>
      <c r="FB125" t="str">
        <f t="shared" si="18"/>
        <v>Mild</v>
      </c>
      <c r="FC125" t="s">
        <v>157</v>
      </c>
    </row>
    <row r="126" spans="1:159" x14ac:dyDescent="0.2">
      <c r="A126">
        <v>360</v>
      </c>
      <c r="B126" t="s">
        <v>143</v>
      </c>
      <c r="C126" t="s">
        <v>711</v>
      </c>
      <c r="D126" s="1">
        <v>22801</v>
      </c>
      <c r="E126">
        <v>60</v>
      </c>
      <c r="F126">
        <v>1</v>
      </c>
      <c r="H126" t="s">
        <v>242</v>
      </c>
      <c r="I126">
        <v>3338</v>
      </c>
      <c r="J126" s="1">
        <v>43690</v>
      </c>
      <c r="K126">
        <v>3</v>
      </c>
      <c r="L126">
        <v>1</v>
      </c>
      <c r="R126">
        <v>3</v>
      </c>
      <c r="W126" t="s">
        <v>4403</v>
      </c>
      <c r="X126" t="s">
        <v>314</v>
      </c>
      <c r="Y126">
        <v>1</v>
      </c>
      <c r="Z126" t="s">
        <v>712</v>
      </c>
      <c r="AA126" s="1">
        <v>44474</v>
      </c>
      <c r="AB126" s="2">
        <f t="shared" si="14"/>
        <v>784</v>
      </c>
      <c r="AC126">
        <v>1</v>
      </c>
      <c r="AD126">
        <v>2</v>
      </c>
      <c r="AE126" t="str">
        <f t="shared" si="16"/>
        <v>Female</v>
      </c>
      <c r="AF126">
        <v>7</v>
      </c>
      <c r="AG126" t="s">
        <v>149</v>
      </c>
      <c r="AH126">
        <v>0</v>
      </c>
      <c r="AJ126">
        <v>3</v>
      </c>
      <c r="AK126" t="str">
        <f t="shared" si="23"/>
        <v>TAFE</v>
      </c>
      <c r="AL126" t="str">
        <f t="shared" si="17"/>
        <v>Yes</v>
      </c>
      <c r="AM126">
        <v>9</v>
      </c>
      <c r="AN126" t="str">
        <f t="shared" si="15"/>
        <v>Aus</v>
      </c>
      <c r="AO126">
        <v>0</v>
      </c>
      <c r="AR126">
        <v>0</v>
      </c>
      <c r="AS126">
        <v>0</v>
      </c>
      <c r="AT126">
        <v>0</v>
      </c>
      <c r="AU126">
        <v>1</v>
      </c>
      <c r="AV126">
        <v>0</v>
      </c>
      <c r="AW126">
        <v>0</v>
      </c>
      <c r="AX126">
        <v>0</v>
      </c>
      <c r="AY126">
        <v>0</v>
      </c>
      <c r="AZ126">
        <v>0</v>
      </c>
      <c r="BA126">
        <v>0</v>
      </c>
      <c r="BD126">
        <v>1</v>
      </c>
      <c r="BE126" t="s">
        <v>713</v>
      </c>
      <c r="BF126">
        <v>1</v>
      </c>
      <c r="BG126" t="s">
        <v>714</v>
      </c>
      <c r="BH126">
        <v>0</v>
      </c>
      <c r="BI126">
        <v>0</v>
      </c>
      <c r="BJ126">
        <v>0</v>
      </c>
      <c r="BK126">
        <v>0</v>
      </c>
      <c r="BM126">
        <v>0</v>
      </c>
      <c r="BO126">
        <v>0</v>
      </c>
      <c r="BQ126">
        <v>4</v>
      </c>
      <c r="BR126">
        <v>3</v>
      </c>
      <c r="BS126">
        <v>4</v>
      </c>
      <c r="BT126">
        <v>4</v>
      </c>
      <c r="BU126">
        <v>2</v>
      </c>
      <c r="BV126">
        <v>25</v>
      </c>
      <c r="BW126" s="4">
        <v>0.21608808079217803</v>
      </c>
      <c r="BX126">
        <v>0</v>
      </c>
      <c r="CA126">
        <v>0</v>
      </c>
      <c r="CB126">
        <v>0</v>
      </c>
      <c r="CE126">
        <v>0</v>
      </c>
      <c r="CF126">
        <v>0</v>
      </c>
      <c r="CI126">
        <v>0</v>
      </c>
      <c r="CJ126">
        <v>0</v>
      </c>
      <c r="CM126">
        <v>0</v>
      </c>
      <c r="CN126">
        <f t="shared" si="24"/>
        <v>0</v>
      </c>
      <c r="CO126" t="str">
        <f t="shared" si="25"/>
        <v>Sedentary</v>
      </c>
      <c r="CP126">
        <v>2</v>
      </c>
      <c r="CQ126">
        <v>3</v>
      </c>
      <c r="CR126">
        <v>1</v>
      </c>
      <c r="CS126">
        <v>3</v>
      </c>
      <c r="CT126">
        <v>3</v>
      </c>
      <c r="CU126">
        <v>3</v>
      </c>
      <c r="CV126">
        <v>1</v>
      </c>
      <c r="CW126">
        <v>1</v>
      </c>
      <c r="CX126">
        <v>1</v>
      </c>
      <c r="CY126">
        <v>1</v>
      </c>
      <c r="CZ126">
        <v>3</v>
      </c>
      <c r="DA126">
        <v>8</v>
      </c>
      <c r="DB126">
        <v>6</v>
      </c>
      <c r="DC126">
        <v>0</v>
      </c>
      <c r="DD126">
        <v>3</v>
      </c>
      <c r="DE126">
        <v>3</v>
      </c>
      <c r="DF126">
        <v>1</v>
      </c>
      <c r="DG126">
        <v>1</v>
      </c>
      <c r="DH126">
        <v>2</v>
      </c>
      <c r="DI126">
        <v>1</v>
      </c>
      <c r="DJ126">
        <v>2</v>
      </c>
      <c r="DK126">
        <v>3</v>
      </c>
      <c r="DL126">
        <v>1</v>
      </c>
      <c r="DM126">
        <v>1</v>
      </c>
      <c r="DN126">
        <v>18</v>
      </c>
      <c r="DO126">
        <v>1</v>
      </c>
      <c r="DP126">
        <v>0</v>
      </c>
      <c r="DQ126">
        <v>1</v>
      </c>
      <c r="DR126">
        <v>1</v>
      </c>
      <c r="DS126">
        <v>1</v>
      </c>
      <c r="DT126">
        <v>1</v>
      </c>
      <c r="DU126">
        <v>1</v>
      </c>
      <c r="DV126">
        <v>0</v>
      </c>
      <c r="DW126">
        <v>0</v>
      </c>
      <c r="DX126">
        <v>6</v>
      </c>
      <c r="DY126" t="s">
        <v>149</v>
      </c>
      <c r="DZ126" t="s">
        <v>4707</v>
      </c>
      <c r="EA126">
        <v>3</v>
      </c>
      <c r="EB126">
        <v>2</v>
      </c>
      <c r="EC126">
        <v>3</v>
      </c>
      <c r="ED126">
        <v>3</v>
      </c>
      <c r="EE126">
        <v>3</v>
      </c>
      <c r="EF126">
        <v>2</v>
      </c>
      <c r="EG126">
        <v>3</v>
      </c>
      <c r="EH126">
        <v>19</v>
      </c>
      <c r="EI126">
        <v>3</v>
      </c>
      <c r="EJ126">
        <v>3</v>
      </c>
      <c r="EK126">
        <v>3</v>
      </c>
      <c r="EL126">
        <v>9</v>
      </c>
      <c r="EM126">
        <v>1</v>
      </c>
      <c r="EN126">
        <v>3</v>
      </c>
      <c r="EO126">
        <v>3</v>
      </c>
      <c r="EP126">
        <v>3</v>
      </c>
      <c r="EQ126">
        <v>3</v>
      </c>
      <c r="ER126">
        <v>2</v>
      </c>
      <c r="ES126">
        <v>3</v>
      </c>
      <c r="ET126">
        <v>3</v>
      </c>
      <c r="EU126">
        <v>21</v>
      </c>
      <c r="EV126">
        <v>6</v>
      </c>
      <c r="EW126">
        <v>5</v>
      </c>
      <c r="EX126">
        <v>5</v>
      </c>
      <c r="EY126">
        <v>7</v>
      </c>
      <c r="EZ126">
        <v>23</v>
      </c>
      <c r="FA126">
        <v>6</v>
      </c>
      <c r="FB126" t="str">
        <f t="shared" si="18"/>
        <v>Moderate</v>
      </c>
      <c r="FC126" t="s">
        <v>157</v>
      </c>
    </row>
    <row r="127" spans="1:159" x14ac:dyDescent="0.2">
      <c r="A127">
        <v>362</v>
      </c>
      <c r="B127" t="s">
        <v>143</v>
      </c>
      <c r="C127" t="s">
        <v>715</v>
      </c>
      <c r="D127" s="1">
        <v>17915</v>
      </c>
      <c r="E127">
        <v>73</v>
      </c>
      <c r="F127">
        <v>1</v>
      </c>
      <c r="H127" t="s">
        <v>231</v>
      </c>
      <c r="I127">
        <v>3024</v>
      </c>
      <c r="J127" s="1">
        <v>43690</v>
      </c>
      <c r="K127">
        <v>2</v>
      </c>
      <c r="R127">
        <v>3</v>
      </c>
      <c r="W127" t="s">
        <v>229</v>
      </c>
      <c r="X127" t="s">
        <v>314</v>
      </c>
      <c r="Y127">
        <v>1</v>
      </c>
      <c r="Z127" t="s">
        <v>716</v>
      </c>
      <c r="AA127" s="1">
        <v>44529</v>
      </c>
      <c r="AB127" s="2">
        <f t="shared" si="14"/>
        <v>839</v>
      </c>
      <c r="AC127">
        <v>5</v>
      </c>
      <c r="AD127">
        <v>2</v>
      </c>
      <c r="AE127" t="str">
        <f t="shared" si="16"/>
        <v>Female</v>
      </c>
      <c r="AF127">
        <v>7</v>
      </c>
      <c r="AG127" t="s">
        <v>149</v>
      </c>
      <c r="AH127">
        <v>0</v>
      </c>
      <c r="AJ127">
        <v>2</v>
      </c>
      <c r="AK127" t="str">
        <f t="shared" si="23"/>
        <v>High school</v>
      </c>
      <c r="AL127" t="str">
        <f t="shared" si="17"/>
        <v>Yes</v>
      </c>
      <c r="AM127">
        <v>9</v>
      </c>
      <c r="AN127" t="str">
        <f t="shared" si="15"/>
        <v>Aus</v>
      </c>
      <c r="AO127">
        <v>0</v>
      </c>
      <c r="AR127">
        <v>0</v>
      </c>
      <c r="AS127">
        <v>0</v>
      </c>
      <c r="AT127">
        <v>0</v>
      </c>
      <c r="AU127">
        <v>0</v>
      </c>
      <c r="AV127">
        <v>0</v>
      </c>
      <c r="AW127">
        <v>2</v>
      </c>
      <c r="AX127">
        <v>0</v>
      </c>
      <c r="AY127">
        <v>0</v>
      </c>
      <c r="AZ127">
        <v>0</v>
      </c>
      <c r="BA127">
        <v>2</v>
      </c>
      <c r="BC127" t="s">
        <v>717</v>
      </c>
      <c r="BD127">
        <v>1</v>
      </c>
      <c r="BE127" t="s">
        <v>718</v>
      </c>
      <c r="BF127">
        <v>1</v>
      </c>
      <c r="BG127" t="s">
        <v>719</v>
      </c>
      <c r="BH127">
        <v>1</v>
      </c>
      <c r="BI127">
        <v>1</v>
      </c>
      <c r="BJ127">
        <v>0</v>
      </c>
      <c r="BK127">
        <v>0</v>
      </c>
      <c r="BM127">
        <v>0</v>
      </c>
      <c r="BO127">
        <v>0</v>
      </c>
      <c r="BQ127">
        <v>4</v>
      </c>
      <c r="BR127">
        <v>3</v>
      </c>
      <c r="BS127">
        <v>4</v>
      </c>
      <c r="BT127">
        <v>5</v>
      </c>
      <c r="BU127">
        <v>4</v>
      </c>
      <c r="BV127">
        <v>20</v>
      </c>
      <c r="BW127" s="4">
        <v>3.6921372478757382E-2</v>
      </c>
      <c r="BX127">
        <v>0</v>
      </c>
      <c r="BY127">
        <v>0</v>
      </c>
      <c r="BZ127">
        <v>0</v>
      </c>
      <c r="CA127">
        <v>0</v>
      </c>
      <c r="CB127">
        <v>0</v>
      </c>
      <c r="CC127">
        <v>0</v>
      </c>
      <c r="CD127">
        <v>0</v>
      </c>
      <c r="CE127">
        <v>0</v>
      </c>
      <c r="CF127">
        <v>0</v>
      </c>
      <c r="CG127">
        <v>0</v>
      </c>
      <c r="CH127">
        <v>0</v>
      </c>
      <c r="CI127">
        <v>0</v>
      </c>
      <c r="CJ127">
        <v>0</v>
      </c>
      <c r="CK127">
        <v>0</v>
      </c>
      <c r="CL127">
        <v>0</v>
      </c>
      <c r="CM127">
        <v>0</v>
      </c>
      <c r="CN127">
        <f t="shared" si="24"/>
        <v>0</v>
      </c>
      <c r="CO127" t="str">
        <f t="shared" si="25"/>
        <v>Sedentary</v>
      </c>
      <c r="CP127">
        <v>3</v>
      </c>
      <c r="CQ127">
        <v>3</v>
      </c>
      <c r="CR127">
        <v>2</v>
      </c>
      <c r="CS127">
        <v>3</v>
      </c>
      <c r="CT127">
        <v>3</v>
      </c>
      <c r="CU127">
        <v>2</v>
      </c>
      <c r="CV127">
        <v>1</v>
      </c>
      <c r="CW127">
        <v>0</v>
      </c>
      <c r="CX127">
        <v>1</v>
      </c>
      <c r="CY127">
        <v>1</v>
      </c>
      <c r="CZ127">
        <v>2</v>
      </c>
      <c r="DA127">
        <v>5</v>
      </c>
      <c r="DB127">
        <v>10</v>
      </c>
      <c r="DC127">
        <v>0</v>
      </c>
      <c r="DD127">
        <v>4</v>
      </c>
      <c r="DE127">
        <v>3</v>
      </c>
      <c r="DF127">
        <v>2</v>
      </c>
      <c r="DG127">
        <v>4</v>
      </c>
      <c r="DH127">
        <v>4</v>
      </c>
      <c r="DI127">
        <v>2</v>
      </c>
      <c r="DJ127">
        <v>3</v>
      </c>
      <c r="DK127">
        <v>4</v>
      </c>
      <c r="DL127">
        <v>3</v>
      </c>
      <c r="DM127">
        <v>3</v>
      </c>
      <c r="DN127">
        <v>32</v>
      </c>
      <c r="DO127">
        <v>0</v>
      </c>
      <c r="DP127">
        <v>2</v>
      </c>
      <c r="DQ127">
        <v>3</v>
      </c>
      <c r="DR127">
        <v>3</v>
      </c>
      <c r="DS127">
        <v>1</v>
      </c>
      <c r="DT127">
        <v>3</v>
      </c>
      <c r="DU127">
        <v>1</v>
      </c>
      <c r="DV127">
        <v>0</v>
      </c>
      <c r="DW127">
        <v>0</v>
      </c>
      <c r="DX127">
        <v>13</v>
      </c>
      <c r="DY127" t="s">
        <v>149</v>
      </c>
      <c r="DZ127" t="s">
        <v>4709</v>
      </c>
      <c r="EA127">
        <v>1</v>
      </c>
      <c r="EB127">
        <v>3</v>
      </c>
      <c r="EC127">
        <v>1</v>
      </c>
      <c r="ED127">
        <v>3</v>
      </c>
      <c r="EE127">
        <v>3</v>
      </c>
      <c r="EF127">
        <v>5</v>
      </c>
      <c r="EG127">
        <v>5</v>
      </c>
      <c r="EH127">
        <v>21</v>
      </c>
      <c r="EI127">
        <v>3</v>
      </c>
      <c r="EJ127">
        <v>1</v>
      </c>
      <c r="EK127">
        <v>1</v>
      </c>
      <c r="EL127">
        <v>5</v>
      </c>
      <c r="EM127">
        <v>2</v>
      </c>
      <c r="EN127">
        <v>4</v>
      </c>
      <c r="EO127">
        <v>4</v>
      </c>
      <c r="EP127">
        <v>3</v>
      </c>
      <c r="EQ127">
        <v>4</v>
      </c>
      <c r="ER127">
        <v>4</v>
      </c>
      <c r="ES127">
        <v>4</v>
      </c>
      <c r="ET127">
        <v>4</v>
      </c>
      <c r="EU127">
        <v>29</v>
      </c>
      <c r="EV127">
        <v>8</v>
      </c>
      <c r="EW127">
        <v>9</v>
      </c>
      <c r="EX127">
        <v>10</v>
      </c>
      <c r="EY127">
        <v>10</v>
      </c>
      <c r="EZ127">
        <v>37</v>
      </c>
      <c r="FA127">
        <v>10</v>
      </c>
      <c r="FB127" t="str">
        <f t="shared" si="18"/>
        <v>Severe</v>
      </c>
      <c r="FC127" t="s">
        <v>157</v>
      </c>
    </row>
    <row r="128" spans="1:159" x14ac:dyDescent="0.2">
      <c r="A128">
        <v>363</v>
      </c>
      <c r="B128" t="s">
        <v>143</v>
      </c>
      <c r="C128" t="s">
        <v>720</v>
      </c>
      <c r="D128" s="1">
        <v>19418</v>
      </c>
      <c r="E128">
        <v>69</v>
      </c>
      <c r="F128">
        <v>1</v>
      </c>
      <c r="H128" t="s">
        <v>204</v>
      </c>
      <c r="I128">
        <v>3429</v>
      </c>
      <c r="J128" s="1">
        <v>43689</v>
      </c>
      <c r="K128">
        <v>1</v>
      </c>
      <c r="L128">
        <v>2</v>
      </c>
      <c r="W128" t="s">
        <v>4403</v>
      </c>
      <c r="X128" t="s">
        <v>222</v>
      </c>
      <c r="Y128">
        <v>1</v>
      </c>
      <c r="Z128" t="s">
        <v>721</v>
      </c>
      <c r="AA128" s="1">
        <v>44470</v>
      </c>
      <c r="AB128" s="2">
        <f t="shared" si="14"/>
        <v>781</v>
      </c>
      <c r="AC128">
        <v>5</v>
      </c>
      <c r="AD128">
        <v>1</v>
      </c>
      <c r="AE128" t="str">
        <f t="shared" si="16"/>
        <v>Male</v>
      </c>
      <c r="AF128">
        <v>7</v>
      </c>
      <c r="AG128" t="s">
        <v>149</v>
      </c>
      <c r="AH128">
        <v>1</v>
      </c>
      <c r="AI128">
        <v>3</v>
      </c>
      <c r="AJ128">
        <v>4</v>
      </c>
      <c r="AK128" t="str">
        <f t="shared" si="23"/>
        <v>TAFE</v>
      </c>
      <c r="AL128" t="str">
        <f t="shared" si="17"/>
        <v>Yes</v>
      </c>
      <c r="AM128">
        <v>9</v>
      </c>
      <c r="AN128" t="str">
        <f t="shared" si="15"/>
        <v>Aus</v>
      </c>
      <c r="AO128">
        <v>0</v>
      </c>
      <c r="AR128">
        <v>0</v>
      </c>
      <c r="AS128">
        <v>0</v>
      </c>
      <c r="AT128">
        <v>2</v>
      </c>
      <c r="AU128">
        <v>0</v>
      </c>
      <c r="AV128">
        <v>1</v>
      </c>
      <c r="AW128">
        <v>0</v>
      </c>
      <c r="AX128">
        <v>1</v>
      </c>
      <c r="AY128">
        <v>1</v>
      </c>
      <c r="AZ128">
        <v>1</v>
      </c>
      <c r="BA128">
        <v>1</v>
      </c>
      <c r="BC128" t="s">
        <v>722</v>
      </c>
      <c r="BD128">
        <v>1</v>
      </c>
      <c r="BE128" t="s">
        <v>723</v>
      </c>
      <c r="BF128">
        <v>1</v>
      </c>
      <c r="BG128" t="s">
        <v>724</v>
      </c>
      <c r="BH128">
        <v>1</v>
      </c>
      <c r="BI128">
        <v>1</v>
      </c>
      <c r="BJ128">
        <v>1</v>
      </c>
      <c r="BK128">
        <v>0</v>
      </c>
      <c r="BM128">
        <v>0</v>
      </c>
      <c r="BO128">
        <v>1</v>
      </c>
      <c r="BP128">
        <v>4</v>
      </c>
      <c r="BQ128">
        <v>4</v>
      </c>
      <c r="BR128">
        <v>2</v>
      </c>
      <c r="BS128">
        <v>3</v>
      </c>
      <c r="BT128">
        <v>4</v>
      </c>
      <c r="BU128">
        <v>3</v>
      </c>
      <c r="BV128">
        <v>50</v>
      </c>
      <c r="BW128" s="4">
        <v>0.27454032816160873</v>
      </c>
      <c r="BX128">
        <v>2</v>
      </c>
      <c r="BY128">
        <v>2</v>
      </c>
      <c r="BZ128">
        <v>0</v>
      </c>
      <c r="CA128">
        <v>120</v>
      </c>
      <c r="CB128">
        <v>0</v>
      </c>
      <c r="CC128">
        <v>0</v>
      </c>
      <c r="CD128">
        <v>0</v>
      </c>
      <c r="CE128">
        <v>0</v>
      </c>
      <c r="CF128">
        <v>1</v>
      </c>
      <c r="CG128">
        <v>1</v>
      </c>
      <c r="CH128">
        <v>1</v>
      </c>
      <c r="CI128">
        <v>61</v>
      </c>
      <c r="CJ128">
        <v>0</v>
      </c>
      <c r="CK128">
        <v>0</v>
      </c>
      <c r="CL128">
        <v>0</v>
      </c>
      <c r="CM128">
        <v>0</v>
      </c>
      <c r="CN128">
        <f t="shared" si="24"/>
        <v>242</v>
      </c>
      <c r="CO128" t="str">
        <f t="shared" si="25"/>
        <v>Sufficientlyactive</v>
      </c>
      <c r="CP128">
        <v>0</v>
      </c>
      <c r="CQ128">
        <v>0</v>
      </c>
      <c r="CR128">
        <v>0</v>
      </c>
      <c r="CS128">
        <v>0</v>
      </c>
      <c r="CT128">
        <v>3</v>
      </c>
      <c r="CU128">
        <v>1</v>
      </c>
      <c r="CV128">
        <v>1</v>
      </c>
      <c r="CW128">
        <v>1</v>
      </c>
      <c r="CX128">
        <v>1</v>
      </c>
      <c r="CY128">
        <v>1</v>
      </c>
      <c r="CZ128">
        <v>3</v>
      </c>
      <c r="DA128">
        <v>10</v>
      </c>
      <c r="DB128">
        <v>2</v>
      </c>
      <c r="DC128">
        <v>0</v>
      </c>
      <c r="DD128">
        <v>5</v>
      </c>
      <c r="DE128">
        <v>3</v>
      </c>
      <c r="DF128">
        <v>1</v>
      </c>
      <c r="DG128">
        <v>1</v>
      </c>
      <c r="DH128">
        <v>2</v>
      </c>
      <c r="DI128">
        <v>2</v>
      </c>
      <c r="DJ128">
        <v>3</v>
      </c>
      <c r="DK128">
        <v>4</v>
      </c>
      <c r="DL128">
        <v>2</v>
      </c>
      <c r="DM128">
        <v>1</v>
      </c>
      <c r="DN128">
        <v>24</v>
      </c>
      <c r="DO128">
        <v>0</v>
      </c>
      <c r="DP128">
        <v>0</v>
      </c>
      <c r="DQ128">
        <v>1</v>
      </c>
      <c r="DR128">
        <v>2</v>
      </c>
      <c r="DS128">
        <v>0</v>
      </c>
      <c r="DT128">
        <v>0</v>
      </c>
      <c r="DU128">
        <v>0</v>
      </c>
      <c r="DV128">
        <v>0</v>
      </c>
      <c r="DW128">
        <v>0</v>
      </c>
      <c r="DX128">
        <v>3</v>
      </c>
      <c r="DY128" t="s">
        <v>149</v>
      </c>
      <c r="DZ128" t="s">
        <v>4708</v>
      </c>
      <c r="EA128">
        <v>3</v>
      </c>
      <c r="EB128">
        <v>4</v>
      </c>
      <c r="EC128">
        <v>4</v>
      </c>
      <c r="ED128">
        <v>5</v>
      </c>
      <c r="EE128">
        <v>4</v>
      </c>
      <c r="EF128">
        <v>2</v>
      </c>
      <c r="EG128">
        <v>5</v>
      </c>
      <c r="EH128">
        <v>27</v>
      </c>
      <c r="EI128">
        <v>2</v>
      </c>
      <c r="EJ128">
        <v>1</v>
      </c>
      <c r="EK128">
        <v>2</v>
      </c>
      <c r="EL128">
        <v>5</v>
      </c>
      <c r="EM128">
        <v>3</v>
      </c>
      <c r="EN128">
        <v>4</v>
      </c>
      <c r="EO128">
        <v>4</v>
      </c>
      <c r="EP128">
        <v>4</v>
      </c>
      <c r="EQ128">
        <v>4</v>
      </c>
      <c r="ER128">
        <v>5</v>
      </c>
      <c r="ES128">
        <v>5</v>
      </c>
      <c r="ET128">
        <v>3</v>
      </c>
      <c r="EU128">
        <v>32</v>
      </c>
      <c r="EV128">
        <v>9</v>
      </c>
      <c r="EW128">
        <v>8</v>
      </c>
      <c r="EX128">
        <v>9</v>
      </c>
      <c r="EY128">
        <v>2</v>
      </c>
      <c r="EZ128">
        <v>28</v>
      </c>
      <c r="FA128">
        <v>2</v>
      </c>
      <c r="FB128" t="str">
        <f t="shared" si="18"/>
        <v>Mild</v>
      </c>
      <c r="FC128" t="s">
        <v>157</v>
      </c>
    </row>
    <row r="129" spans="1:159" x14ac:dyDescent="0.2">
      <c r="A129">
        <v>365</v>
      </c>
      <c r="B129" t="s">
        <v>143</v>
      </c>
      <c r="C129" t="s">
        <v>725</v>
      </c>
      <c r="D129" s="1">
        <v>22399</v>
      </c>
      <c r="E129">
        <v>61</v>
      </c>
      <c r="F129">
        <v>1</v>
      </c>
      <c r="H129" t="s">
        <v>726</v>
      </c>
      <c r="I129">
        <v>3037</v>
      </c>
      <c r="J129" s="1">
        <v>43704</v>
      </c>
      <c r="K129">
        <v>1</v>
      </c>
      <c r="R129">
        <v>1</v>
      </c>
      <c r="W129" t="s">
        <v>229</v>
      </c>
      <c r="X129" t="s">
        <v>307</v>
      </c>
      <c r="Y129">
        <v>0</v>
      </c>
      <c r="Z129" t="s">
        <v>727</v>
      </c>
      <c r="AA129" s="1">
        <v>44469</v>
      </c>
      <c r="AB129" s="2">
        <f t="shared" si="14"/>
        <v>765</v>
      </c>
      <c r="AC129">
        <v>1</v>
      </c>
      <c r="AD129">
        <v>2</v>
      </c>
      <c r="AE129" t="str">
        <f t="shared" si="16"/>
        <v>Female</v>
      </c>
      <c r="AF129">
        <v>7</v>
      </c>
      <c r="AG129" t="s">
        <v>149</v>
      </c>
      <c r="AH129">
        <v>0</v>
      </c>
      <c r="AJ129">
        <v>1</v>
      </c>
      <c r="AK129" t="str">
        <f t="shared" si="23"/>
        <v>DNC high school</v>
      </c>
      <c r="AL129" t="str">
        <f t="shared" si="17"/>
        <v>No</v>
      </c>
      <c r="AM129">
        <v>128</v>
      </c>
      <c r="AN129" t="str">
        <f t="shared" si="15"/>
        <v>Other</v>
      </c>
      <c r="AQ129">
        <v>10</v>
      </c>
      <c r="AR129">
        <v>0</v>
      </c>
      <c r="AS129">
        <v>0</v>
      </c>
      <c r="AT129">
        <v>0</v>
      </c>
      <c r="AU129">
        <v>0</v>
      </c>
      <c r="AV129">
        <v>0</v>
      </c>
      <c r="AW129">
        <v>0</v>
      </c>
      <c r="AX129">
        <v>1</v>
      </c>
      <c r="AY129">
        <v>0</v>
      </c>
      <c r="AZ129">
        <v>1</v>
      </c>
      <c r="BA129">
        <v>1</v>
      </c>
      <c r="BC129" t="s">
        <v>728</v>
      </c>
      <c r="BD129">
        <v>1</v>
      </c>
      <c r="BE129" t="s">
        <v>729</v>
      </c>
      <c r="BF129">
        <v>1</v>
      </c>
      <c r="BG129" t="s">
        <v>730</v>
      </c>
      <c r="BH129">
        <v>1</v>
      </c>
      <c r="BI129">
        <v>1</v>
      </c>
      <c r="BJ129">
        <v>0</v>
      </c>
      <c r="BK129">
        <v>0</v>
      </c>
      <c r="BM129">
        <v>0</v>
      </c>
      <c r="BO129">
        <v>0</v>
      </c>
      <c r="BQ129">
        <v>2</v>
      </c>
      <c r="BR129">
        <v>2</v>
      </c>
      <c r="BS129">
        <v>4</v>
      </c>
      <c r="BT129">
        <v>4</v>
      </c>
      <c r="BU129">
        <v>4</v>
      </c>
      <c r="BV129">
        <v>30</v>
      </c>
      <c r="BW129" s="4">
        <v>0.21187622171996909</v>
      </c>
      <c r="BX129">
        <v>3</v>
      </c>
      <c r="BY129">
        <v>1</v>
      </c>
      <c r="BZ129">
        <v>10</v>
      </c>
      <c r="CA129">
        <v>70</v>
      </c>
      <c r="CB129">
        <v>0</v>
      </c>
      <c r="CE129">
        <v>0</v>
      </c>
      <c r="CF129">
        <v>0</v>
      </c>
      <c r="CI129">
        <v>0</v>
      </c>
      <c r="CJ129">
        <v>0</v>
      </c>
      <c r="CM129">
        <v>0</v>
      </c>
      <c r="CN129">
        <f t="shared" si="24"/>
        <v>70</v>
      </c>
      <c r="CO129" t="str">
        <f t="shared" si="25"/>
        <v>Insufficiently active</v>
      </c>
      <c r="CP129">
        <v>1</v>
      </c>
      <c r="CQ129">
        <v>1</v>
      </c>
      <c r="CR129">
        <v>3</v>
      </c>
      <c r="CS129">
        <v>3</v>
      </c>
      <c r="CT129">
        <v>3</v>
      </c>
      <c r="CU129">
        <v>2</v>
      </c>
      <c r="CV129">
        <v>1</v>
      </c>
      <c r="CW129">
        <v>0</v>
      </c>
      <c r="CX129">
        <v>1</v>
      </c>
      <c r="CY129">
        <v>1</v>
      </c>
      <c r="CZ129">
        <v>3</v>
      </c>
      <c r="DA129">
        <v>7</v>
      </c>
      <c r="DB129">
        <v>2</v>
      </c>
      <c r="DC129">
        <v>0</v>
      </c>
      <c r="DD129">
        <v>5</v>
      </c>
      <c r="DE129">
        <v>4</v>
      </c>
      <c r="DF129">
        <v>3</v>
      </c>
      <c r="DG129">
        <v>5</v>
      </c>
      <c r="DH129">
        <v>5</v>
      </c>
      <c r="DI129">
        <v>4</v>
      </c>
      <c r="DJ129">
        <v>4</v>
      </c>
      <c r="DK129">
        <v>4</v>
      </c>
      <c r="DL129">
        <v>4</v>
      </c>
      <c r="DM129">
        <v>4</v>
      </c>
      <c r="DN129">
        <v>42</v>
      </c>
      <c r="DO129">
        <v>0</v>
      </c>
      <c r="DP129">
        <v>3</v>
      </c>
      <c r="DQ129">
        <v>3</v>
      </c>
      <c r="DR129">
        <v>2</v>
      </c>
      <c r="DS129">
        <v>1</v>
      </c>
      <c r="DT129">
        <v>2</v>
      </c>
      <c r="DU129">
        <v>3</v>
      </c>
      <c r="DV129">
        <v>2</v>
      </c>
      <c r="DW129">
        <v>2</v>
      </c>
      <c r="DX129">
        <v>18</v>
      </c>
      <c r="DY129" t="str">
        <f>IF(DO129&gt;1,"Yes",IF(DP129&gt;1,"Yes","No"))</f>
        <v>Yes</v>
      </c>
      <c r="DZ129" t="s">
        <v>4710</v>
      </c>
      <c r="EA129">
        <v>2</v>
      </c>
      <c r="EB129">
        <v>1</v>
      </c>
      <c r="EC129">
        <v>1</v>
      </c>
      <c r="ED129">
        <v>5</v>
      </c>
      <c r="EE129">
        <v>1</v>
      </c>
      <c r="EF129">
        <v>1</v>
      </c>
      <c r="EG129">
        <v>3</v>
      </c>
      <c r="EH129">
        <v>14</v>
      </c>
      <c r="EI129">
        <v>1</v>
      </c>
      <c r="EJ129">
        <v>3</v>
      </c>
      <c r="EK129">
        <v>3</v>
      </c>
      <c r="EL129">
        <v>7</v>
      </c>
      <c r="EM129">
        <v>1</v>
      </c>
      <c r="EN129">
        <v>1</v>
      </c>
      <c r="EO129">
        <v>1</v>
      </c>
      <c r="EP129">
        <v>1</v>
      </c>
      <c r="EQ129">
        <v>1</v>
      </c>
      <c r="ER129">
        <v>1</v>
      </c>
      <c r="ES129">
        <v>1</v>
      </c>
      <c r="ET129">
        <v>1</v>
      </c>
      <c r="EU129">
        <v>8</v>
      </c>
      <c r="EV129">
        <v>9</v>
      </c>
      <c r="EW129">
        <v>9</v>
      </c>
      <c r="EX129">
        <v>9</v>
      </c>
      <c r="EY129">
        <v>9</v>
      </c>
      <c r="EZ129">
        <v>36</v>
      </c>
      <c r="FA129">
        <v>9</v>
      </c>
      <c r="FB129" t="str">
        <f t="shared" si="18"/>
        <v>Severe</v>
      </c>
      <c r="FC129" t="s">
        <v>149</v>
      </c>
    </row>
    <row r="130" spans="1:159" x14ac:dyDescent="0.2">
      <c r="A130">
        <v>368</v>
      </c>
      <c r="B130" t="s">
        <v>143</v>
      </c>
      <c r="C130" t="s">
        <v>731</v>
      </c>
      <c r="D130" s="1">
        <v>30747</v>
      </c>
      <c r="E130">
        <v>38</v>
      </c>
      <c r="F130">
        <v>1</v>
      </c>
      <c r="H130" t="s">
        <v>732</v>
      </c>
      <c r="I130">
        <v>3214</v>
      </c>
      <c r="J130" s="1">
        <v>43705</v>
      </c>
      <c r="K130">
        <v>1</v>
      </c>
      <c r="Q130">
        <v>2</v>
      </c>
      <c r="W130" t="s">
        <v>4409</v>
      </c>
      <c r="X130" t="s">
        <v>222</v>
      </c>
      <c r="Y130">
        <v>0</v>
      </c>
      <c r="Z130" t="s">
        <v>733</v>
      </c>
      <c r="AA130" s="1">
        <v>44505</v>
      </c>
      <c r="AB130" s="2">
        <f t="shared" ref="AB130:AB193" si="26">DATEDIF(J130,AA130,"d")</f>
        <v>800</v>
      </c>
      <c r="AC130">
        <v>3</v>
      </c>
      <c r="AD130">
        <v>2</v>
      </c>
      <c r="AE130" t="str">
        <f t="shared" si="16"/>
        <v>Female</v>
      </c>
      <c r="AF130">
        <v>6</v>
      </c>
      <c r="AG130" t="s">
        <v>149</v>
      </c>
      <c r="AH130">
        <v>0</v>
      </c>
      <c r="AJ130">
        <v>1</v>
      </c>
      <c r="AK130" t="str">
        <f t="shared" si="23"/>
        <v>DNC high school</v>
      </c>
      <c r="AL130" t="str">
        <f t="shared" si="17"/>
        <v>No</v>
      </c>
      <c r="AM130">
        <v>9</v>
      </c>
      <c r="AN130" t="str">
        <f t="shared" ref="AN130:AN193" si="27">IF(AM130=9, "Aus", "Other")</f>
        <v>Aus</v>
      </c>
      <c r="AO130">
        <v>0</v>
      </c>
      <c r="AQ130">
        <v>1984</v>
      </c>
      <c r="AR130">
        <v>0</v>
      </c>
      <c r="AS130">
        <v>0</v>
      </c>
      <c r="AT130">
        <v>0</v>
      </c>
      <c r="AU130">
        <v>0</v>
      </c>
      <c r="AV130">
        <v>0</v>
      </c>
      <c r="AW130">
        <v>0</v>
      </c>
      <c r="AX130">
        <v>1</v>
      </c>
      <c r="AY130">
        <v>1</v>
      </c>
      <c r="AZ130">
        <v>0</v>
      </c>
      <c r="BA130">
        <v>0</v>
      </c>
      <c r="BC130" t="s">
        <v>734</v>
      </c>
      <c r="BD130">
        <v>1</v>
      </c>
      <c r="BE130" t="s">
        <v>735</v>
      </c>
      <c r="BF130">
        <v>1</v>
      </c>
      <c r="BG130" t="s">
        <v>736</v>
      </c>
      <c r="BH130">
        <v>1</v>
      </c>
      <c r="BI130">
        <v>0</v>
      </c>
      <c r="BJ130">
        <v>0</v>
      </c>
      <c r="BK130">
        <v>1</v>
      </c>
      <c r="BL130">
        <v>8</v>
      </c>
      <c r="BM130">
        <v>0</v>
      </c>
      <c r="BO130">
        <v>0</v>
      </c>
      <c r="BW130" s="4"/>
      <c r="FC130" t="s">
        <v>149</v>
      </c>
    </row>
    <row r="131" spans="1:159" x14ac:dyDescent="0.2">
      <c r="A131">
        <v>370</v>
      </c>
      <c r="B131" t="s">
        <v>143</v>
      </c>
      <c r="C131" t="s">
        <v>737</v>
      </c>
      <c r="D131" s="1">
        <v>22032</v>
      </c>
      <c r="E131">
        <v>62</v>
      </c>
      <c r="F131">
        <v>1</v>
      </c>
      <c r="H131" t="s">
        <v>571</v>
      </c>
      <c r="I131">
        <v>3020</v>
      </c>
      <c r="J131" s="1">
        <v>43701</v>
      </c>
      <c r="K131">
        <v>2</v>
      </c>
      <c r="Q131">
        <v>2</v>
      </c>
      <c r="R131">
        <v>2</v>
      </c>
      <c r="W131" t="s">
        <v>321</v>
      </c>
      <c r="X131" t="s">
        <v>222</v>
      </c>
      <c r="Y131">
        <v>1</v>
      </c>
      <c r="Z131" t="s">
        <v>738</v>
      </c>
      <c r="AA131" s="1">
        <v>44481</v>
      </c>
      <c r="AB131" s="2">
        <f t="shared" si="26"/>
        <v>780</v>
      </c>
      <c r="AC131">
        <v>0</v>
      </c>
      <c r="AD131">
        <v>1</v>
      </c>
      <c r="AE131" t="str">
        <f t="shared" ref="AE131:AE194" si="28">IF(AD131 = 1, "Male", "Female")</f>
        <v>Male</v>
      </c>
      <c r="AF131">
        <v>4</v>
      </c>
      <c r="AG131" t="s">
        <v>149</v>
      </c>
      <c r="AH131">
        <v>0</v>
      </c>
      <c r="AJ131">
        <v>1</v>
      </c>
      <c r="AK131" t="str">
        <f t="shared" si="23"/>
        <v>DNC high school</v>
      </c>
      <c r="AL131" t="str">
        <f t="shared" ref="AL131:AL194" si="29">IF(AJ131&lt;2, "No", "Yes")</f>
        <v>No</v>
      </c>
      <c r="AM131">
        <v>9</v>
      </c>
      <c r="AN131" t="str">
        <f t="shared" si="27"/>
        <v>Aus</v>
      </c>
      <c r="AO131">
        <v>0</v>
      </c>
      <c r="AR131">
        <v>0</v>
      </c>
      <c r="AS131">
        <v>0</v>
      </c>
      <c r="AT131">
        <v>0</v>
      </c>
      <c r="AU131">
        <v>0</v>
      </c>
      <c r="AV131">
        <v>0</v>
      </c>
      <c r="AW131">
        <v>0</v>
      </c>
      <c r="AX131">
        <v>1</v>
      </c>
      <c r="AY131">
        <v>2</v>
      </c>
      <c r="AZ131">
        <v>1</v>
      </c>
      <c r="BA131">
        <v>1</v>
      </c>
      <c r="BC131" t="s">
        <v>739</v>
      </c>
      <c r="BD131">
        <v>1</v>
      </c>
      <c r="BE131" t="s">
        <v>740</v>
      </c>
      <c r="BF131">
        <v>1</v>
      </c>
      <c r="BG131" t="s">
        <v>741</v>
      </c>
      <c r="BH131">
        <v>0</v>
      </c>
      <c r="BI131">
        <v>0</v>
      </c>
      <c r="BJ131">
        <v>0</v>
      </c>
      <c r="BK131">
        <v>1</v>
      </c>
      <c r="BL131">
        <v>15</v>
      </c>
      <c r="BM131">
        <v>0</v>
      </c>
      <c r="BO131">
        <v>0</v>
      </c>
      <c r="BQ131">
        <v>4</v>
      </c>
      <c r="BR131">
        <v>4</v>
      </c>
      <c r="BS131">
        <v>5</v>
      </c>
      <c r="BT131">
        <v>4</v>
      </c>
      <c r="BU131">
        <v>5</v>
      </c>
      <c r="BV131">
        <v>5</v>
      </c>
      <c r="BW131" s="4">
        <v>1.0431237383498689E-2</v>
      </c>
      <c r="BX131">
        <v>0</v>
      </c>
      <c r="BY131">
        <v>0</v>
      </c>
      <c r="BZ131">
        <v>5</v>
      </c>
      <c r="CA131">
        <v>5</v>
      </c>
      <c r="CB131">
        <v>0</v>
      </c>
      <c r="CC131">
        <v>0</v>
      </c>
      <c r="CD131">
        <v>0</v>
      </c>
      <c r="CE131">
        <v>0</v>
      </c>
      <c r="CF131">
        <v>0</v>
      </c>
      <c r="CG131">
        <v>0</v>
      </c>
      <c r="CH131">
        <v>0</v>
      </c>
      <c r="CI131">
        <v>0</v>
      </c>
      <c r="CJ131">
        <v>0</v>
      </c>
      <c r="CK131">
        <v>0</v>
      </c>
      <c r="CL131">
        <v>0</v>
      </c>
      <c r="CM131">
        <v>0</v>
      </c>
      <c r="CN131">
        <f t="shared" ref="CN131:CN151" si="30">CA131+CM131+(2*CI131)</f>
        <v>5</v>
      </c>
      <c r="CO131" t="str">
        <f t="shared" ref="CO131:CO151" si="31">IF(CN131&gt;150,"Sufficientlyactive",IF(CN131&gt;1,"Insufficiently active","Sedentary"))</f>
        <v>Insufficiently active</v>
      </c>
      <c r="CP131">
        <v>3</v>
      </c>
      <c r="CQ131">
        <v>3</v>
      </c>
      <c r="CR131">
        <v>3</v>
      </c>
      <c r="CS131">
        <v>3</v>
      </c>
      <c r="CT131">
        <v>3</v>
      </c>
      <c r="CU131">
        <v>3</v>
      </c>
      <c r="CV131">
        <v>1</v>
      </c>
      <c r="CW131">
        <v>1</v>
      </c>
      <c r="CX131">
        <v>2</v>
      </c>
      <c r="CY131">
        <v>1</v>
      </c>
      <c r="CZ131">
        <v>2</v>
      </c>
      <c r="DA131">
        <v>4</v>
      </c>
      <c r="DB131">
        <v>5</v>
      </c>
      <c r="DC131">
        <v>0</v>
      </c>
      <c r="DD131">
        <v>4</v>
      </c>
      <c r="DE131">
        <v>4</v>
      </c>
      <c r="DF131">
        <v>4</v>
      </c>
      <c r="DG131">
        <v>5</v>
      </c>
      <c r="DH131">
        <v>4</v>
      </c>
      <c r="DI131">
        <v>4</v>
      </c>
      <c r="DJ131">
        <v>5</v>
      </c>
      <c r="DK131">
        <v>5</v>
      </c>
      <c r="DL131">
        <v>4</v>
      </c>
      <c r="DM131">
        <v>5</v>
      </c>
      <c r="DN131">
        <v>44</v>
      </c>
      <c r="DO131">
        <v>3</v>
      </c>
      <c r="DP131">
        <v>3</v>
      </c>
      <c r="DQ131">
        <v>3</v>
      </c>
      <c r="DR131">
        <v>3</v>
      </c>
      <c r="DS131">
        <v>2</v>
      </c>
      <c r="DT131">
        <v>3</v>
      </c>
      <c r="DU131">
        <v>2</v>
      </c>
      <c r="DV131">
        <v>3</v>
      </c>
      <c r="DW131">
        <v>3</v>
      </c>
      <c r="DX131">
        <v>25</v>
      </c>
      <c r="DY131" t="s">
        <v>157</v>
      </c>
      <c r="DZ131" t="s">
        <v>4711</v>
      </c>
      <c r="EA131">
        <v>1</v>
      </c>
      <c r="EB131">
        <v>1</v>
      </c>
      <c r="EC131">
        <v>1</v>
      </c>
      <c r="ED131">
        <v>3</v>
      </c>
      <c r="EE131">
        <v>3</v>
      </c>
      <c r="EF131">
        <v>3</v>
      </c>
      <c r="EG131">
        <v>2</v>
      </c>
      <c r="EH131">
        <v>14</v>
      </c>
      <c r="EI131">
        <v>2</v>
      </c>
      <c r="EJ131">
        <v>2</v>
      </c>
      <c r="EK131">
        <v>3</v>
      </c>
      <c r="EL131">
        <v>7</v>
      </c>
      <c r="EM131">
        <v>1</v>
      </c>
      <c r="EN131">
        <v>3</v>
      </c>
      <c r="EO131">
        <v>3</v>
      </c>
      <c r="EP131">
        <v>3</v>
      </c>
      <c r="EQ131">
        <v>1</v>
      </c>
      <c r="ER131">
        <v>1</v>
      </c>
      <c r="ES131">
        <v>3</v>
      </c>
      <c r="ET131">
        <v>3</v>
      </c>
      <c r="EU131">
        <v>18</v>
      </c>
      <c r="EV131">
        <v>6</v>
      </c>
      <c r="EW131">
        <v>9</v>
      </c>
      <c r="EX131">
        <v>9</v>
      </c>
      <c r="EY131">
        <v>10</v>
      </c>
      <c r="EZ131">
        <v>34</v>
      </c>
      <c r="FA131">
        <v>8</v>
      </c>
      <c r="FB131" t="str">
        <f t="shared" si="18"/>
        <v>Severe</v>
      </c>
      <c r="FC131" t="s">
        <v>157</v>
      </c>
    </row>
    <row r="132" spans="1:159" x14ac:dyDescent="0.2">
      <c r="A132">
        <v>373</v>
      </c>
      <c r="B132" t="s">
        <v>143</v>
      </c>
      <c r="C132" t="s">
        <v>742</v>
      </c>
      <c r="D132" s="1">
        <v>26745</v>
      </c>
      <c r="E132">
        <v>49</v>
      </c>
      <c r="F132">
        <v>1</v>
      </c>
      <c r="H132" t="s">
        <v>145</v>
      </c>
      <c r="I132">
        <v>3029</v>
      </c>
      <c r="J132" s="1">
        <v>43697</v>
      </c>
      <c r="K132">
        <v>2</v>
      </c>
      <c r="L132">
        <v>3</v>
      </c>
      <c r="W132" t="s">
        <v>4403</v>
      </c>
      <c r="X132" t="s">
        <v>314</v>
      </c>
      <c r="Y132">
        <v>0</v>
      </c>
      <c r="Z132" t="s">
        <v>743</v>
      </c>
      <c r="AA132" s="1">
        <v>44476</v>
      </c>
      <c r="AB132" s="2">
        <f t="shared" si="26"/>
        <v>779</v>
      </c>
      <c r="AC132">
        <v>1</v>
      </c>
      <c r="AD132">
        <v>1</v>
      </c>
      <c r="AE132" t="str">
        <f t="shared" si="28"/>
        <v>Male</v>
      </c>
      <c r="AF132">
        <v>4</v>
      </c>
      <c r="AG132" t="s">
        <v>149</v>
      </c>
      <c r="AH132">
        <v>0</v>
      </c>
      <c r="AJ132">
        <v>2</v>
      </c>
      <c r="AK132" t="str">
        <f t="shared" si="23"/>
        <v>High school</v>
      </c>
      <c r="AL132" t="str">
        <f t="shared" si="29"/>
        <v>Yes</v>
      </c>
      <c r="AM132">
        <v>79</v>
      </c>
      <c r="AN132" t="str">
        <f t="shared" si="27"/>
        <v>Other</v>
      </c>
      <c r="AQ132">
        <v>37</v>
      </c>
      <c r="AR132">
        <v>0</v>
      </c>
      <c r="AS132">
        <v>0</v>
      </c>
      <c r="AT132">
        <v>0</v>
      </c>
      <c r="AU132">
        <v>0</v>
      </c>
      <c r="AV132">
        <v>0</v>
      </c>
      <c r="AW132">
        <v>0</v>
      </c>
      <c r="AX132">
        <v>0</v>
      </c>
      <c r="AY132">
        <v>0</v>
      </c>
      <c r="AZ132">
        <v>1</v>
      </c>
      <c r="BA132">
        <v>1</v>
      </c>
      <c r="BC132" t="s">
        <v>744</v>
      </c>
      <c r="BD132">
        <v>1</v>
      </c>
      <c r="BE132" t="s">
        <v>745</v>
      </c>
      <c r="BF132">
        <v>0</v>
      </c>
      <c r="BH132">
        <v>2</v>
      </c>
      <c r="BI132">
        <v>1</v>
      </c>
      <c r="BJ132">
        <v>0</v>
      </c>
      <c r="BK132">
        <v>0</v>
      </c>
      <c r="BM132">
        <v>0</v>
      </c>
      <c r="BO132">
        <v>0</v>
      </c>
      <c r="BQ132">
        <v>1</v>
      </c>
      <c r="BR132">
        <v>4</v>
      </c>
      <c r="BS132">
        <v>4</v>
      </c>
      <c r="BT132">
        <v>5</v>
      </c>
      <c r="BU132">
        <v>3</v>
      </c>
      <c r="BV132">
        <v>29</v>
      </c>
      <c r="BW132" s="4">
        <v>0.18921282679738563</v>
      </c>
      <c r="BX132">
        <v>0</v>
      </c>
      <c r="BY132">
        <v>0</v>
      </c>
      <c r="BZ132">
        <v>0</v>
      </c>
      <c r="CA132">
        <v>0</v>
      </c>
      <c r="CB132">
        <v>0</v>
      </c>
      <c r="CC132">
        <v>0</v>
      </c>
      <c r="CD132">
        <v>0</v>
      </c>
      <c r="CE132">
        <v>0</v>
      </c>
      <c r="CF132">
        <v>0</v>
      </c>
      <c r="CG132">
        <v>0</v>
      </c>
      <c r="CH132">
        <v>0</v>
      </c>
      <c r="CI132">
        <v>0</v>
      </c>
      <c r="CJ132">
        <v>0</v>
      </c>
      <c r="CK132">
        <v>0</v>
      </c>
      <c r="CL132">
        <v>0</v>
      </c>
      <c r="CM132">
        <v>0</v>
      </c>
      <c r="CN132">
        <f t="shared" si="30"/>
        <v>0</v>
      </c>
      <c r="CO132" t="str">
        <f t="shared" si="31"/>
        <v>Sedentary</v>
      </c>
      <c r="CP132">
        <v>2</v>
      </c>
      <c r="CQ132">
        <v>2</v>
      </c>
      <c r="CR132">
        <v>2</v>
      </c>
      <c r="CS132">
        <v>3</v>
      </c>
      <c r="CT132">
        <v>3</v>
      </c>
      <c r="CU132">
        <v>2</v>
      </c>
      <c r="CV132">
        <v>1</v>
      </c>
      <c r="CW132">
        <v>1</v>
      </c>
      <c r="CX132">
        <v>1</v>
      </c>
      <c r="CY132">
        <v>1</v>
      </c>
      <c r="CZ132">
        <v>2</v>
      </c>
      <c r="DA132">
        <v>5</v>
      </c>
      <c r="DB132">
        <v>5</v>
      </c>
      <c r="DC132">
        <v>0</v>
      </c>
      <c r="DD132">
        <v>5</v>
      </c>
      <c r="DE132">
        <v>4</v>
      </c>
      <c r="DF132">
        <v>3</v>
      </c>
      <c r="DG132">
        <v>2</v>
      </c>
      <c r="DH132">
        <v>3</v>
      </c>
      <c r="DI132">
        <v>3</v>
      </c>
      <c r="DJ132">
        <v>4</v>
      </c>
      <c r="DK132">
        <v>3</v>
      </c>
      <c r="DL132">
        <v>3</v>
      </c>
      <c r="DM132">
        <v>3</v>
      </c>
      <c r="DN132">
        <v>33</v>
      </c>
      <c r="DO132">
        <v>1</v>
      </c>
      <c r="DP132">
        <v>2</v>
      </c>
      <c r="DQ132">
        <v>3</v>
      </c>
      <c r="DR132">
        <v>3</v>
      </c>
      <c r="DS132">
        <v>3</v>
      </c>
      <c r="DT132">
        <v>2</v>
      </c>
      <c r="DU132">
        <v>1</v>
      </c>
      <c r="DV132">
        <v>2</v>
      </c>
      <c r="DW132">
        <v>0</v>
      </c>
      <c r="DX132">
        <v>17</v>
      </c>
      <c r="DY132" t="s">
        <v>157</v>
      </c>
      <c r="DZ132" t="s">
        <v>4710</v>
      </c>
      <c r="EA132">
        <v>2</v>
      </c>
      <c r="EB132">
        <v>2</v>
      </c>
      <c r="EC132">
        <v>2</v>
      </c>
      <c r="ED132">
        <v>3</v>
      </c>
      <c r="EE132">
        <v>3</v>
      </c>
      <c r="EF132">
        <v>3</v>
      </c>
      <c r="EG132">
        <v>3</v>
      </c>
      <c r="EH132">
        <v>18</v>
      </c>
      <c r="EI132">
        <v>2</v>
      </c>
      <c r="EJ132">
        <v>2</v>
      </c>
      <c r="EK132">
        <v>3</v>
      </c>
      <c r="EL132">
        <v>7</v>
      </c>
      <c r="EM132">
        <v>3</v>
      </c>
      <c r="EN132">
        <v>3</v>
      </c>
      <c r="EO132">
        <v>3</v>
      </c>
      <c r="EP132">
        <v>3</v>
      </c>
      <c r="EQ132">
        <v>4</v>
      </c>
      <c r="ER132">
        <v>4</v>
      </c>
      <c r="ES132">
        <v>4</v>
      </c>
      <c r="ET132">
        <v>4</v>
      </c>
      <c r="EU132">
        <v>28</v>
      </c>
      <c r="EV132">
        <v>9</v>
      </c>
      <c r="EW132">
        <v>9</v>
      </c>
      <c r="EX132">
        <v>9</v>
      </c>
      <c r="EY132">
        <v>10</v>
      </c>
      <c r="EZ132">
        <v>37</v>
      </c>
      <c r="FA132">
        <v>10</v>
      </c>
      <c r="FB132" t="str">
        <f t="shared" si="18"/>
        <v>Severe</v>
      </c>
      <c r="FC132" t="s">
        <v>157</v>
      </c>
    </row>
    <row r="133" spans="1:159" x14ac:dyDescent="0.2">
      <c r="A133">
        <v>375</v>
      </c>
      <c r="B133" t="s">
        <v>143</v>
      </c>
      <c r="C133" t="s">
        <v>746</v>
      </c>
      <c r="D133" s="1">
        <v>21174</v>
      </c>
      <c r="E133">
        <v>64</v>
      </c>
      <c r="F133">
        <v>1</v>
      </c>
      <c r="H133" t="s">
        <v>246</v>
      </c>
      <c r="I133">
        <v>3023</v>
      </c>
      <c r="J133" s="1">
        <v>43698</v>
      </c>
      <c r="K133">
        <v>1</v>
      </c>
      <c r="T133">
        <v>2</v>
      </c>
      <c r="W133" t="s">
        <v>4411</v>
      </c>
      <c r="X133" t="s">
        <v>222</v>
      </c>
      <c r="Y133">
        <v>1</v>
      </c>
      <c r="Z133" t="s">
        <v>747</v>
      </c>
      <c r="AA133" s="1">
        <v>44470</v>
      </c>
      <c r="AB133" s="2">
        <f t="shared" si="26"/>
        <v>772</v>
      </c>
      <c r="AC133">
        <v>2</v>
      </c>
      <c r="AD133">
        <v>1</v>
      </c>
      <c r="AE133" t="str">
        <f t="shared" si="28"/>
        <v>Male</v>
      </c>
      <c r="AF133">
        <v>1</v>
      </c>
      <c r="AG133" t="s">
        <v>157</v>
      </c>
      <c r="AH133">
        <v>0</v>
      </c>
      <c r="AJ133">
        <v>3</v>
      </c>
      <c r="AK133" t="str">
        <f t="shared" si="23"/>
        <v>TAFE</v>
      </c>
      <c r="AL133" t="str">
        <f t="shared" si="29"/>
        <v>Yes</v>
      </c>
      <c r="AM133">
        <v>9</v>
      </c>
      <c r="AN133" t="str">
        <f t="shared" si="27"/>
        <v>Aus</v>
      </c>
      <c r="AO133">
        <v>0</v>
      </c>
      <c r="AR133">
        <v>0</v>
      </c>
      <c r="AS133">
        <v>0</v>
      </c>
      <c r="AT133">
        <v>0</v>
      </c>
      <c r="AU133">
        <v>1</v>
      </c>
      <c r="AV133">
        <v>0</v>
      </c>
      <c r="AW133">
        <v>0</v>
      </c>
      <c r="AX133">
        <v>1</v>
      </c>
      <c r="AY133">
        <v>0</v>
      </c>
      <c r="AZ133">
        <v>0</v>
      </c>
      <c r="BA133">
        <v>1</v>
      </c>
      <c r="BC133" t="s">
        <v>748</v>
      </c>
      <c r="BD133">
        <v>1</v>
      </c>
      <c r="BE133" t="s">
        <v>749</v>
      </c>
      <c r="BF133">
        <v>1</v>
      </c>
      <c r="BG133" t="s">
        <v>750</v>
      </c>
      <c r="BH133">
        <v>0</v>
      </c>
      <c r="BI133">
        <v>1</v>
      </c>
      <c r="BJ133">
        <v>1</v>
      </c>
      <c r="BK133">
        <v>0</v>
      </c>
      <c r="BM133">
        <v>1</v>
      </c>
      <c r="BN133">
        <v>30</v>
      </c>
      <c r="BO133">
        <v>1</v>
      </c>
      <c r="BP133">
        <v>0</v>
      </c>
      <c r="BQ133">
        <v>3</v>
      </c>
      <c r="BR133">
        <v>1</v>
      </c>
      <c r="BS133">
        <v>2</v>
      </c>
      <c r="BT133">
        <v>3</v>
      </c>
      <c r="BU133">
        <v>2</v>
      </c>
      <c r="BV133">
        <v>67</v>
      </c>
      <c r="BW133" s="4">
        <v>0.53228243725957136</v>
      </c>
      <c r="BX133">
        <v>3</v>
      </c>
      <c r="BY133">
        <v>1</v>
      </c>
      <c r="BZ133">
        <v>0</v>
      </c>
      <c r="CA133">
        <v>60</v>
      </c>
      <c r="CB133">
        <v>0</v>
      </c>
      <c r="CE133">
        <v>0</v>
      </c>
      <c r="CF133">
        <v>0</v>
      </c>
      <c r="CI133">
        <v>0</v>
      </c>
      <c r="CJ133">
        <v>0</v>
      </c>
      <c r="CM133">
        <v>0</v>
      </c>
      <c r="CN133">
        <f t="shared" si="30"/>
        <v>60</v>
      </c>
      <c r="CO133" t="str">
        <f t="shared" si="31"/>
        <v>Insufficiently active</v>
      </c>
      <c r="CP133">
        <v>1</v>
      </c>
      <c r="CQ133">
        <v>1</v>
      </c>
      <c r="CR133">
        <v>3</v>
      </c>
      <c r="CS133">
        <v>3</v>
      </c>
      <c r="CT133">
        <v>3</v>
      </c>
      <c r="CU133">
        <v>2</v>
      </c>
      <c r="CV133">
        <v>1</v>
      </c>
      <c r="CW133">
        <v>0</v>
      </c>
      <c r="CX133">
        <v>1</v>
      </c>
      <c r="CY133">
        <v>0</v>
      </c>
      <c r="CZ133">
        <v>3</v>
      </c>
      <c r="DA133">
        <v>7</v>
      </c>
      <c r="DB133">
        <v>9</v>
      </c>
      <c r="DC133">
        <v>1</v>
      </c>
      <c r="DD133">
        <v>3</v>
      </c>
      <c r="DE133">
        <v>2</v>
      </c>
      <c r="DF133">
        <v>1</v>
      </c>
      <c r="DG133">
        <v>1</v>
      </c>
      <c r="DH133">
        <v>2</v>
      </c>
      <c r="DI133">
        <v>2</v>
      </c>
      <c r="DJ133">
        <v>2</v>
      </c>
      <c r="DK133">
        <v>3</v>
      </c>
      <c r="DL133">
        <v>1</v>
      </c>
      <c r="DM133">
        <v>1</v>
      </c>
      <c r="DN133">
        <v>18</v>
      </c>
      <c r="DO133">
        <v>1</v>
      </c>
      <c r="DP133">
        <v>1</v>
      </c>
      <c r="DQ133">
        <v>2</v>
      </c>
      <c r="DR133">
        <v>2</v>
      </c>
      <c r="DS133">
        <v>1</v>
      </c>
      <c r="DT133">
        <v>0</v>
      </c>
      <c r="DU133">
        <v>0</v>
      </c>
      <c r="DV133">
        <v>1</v>
      </c>
      <c r="DW133">
        <v>0</v>
      </c>
      <c r="DX133">
        <v>8</v>
      </c>
      <c r="DY133" t="s">
        <v>149</v>
      </c>
      <c r="DZ133" t="s">
        <v>4707</v>
      </c>
      <c r="EA133">
        <v>3</v>
      </c>
      <c r="EB133">
        <v>4</v>
      </c>
      <c r="EC133">
        <v>3</v>
      </c>
      <c r="ED133">
        <v>4</v>
      </c>
      <c r="EE133">
        <v>4</v>
      </c>
      <c r="EF133">
        <v>4</v>
      </c>
      <c r="EG133">
        <v>4</v>
      </c>
      <c r="EH133">
        <v>26</v>
      </c>
      <c r="EI133">
        <v>1</v>
      </c>
      <c r="EJ133">
        <v>1</v>
      </c>
      <c r="EK133">
        <v>1</v>
      </c>
      <c r="EL133">
        <v>3</v>
      </c>
      <c r="EM133">
        <v>3</v>
      </c>
      <c r="EN133">
        <v>5</v>
      </c>
      <c r="EO133">
        <v>5</v>
      </c>
      <c r="EP133">
        <v>5</v>
      </c>
      <c r="EQ133">
        <v>5</v>
      </c>
      <c r="ER133">
        <v>5</v>
      </c>
      <c r="ES133">
        <v>5</v>
      </c>
      <c r="ET133">
        <v>5</v>
      </c>
      <c r="EU133">
        <v>38</v>
      </c>
      <c r="EV133">
        <v>8</v>
      </c>
      <c r="EW133">
        <v>6</v>
      </c>
      <c r="EX133">
        <v>4</v>
      </c>
      <c r="EY133">
        <v>6</v>
      </c>
      <c r="EZ133">
        <v>24</v>
      </c>
      <c r="FA133">
        <v>4</v>
      </c>
      <c r="FB133" t="str">
        <f t="shared" si="18"/>
        <v>Mild</v>
      </c>
      <c r="FC133" t="s">
        <v>157</v>
      </c>
    </row>
    <row r="134" spans="1:159" x14ac:dyDescent="0.2">
      <c r="A134">
        <v>380</v>
      </c>
      <c r="B134" t="s">
        <v>143</v>
      </c>
      <c r="C134" t="s">
        <v>751</v>
      </c>
      <c r="D134" s="1">
        <v>21902</v>
      </c>
      <c r="E134">
        <v>62</v>
      </c>
      <c r="F134">
        <v>11</v>
      </c>
      <c r="G134" t="s">
        <v>752</v>
      </c>
      <c r="H134" t="s">
        <v>145</v>
      </c>
      <c r="I134">
        <v>3029</v>
      </c>
      <c r="J134" s="1">
        <v>43696</v>
      </c>
      <c r="K134">
        <v>1</v>
      </c>
      <c r="Q134">
        <v>1</v>
      </c>
      <c r="W134" t="s">
        <v>4409</v>
      </c>
      <c r="X134" t="s">
        <v>307</v>
      </c>
      <c r="Y134">
        <v>1</v>
      </c>
      <c r="Z134" t="s">
        <v>753</v>
      </c>
      <c r="AA134" s="1">
        <v>44686</v>
      </c>
      <c r="AB134" s="2">
        <f t="shared" si="26"/>
        <v>990</v>
      </c>
      <c r="AC134">
        <v>0</v>
      </c>
      <c r="AD134">
        <v>2</v>
      </c>
      <c r="AE134" t="str">
        <f t="shared" si="28"/>
        <v>Female</v>
      </c>
      <c r="AF134">
        <v>4</v>
      </c>
      <c r="AG134" t="s">
        <v>149</v>
      </c>
      <c r="AH134">
        <v>0</v>
      </c>
      <c r="AJ134">
        <v>7</v>
      </c>
      <c r="AK134" t="str">
        <f t="shared" si="23"/>
        <v>Undergrad</v>
      </c>
      <c r="AL134" t="str">
        <f t="shared" si="29"/>
        <v>Yes</v>
      </c>
      <c r="AM134">
        <v>9</v>
      </c>
      <c r="AN134" t="str">
        <f t="shared" si="27"/>
        <v>Aus</v>
      </c>
      <c r="AO134">
        <v>0</v>
      </c>
      <c r="AR134">
        <v>0</v>
      </c>
      <c r="AS134">
        <v>0</v>
      </c>
      <c r="AT134">
        <v>0</v>
      </c>
      <c r="AU134">
        <v>0</v>
      </c>
      <c r="AV134">
        <v>0</v>
      </c>
      <c r="AW134">
        <v>0</v>
      </c>
      <c r="AX134">
        <v>0</v>
      </c>
      <c r="AY134">
        <v>0</v>
      </c>
      <c r="AZ134">
        <v>0</v>
      </c>
      <c r="BA134">
        <v>1</v>
      </c>
      <c r="BC134" t="s">
        <v>754</v>
      </c>
      <c r="BD134">
        <v>0</v>
      </c>
      <c r="BF134">
        <v>1</v>
      </c>
      <c r="BG134" t="s">
        <v>755</v>
      </c>
      <c r="BH134">
        <v>1</v>
      </c>
      <c r="BI134">
        <v>1</v>
      </c>
      <c r="BJ134">
        <v>2</v>
      </c>
      <c r="BK134">
        <v>0</v>
      </c>
      <c r="BM134">
        <v>1</v>
      </c>
      <c r="BN134">
        <v>25</v>
      </c>
      <c r="BO134">
        <v>1</v>
      </c>
      <c r="BP134">
        <v>4</v>
      </c>
      <c r="BQ134">
        <v>4</v>
      </c>
      <c r="BR134">
        <v>2</v>
      </c>
      <c r="BS134">
        <v>4</v>
      </c>
      <c r="BT134">
        <v>4</v>
      </c>
      <c r="BU134">
        <v>3</v>
      </c>
      <c r="BV134">
        <v>43</v>
      </c>
      <c r="BW134" s="4">
        <v>0.22972573962929782</v>
      </c>
      <c r="BX134">
        <v>2</v>
      </c>
      <c r="BY134">
        <v>1</v>
      </c>
      <c r="BZ134">
        <v>0</v>
      </c>
      <c r="CA134">
        <v>60</v>
      </c>
      <c r="CB134">
        <v>0</v>
      </c>
      <c r="CC134">
        <v>0</v>
      </c>
      <c r="CD134">
        <v>0</v>
      </c>
      <c r="CE134">
        <v>0</v>
      </c>
      <c r="CF134">
        <v>0</v>
      </c>
      <c r="CG134">
        <v>0</v>
      </c>
      <c r="CH134">
        <v>0</v>
      </c>
      <c r="CI134">
        <v>0</v>
      </c>
      <c r="CJ134">
        <v>0</v>
      </c>
      <c r="CK134">
        <v>0</v>
      </c>
      <c r="CL134">
        <v>0</v>
      </c>
      <c r="CM134">
        <v>0</v>
      </c>
      <c r="CN134">
        <f t="shared" si="30"/>
        <v>60</v>
      </c>
      <c r="CO134" t="str">
        <f t="shared" si="31"/>
        <v>Insufficiently active</v>
      </c>
      <c r="CP134">
        <v>3</v>
      </c>
      <c r="CQ134">
        <v>3</v>
      </c>
      <c r="CR134">
        <v>3</v>
      </c>
      <c r="CS134">
        <v>3</v>
      </c>
      <c r="CT134">
        <v>3</v>
      </c>
      <c r="CU134">
        <v>2</v>
      </c>
      <c r="CV134">
        <v>1</v>
      </c>
      <c r="CW134">
        <v>1</v>
      </c>
      <c r="CX134">
        <v>1</v>
      </c>
      <c r="CY134">
        <v>1</v>
      </c>
      <c r="CZ134">
        <v>2</v>
      </c>
      <c r="DA134">
        <v>8</v>
      </c>
      <c r="DB134">
        <v>6</v>
      </c>
      <c r="DC134">
        <v>0</v>
      </c>
      <c r="DD134">
        <v>4</v>
      </c>
      <c r="DE134">
        <v>1</v>
      </c>
      <c r="DF134">
        <v>1</v>
      </c>
      <c r="DG134">
        <v>3</v>
      </c>
      <c r="DH134">
        <v>3</v>
      </c>
      <c r="DI134">
        <v>2</v>
      </c>
      <c r="DJ134">
        <v>2</v>
      </c>
      <c r="DK134">
        <v>4</v>
      </c>
      <c r="DL134">
        <v>2</v>
      </c>
      <c r="DM134">
        <v>3</v>
      </c>
      <c r="DN134">
        <v>25</v>
      </c>
      <c r="DO134">
        <v>1</v>
      </c>
      <c r="DP134">
        <v>1</v>
      </c>
      <c r="DQ134">
        <v>1</v>
      </c>
      <c r="DR134">
        <v>2</v>
      </c>
      <c r="DS134">
        <v>2</v>
      </c>
      <c r="DT134">
        <v>1</v>
      </c>
      <c r="DU134">
        <v>0</v>
      </c>
      <c r="DV134">
        <v>0</v>
      </c>
      <c r="DW134">
        <v>1</v>
      </c>
      <c r="DX134">
        <v>9</v>
      </c>
      <c r="DY134" t="s">
        <v>149</v>
      </c>
      <c r="DZ134" t="s">
        <v>4707</v>
      </c>
      <c r="EA134">
        <v>1</v>
      </c>
      <c r="EB134">
        <v>2</v>
      </c>
      <c r="EC134">
        <v>3</v>
      </c>
      <c r="ED134">
        <v>3</v>
      </c>
      <c r="EE134">
        <v>3</v>
      </c>
      <c r="EF134">
        <v>2</v>
      </c>
      <c r="EG134">
        <v>3</v>
      </c>
      <c r="EH134">
        <v>17</v>
      </c>
      <c r="EI134">
        <v>3</v>
      </c>
      <c r="EJ134">
        <v>3</v>
      </c>
      <c r="EK134">
        <v>3</v>
      </c>
      <c r="EL134">
        <v>9</v>
      </c>
      <c r="EM134">
        <v>2</v>
      </c>
      <c r="EN134">
        <v>2</v>
      </c>
      <c r="EO134">
        <v>2</v>
      </c>
      <c r="EP134">
        <v>2</v>
      </c>
      <c r="EQ134">
        <v>2</v>
      </c>
      <c r="ER134">
        <v>2</v>
      </c>
      <c r="ES134">
        <v>2</v>
      </c>
      <c r="ET134">
        <v>2</v>
      </c>
      <c r="EU134">
        <v>16</v>
      </c>
      <c r="EV134">
        <v>6</v>
      </c>
      <c r="EW134">
        <v>7</v>
      </c>
      <c r="EX134">
        <v>7</v>
      </c>
      <c r="EY134">
        <v>8</v>
      </c>
      <c r="EZ134">
        <v>28</v>
      </c>
      <c r="FA134">
        <v>3</v>
      </c>
      <c r="FB134" t="str">
        <f t="shared" si="18"/>
        <v>Mild</v>
      </c>
      <c r="FC134" t="s">
        <v>157</v>
      </c>
    </row>
    <row r="135" spans="1:159" x14ac:dyDescent="0.2">
      <c r="A135">
        <v>383</v>
      </c>
      <c r="B135" t="s">
        <v>143</v>
      </c>
      <c r="C135" t="s">
        <v>756</v>
      </c>
      <c r="D135" s="1">
        <v>33616</v>
      </c>
      <c r="E135">
        <v>30</v>
      </c>
      <c r="F135">
        <v>1</v>
      </c>
      <c r="H135" t="s">
        <v>757</v>
      </c>
      <c r="I135">
        <v>3064</v>
      </c>
      <c r="J135" s="1">
        <v>43693</v>
      </c>
      <c r="K135">
        <v>1</v>
      </c>
      <c r="O135">
        <v>2</v>
      </c>
      <c r="W135" t="s">
        <v>4229</v>
      </c>
      <c r="X135" t="s">
        <v>222</v>
      </c>
      <c r="Y135">
        <v>1</v>
      </c>
      <c r="Z135" t="s">
        <v>758</v>
      </c>
      <c r="AA135" s="1">
        <v>44471</v>
      </c>
      <c r="AB135" s="2">
        <f t="shared" si="26"/>
        <v>778</v>
      </c>
      <c r="AC135">
        <v>0</v>
      </c>
      <c r="AD135">
        <v>1</v>
      </c>
      <c r="AE135" t="str">
        <f t="shared" si="28"/>
        <v>Male</v>
      </c>
      <c r="AF135">
        <v>0</v>
      </c>
      <c r="AG135" t="s">
        <v>157</v>
      </c>
      <c r="AH135">
        <v>0</v>
      </c>
      <c r="AJ135">
        <v>3</v>
      </c>
      <c r="AK135" t="str">
        <f t="shared" si="23"/>
        <v>TAFE</v>
      </c>
      <c r="AL135" t="str">
        <f t="shared" si="29"/>
        <v>Yes</v>
      </c>
      <c r="AM135">
        <v>9</v>
      </c>
      <c r="AN135" t="str">
        <f t="shared" si="27"/>
        <v>Aus</v>
      </c>
      <c r="AO135">
        <v>0</v>
      </c>
      <c r="AR135">
        <v>0</v>
      </c>
      <c r="AS135">
        <v>0</v>
      </c>
      <c r="AT135">
        <v>0</v>
      </c>
      <c r="AU135">
        <v>1</v>
      </c>
      <c r="AV135">
        <v>0</v>
      </c>
      <c r="AW135">
        <v>0</v>
      </c>
      <c r="AX135">
        <v>1</v>
      </c>
      <c r="AY135">
        <v>0</v>
      </c>
      <c r="AZ135">
        <v>1</v>
      </c>
      <c r="BA135">
        <v>1</v>
      </c>
      <c r="BD135">
        <v>0</v>
      </c>
      <c r="BF135">
        <v>0</v>
      </c>
      <c r="BH135">
        <v>2</v>
      </c>
      <c r="BI135">
        <v>2</v>
      </c>
      <c r="BJ135">
        <v>2</v>
      </c>
      <c r="BK135">
        <v>0</v>
      </c>
      <c r="BM135">
        <v>1</v>
      </c>
      <c r="BN135">
        <v>10</v>
      </c>
      <c r="BO135">
        <v>0</v>
      </c>
      <c r="BQ135">
        <v>1</v>
      </c>
      <c r="BR135">
        <v>1</v>
      </c>
      <c r="BS135">
        <v>2</v>
      </c>
      <c r="BT135">
        <v>2</v>
      </c>
      <c r="BU135">
        <v>1</v>
      </c>
      <c r="BV135">
        <v>84</v>
      </c>
      <c r="BW135" s="4">
        <v>0.70093623779544856</v>
      </c>
      <c r="BX135">
        <v>7</v>
      </c>
      <c r="BY135">
        <v>1</v>
      </c>
      <c r="BZ135">
        <v>2</v>
      </c>
      <c r="CA135">
        <v>62</v>
      </c>
      <c r="CB135">
        <v>1</v>
      </c>
      <c r="CC135">
        <v>1</v>
      </c>
      <c r="CD135">
        <v>1</v>
      </c>
      <c r="CE135">
        <v>61</v>
      </c>
      <c r="CF135">
        <v>5</v>
      </c>
      <c r="CG135">
        <v>4</v>
      </c>
      <c r="CH135">
        <v>1</v>
      </c>
      <c r="CI135">
        <v>241</v>
      </c>
      <c r="CJ135">
        <v>0</v>
      </c>
      <c r="CK135">
        <v>0</v>
      </c>
      <c r="CL135">
        <v>0</v>
      </c>
      <c r="CM135">
        <v>0</v>
      </c>
      <c r="CN135">
        <f t="shared" si="30"/>
        <v>544</v>
      </c>
      <c r="CO135" t="str">
        <f t="shared" si="31"/>
        <v>Sufficientlyactive</v>
      </c>
      <c r="CP135">
        <v>3</v>
      </c>
      <c r="CQ135">
        <v>3</v>
      </c>
      <c r="CR135">
        <v>2</v>
      </c>
      <c r="CS135">
        <v>2</v>
      </c>
      <c r="CT135">
        <v>3</v>
      </c>
      <c r="CU135">
        <v>3</v>
      </c>
      <c r="CV135">
        <v>1</v>
      </c>
      <c r="CW135">
        <v>1</v>
      </c>
      <c r="CX135">
        <v>1</v>
      </c>
      <c r="CY135">
        <v>0</v>
      </c>
      <c r="CZ135">
        <v>3</v>
      </c>
      <c r="DA135">
        <v>7</v>
      </c>
      <c r="DB135">
        <v>1</v>
      </c>
      <c r="DC135">
        <v>1</v>
      </c>
      <c r="DD135">
        <v>1</v>
      </c>
      <c r="DE135">
        <v>3</v>
      </c>
      <c r="DF135">
        <v>1</v>
      </c>
      <c r="DG135">
        <v>1</v>
      </c>
      <c r="DH135">
        <v>1</v>
      </c>
      <c r="DI135">
        <v>1</v>
      </c>
      <c r="DJ135">
        <v>1</v>
      </c>
      <c r="DK135">
        <v>1</v>
      </c>
      <c r="DL135">
        <v>1</v>
      </c>
      <c r="DM135">
        <v>1</v>
      </c>
      <c r="DN135">
        <v>12</v>
      </c>
      <c r="DO135">
        <v>0</v>
      </c>
      <c r="DP135">
        <v>0</v>
      </c>
      <c r="DQ135">
        <v>0</v>
      </c>
      <c r="DR135">
        <v>0</v>
      </c>
      <c r="DS135">
        <v>0</v>
      </c>
      <c r="DT135">
        <v>0</v>
      </c>
      <c r="DU135">
        <v>0</v>
      </c>
      <c r="DV135">
        <v>0</v>
      </c>
      <c r="DW135">
        <v>0</v>
      </c>
      <c r="DX135">
        <v>0</v>
      </c>
      <c r="DY135" t="s">
        <v>149</v>
      </c>
      <c r="DZ135" t="s">
        <v>4708</v>
      </c>
      <c r="EA135">
        <v>5</v>
      </c>
      <c r="EB135">
        <v>4</v>
      </c>
      <c r="EC135">
        <v>4</v>
      </c>
      <c r="ED135">
        <v>5</v>
      </c>
      <c r="EE135">
        <v>4</v>
      </c>
      <c r="EF135">
        <v>5</v>
      </c>
      <c r="EG135">
        <v>4</v>
      </c>
      <c r="EH135">
        <v>31</v>
      </c>
      <c r="EI135">
        <v>1</v>
      </c>
      <c r="EJ135">
        <v>1</v>
      </c>
      <c r="EK135">
        <v>2</v>
      </c>
      <c r="EL135">
        <v>4</v>
      </c>
      <c r="EM135">
        <v>4</v>
      </c>
      <c r="EN135">
        <v>5</v>
      </c>
      <c r="EO135">
        <v>3</v>
      </c>
      <c r="EP135">
        <v>5</v>
      </c>
      <c r="EQ135">
        <v>5</v>
      </c>
      <c r="ER135">
        <v>5</v>
      </c>
      <c r="ES135">
        <v>5</v>
      </c>
      <c r="ET135">
        <v>5</v>
      </c>
      <c r="EU135">
        <v>37</v>
      </c>
      <c r="EV135">
        <v>4</v>
      </c>
      <c r="EW135">
        <v>4</v>
      </c>
      <c r="EX135">
        <v>4</v>
      </c>
      <c r="EY135">
        <v>8</v>
      </c>
      <c r="EZ135">
        <v>20</v>
      </c>
      <c r="FA135">
        <v>2</v>
      </c>
      <c r="FB135" t="str">
        <f t="shared" si="18"/>
        <v>Mild</v>
      </c>
      <c r="FC135" t="s">
        <v>157</v>
      </c>
    </row>
    <row r="136" spans="1:159" x14ac:dyDescent="0.2">
      <c r="A136">
        <v>392</v>
      </c>
      <c r="B136" t="s">
        <v>143</v>
      </c>
      <c r="C136" t="s">
        <v>759</v>
      </c>
      <c r="D136" s="1">
        <v>30034</v>
      </c>
      <c r="E136">
        <v>40</v>
      </c>
      <c r="F136">
        <v>1</v>
      </c>
      <c r="H136" t="s">
        <v>290</v>
      </c>
      <c r="I136">
        <v>3037</v>
      </c>
      <c r="J136" s="1">
        <v>43720</v>
      </c>
      <c r="K136">
        <v>1</v>
      </c>
      <c r="L136">
        <v>2</v>
      </c>
      <c r="W136" t="s">
        <v>4403</v>
      </c>
      <c r="X136" t="s">
        <v>222</v>
      </c>
      <c r="Y136">
        <v>0</v>
      </c>
      <c r="Z136" t="s">
        <v>760</v>
      </c>
      <c r="AA136" s="1">
        <v>44590</v>
      </c>
      <c r="AB136" s="2">
        <f t="shared" si="26"/>
        <v>870</v>
      </c>
      <c r="AC136">
        <v>1</v>
      </c>
      <c r="AD136">
        <v>2</v>
      </c>
      <c r="AE136" t="str">
        <f t="shared" si="28"/>
        <v>Female</v>
      </c>
      <c r="AF136">
        <v>0</v>
      </c>
      <c r="AG136" t="s">
        <v>157</v>
      </c>
      <c r="AH136">
        <v>1</v>
      </c>
      <c r="AI136">
        <v>2</v>
      </c>
      <c r="AJ136">
        <v>6</v>
      </c>
      <c r="AK136" t="str">
        <f t="shared" si="23"/>
        <v>Undergrad</v>
      </c>
      <c r="AL136" t="str">
        <f t="shared" si="29"/>
        <v>Yes</v>
      </c>
      <c r="AM136">
        <v>9</v>
      </c>
      <c r="AN136" t="str">
        <f t="shared" si="27"/>
        <v>Aus</v>
      </c>
      <c r="AO136">
        <v>0</v>
      </c>
      <c r="AR136">
        <v>0</v>
      </c>
      <c r="AS136">
        <v>0</v>
      </c>
      <c r="AT136">
        <v>0</v>
      </c>
      <c r="AU136">
        <v>1</v>
      </c>
      <c r="AV136">
        <v>0</v>
      </c>
      <c r="AW136">
        <v>0</v>
      </c>
      <c r="AX136">
        <v>0</v>
      </c>
      <c r="AY136">
        <v>0</v>
      </c>
      <c r="AZ136">
        <v>1</v>
      </c>
      <c r="BA136">
        <v>1</v>
      </c>
      <c r="BC136" t="s">
        <v>761</v>
      </c>
      <c r="BD136">
        <v>0</v>
      </c>
      <c r="BF136">
        <v>1</v>
      </c>
      <c r="BG136" t="s">
        <v>762</v>
      </c>
      <c r="BH136">
        <v>0</v>
      </c>
      <c r="BI136">
        <v>0</v>
      </c>
      <c r="BJ136">
        <v>0</v>
      </c>
      <c r="BK136">
        <v>0</v>
      </c>
      <c r="BM136">
        <v>1</v>
      </c>
      <c r="BN136">
        <v>10</v>
      </c>
      <c r="BO136">
        <v>0</v>
      </c>
      <c r="BQ136">
        <v>1</v>
      </c>
      <c r="BR136">
        <v>1</v>
      </c>
      <c r="BS136">
        <v>1</v>
      </c>
      <c r="BT136">
        <v>3</v>
      </c>
      <c r="BU136">
        <v>1</v>
      </c>
      <c r="BV136">
        <v>81</v>
      </c>
      <c r="BW136" s="4">
        <v>0.72599999999999998</v>
      </c>
      <c r="BX136">
        <v>10</v>
      </c>
      <c r="BY136">
        <v>5</v>
      </c>
      <c r="BZ136">
        <v>30</v>
      </c>
      <c r="CA136">
        <v>330</v>
      </c>
      <c r="CB136">
        <v>0</v>
      </c>
      <c r="CC136">
        <v>0</v>
      </c>
      <c r="CD136">
        <v>0</v>
      </c>
      <c r="CE136">
        <v>0</v>
      </c>
      <c r="CF136">
        <v>1</v>
      </c>
      <c r="CG136">
        <v>2</v>
      </c>
      <c r="CH136">
        <v>0</v>
      </c>
      <c r="CI136">
        <v>120</v>
      </c>
      <c r="CJ136">
        <v>0</v>
      </c>
      <c r="CK136">
        <v>0</v>
      </c>
      <c r="CL136">
        <v>0</v>
      </c>
      <c r="CM136">
        <v>0</v>
      </c>
      <c r="CN136">
        <f t="shared" si="30"/>
        <v>570</v>
      </c>
      <c r="CO136" t="str">
        <f t="shared" si="31"/>
        <v>Sufficientlyactive</v>
      </c>
      <c r="CP136">
        <v>2</v>
      </c>
      <c r="CQ136">
        <v>3</v>
      </c>
      <c r="CR136">
        <v>2</v>
      </c>
      <c r="CS136">
        <v>3</v>
      </c>
      <c r="CT136">
        <v>3</v>
      </c>
      <c r="CU136">
        <v>2</v>
      </c>
      <c r="CV136">
        <v>1</v>
      </c>
      <c r="CW136">
        <v>1</v>
      </c>
      <c r="CX136">
        <v>1</v>
      </c>
      <c r="CY136">
        <v>1</v>
      </c>
      <c r="CZ136">
        <v>2</v>
      </c>
      <c r="DA136">
        <v>7</v>
      </c>
      <c r="DB136">
        <v>6</v>
      </c>
      <c r="DC136">
        <v>0</v>
      </c>
      <c r="FC136" t="s">
        <v>149</v>
      </c>
    </row>
    <row r="137" spans="1:159" x14ac:dyDescent="0.2">
      <c r="A137">
        <v>396</v>
      </c>
      <c r="B137" t="s">
        <v>143</v>
      </c>
      <c r="C137" t="s">
        <v>763</v>
      </c>
      <c r="D137" s="1">
        <v>37142</v>
      </c>
      <c r="E137">
        <v>20</v>
      </c>
      <c r="F137">
        <v>1</v>
      </c>
      <c r="H137" t="s">
        <v>360</v>
      </c>
      <c r="I137">
        <v>3028</v>
      </c>
      <c r="J137" s="1">
        <v>43725</v>
      </c>
      <c r="K137">
        <v>1</v>
      </c>
      <c r="R137">
        <v>2</v>
      </c>
      <c r="W137" t="s">
        <v>229</v>
      </c>
      <c r="X137" t="s">
        <v>222</v>
      </c>
      <c r="Y137">
        <v>0</v>
      </c>
      <c r="Z137" t="s">
        <v>764</v>
      </c>
      <c r="AA137" s="1">
        <v>44586</v>
      </c>
      <c r="AB137" s="2">
        <f t="shared" si="26"/>
        <v>861</v>
      </c>
      <c r="AC137">
        <v>0</v>
      </c>
      <c r="AD137">
        <v>1</v>
      </c>
      <c r="AE137" t="str">
        <f t="shared" si="28"/>
        <v>Male</v>
      </c>
      <c r="AF137">
        <v>4</v>
      </c>
      <c r="AG137" t="s">
        <v>149</v>
      </c>
      <c r="AH137">
        <v>0</v>
      </c>
      <c r="AJ137">
        <v>2</v>
      </c>
      <c r="AK137" t="str">
        <f t="shared" si="23"/>
        <v>High school</v>
      </c>
      <c r="AL137" t="str">
        <f t="shared" si="29"/>
        <v>Yes</v>
      </c>
      <c r="AM137">
        <v>9</v>
      </c>
      <c r="AN137" t="str">
        <f t="shared" si="27"/>
        <v>Aus</v>
      </c>
      <c r="AO137">
        <v>1</v>
      </c>
      <c r="AR137">
        <v>0</v>
      </c>
      <c r="AS137">
        <v>0</v>
      </c>
      <c r="AT137">
        <v>0</v>
      </c>
      <c r="AU137">
        <v>2</v>
      </c>
      <c r="AV137">
        <v>0</v>
      </c>
      <c r="AW137">
        <v>0</v>
      </c>
      <c r="AX137">
        <v>2</v>
      </c>
      <c r="AY137">
        <v>0</v>
      </c>
      <c r="AZ137">
        <v>0</v>
      </c>
      <c r="BA137">
        <v>0</v>
      </c>
      <c r="BC137" t="s">
        <v>765</v>
      </c>
      <c r="BD137">
        <v>0</v>
      </c>
      <c r="BF137">
        <v>0</v>
      </c>
      <c r="BH137">
        <v>2</v>
      </c>
      <c r="BI137">
        <v>2</v>
      </c>
      <c r="BJ137">
        <v>0</v>
      </c>
      <c r="BK137">
        <v>0</v>
      </c>
      <c r="BM137">
        <v>0</v>
      </c>
      <c r="BO137">
        <v>0</v>
      </c>
      <c r="BQ137">
        <v>2</v>
      </c>
      <c r="BR137">
        <v>1</v>
      </c>
      <c r="BS137">
        <v>1</v>
      </c>
      <c r="BT137">
        <v>2</v>
      </c>
      <c r="BU137">
        <v>3</v>
      </c>
      <c r="BV137">
        <v>36</v>
      </c>
      <c r="BW137" s="4">
        <v>0.60877758378269797</v>
      </c>
      <c r="BX137">
        <v>7</v>
      </c>
      <c r="BY137">
        <v>5</v>
      </c>
      <c r="BZ137">
        <v>15</v>
      </c>
      <c r="CA137">
        <v>315</v>
      </c>
      <c r="CB137">
        <v>2</v>
      </c>
      <c r="CC137">
        <v>4</v>
      </c>
      <c r="CD137">
        <v>6</v>
      </c>
      <c r="CE137">
        <v>246</v>
      </c>
      <c r="CF137">
        <v>0</v>
      </c>
      <c r="CG137">
        <v>5</v>
      </c>
      <c r="CH137">
        <v>1</v>
      </c>
      <c r="CI137">
        <v>301</v>
      </c>
      <c r="CJ137">
        <v>2</v>
      </c>
      <c r="CK137">
        <v>2</v>
      </c>
      <c r="CL137">
        <v>16</v>
      </c>
      <c r="CM137">
        <v>136</v>
      </c>
      <c r="CN137">
        <f t="shared" si="30"/>
        <v>1053</v>
      </c>
      <c r="CO137" t="str">
        <f t="shared" si="31"/>
        <v>Sufficientlyactive</v>
      </c>
      <c r="CP137">
        <v>3</v>
      </c>
      <c r="CQ137">
        <v>3</v>
      </c>
      <c r="CR137">
        <v>2</v>
      </c>
      <c r="CS137">
        <v>3</v>
      </c>
      <c r="CT137">
        <v>3</v>
      </c>
      <c r="CU137">
        <v>2</v>
      </c>
      <c r="CV137">
        <v>1</v>
      </c>
      <c r="CW137">
        <v>0</v>
      </c>
      <c r="CX137">
        <v>1</v>
      </c>
      <c r="CY137">
        <v>0</v>
      </c>
      <c r="CZ137">
        <v>3</v>
      </c>
      <c r="DA137">
        <v>8</v>
      </c>
      <c r="DB137">
        <v>6</v>
      </c>
      <c r="DC137">
        <v>0</v>
      </c>
      <c r="DD137">
        <v>4</v>
      </c>
      <c r="DE137">
        <v>3</v>
      </c>
      <c r="DF137">
        <v>2</v>
      </c>
      <c r="DG137">
        <v>2</v>
      </c>
      <c r="DH137">
        <v>5</v>
      </c>
      <c r="DI137">
        <v>3</v>
      </c>
      <c r="DJ137">
        <v>4</v>
      </c>
      <c r="DK137">
        <v>2</v>
      </c>
      <c r="DL137">
        <v>2</v>
      </c>
      <c r="DM137">
        <v>4</v>
      </c>
      <c r="DN137">
        <v>31</v>
      </c>
      <c r="DO137">
        <v>2</v>
      </c>
      <c r="DP137">
        <v>1</v>
      </c>
      <c r="DQ137">
        <v>3</v>
      </c>
      <c r="DR137">
        <v>2</v>
      </c>
      <c r="DS137">
        <v>3</v>
      </c>
      <c r="DT137">
        <v>2</v>
      </c>
      <c r="DU137">
        <v>3</v>
      </c>
      <c r="DV137">
        <v>1</v>
      </c>
      <c r="DW137">
        <v>2</v>
      </c>
      <c r="DX137">
        <v>19</v>
      </c>
      <c r="DY137" t="str">
        <f>IF(DO137&gt;1,"Yes",IF(DP137&gt;1,"Yes","No"))</f>
        <v>Yes</v>
      </c>
      <c r="DZ137" t="s">
        <v>4710</v>
      </c>
      <c r="EA137">
        <v>2</v>
      </c>
      <c r="EB137">
        <v>3</v>
      </c>
      <c r="EC137">
        <v>3</v>
      </c>
      <c r="ED137">
        <v>2</v>
      </c>
      <c r="EE137">
        <v>5</v>
      </c>
      <c r="EF137">
        <v>3</v>
      </c>
      <c r="EG137">
        <v>3</v>
      </c>
      <c r="EH137">
        <v>21</v>
      </c>
      <c r="EI137">
        <v>3</v>
      </c>
      <c r="EJ137">
        <v>2</v>
      </c>
      <c r="EK137">
        <v>3</v>
      </c>
      <c r="EL137">
        <v>8</v>
      </c>
      <c r="EM137">
        <v>2</v>
      </c>
      <c r="EN137">
        <v>3</v>
      </c>
      <c r="EO137">
        <v>2</v>
      </c>
      <c r="EP137">
        <v>3</v>
      </c>
      <c r="EQ137">
        <v>2</v>
      </c>
      <c r="ER137">
        <v>1</v>
      </c>
      <c r="ES137">
        <v>3</v>
      </c>
      <c r="ET137">
        <v>2</v>
      </c>
      <c r="EU137">
        <v>18</v>
      </c>
      <c r="EV137">
        <v>1</v>
      </c>
      <c r="EW137">
        <v>3</v>
      </c>
      <c r="EX137">
        <v>2</v>
      </c>
      <c r="EY137">
        <v>4</v>
      </c>
      <c r="EZ137">
        <v>10</v>
      </c>
      <c r="FA137">
        <v>1</v>
      </c>
      <c r="FB137" t="str">
        <f t="shared" si="18"/>
        <v>Mild</v>
      </c>
      <c r="FC137" t="s">
        <v>149</v>
      </c>
    </row>
    <row r="138" spans="1:159" x14ac:dyDescent="0.2">
      <c r="A138">
        <v>398</v>
      </c>
      <c r="B138" t="s">
        <v>143</v>
      </c>
      <c r="C138" t="s">
        <v>766</v>
      </c>
      <c r="D138" s="1">
        <v>19788</v>
      </c>
      <c r="E138">
        <v>68</v>
      </c>
      <c r="F138">
        <v>1</v>
      </c>
      <c r="H138" t="s">
        <v>228</v>
      </c>
      <c r="I138">
        <v>3029</v>
      </c>
      <c r="J138" s="1">
        <v>43727</v>
      </c>
      <c r="K138">
        <v>2</v>
      </c>
      <c r="R138">
        <v>3</v>
      </c>
      <c r="W138" t="s">
        <v>229</v>
      </c>
      <c r="X138" t="s">
        <v>314</v>
      </c>
      <c r="Y138">
        <v>1</v>
      </c>
      <c r="Z138" t="s">
        <v>767</v>
      </c>
      <c r="AA138" s="1">
        <v>44473</v>
      </c>
      <c r="AB138" s="2">
        <f t="shared" si="26"/>
        <v>746</v>
      </c>
      <c r="AC138">
        <v>1</v>
      </c>
      <c r="AD138">
        <v>1</v>
      </c>
      <c r="AE138" t="str">
        <f t="shared" si="28"/>
        <v>Male</v>
      </c>
      <c r="AF138">
        <v>7</v>
      </c>
      <c r="AG138" t="s">
        <v>149</v>
      </c>
      <c r="AH138">
        <v>0</v>
      </c>
      <c r="AJ138">
        <v>1</v>
      </c>
      <c r="AK138" t="str">
        <f t="shared" si="23"/>
        <v>DNC high school</v>
      </c>
      <c r="AL138" t="str">
        <f t="shared" si="29"/>
        <v>No</v>
      </c>
      <c r="AM138">
        <v>9</v>
      </c>
      <c r="AN138" t="str">
        <f t="shared" si="27"/>
        <v>Aus</v>
      </c>
      <c r="AO138">
        <v>0</v>
      </c>
      <c r="AR138">
        <v>0</v>
      </c>
      <c r="AS138">
        <v>0</v>
      </c>
      <c r="AT138">
        <v>0</v>
      </c>
      <c r="AU138">
        <v>0</v>
      </c>
      <c r="AV138">
        <v>0</v>
      </c>
      <c r="AW138">
        <v>0</v>
      </c>
      <c r="AX138">
        <v>0</v>
      </c>
      <c r="AY138">
        <v>0</v>
      </c>
      <c r="AZ138">
        <v>1</v>
      </c>
      <c r="BA138">
        <v>1</v>
      </c>
      <c r="BC138" t="s">
        <v>768</v>
      </c>
      <c r="BD138">
        <v>1</v>
      </c>
      <c r="BE138" t="s">
        <v>769</v>
      </c>
      <c r="BF138">
        <v>0</v>
      </c>
      <c r="BH138">
        <v>1</v>
      </c>
      <c r="BI138">
        <v>0</v>
      </c>
      <c r="BJ138">
        <v>0</v>
      </c>
      <c r="BK138">
        <v>1</v>
      </c>
      <c r="BM138">
        <v>0</v>
      </c>
      <c r="BO138">
        <v>1</v>
      </c>
      <c r="BP138">
        <v>4</v>
      </c>
      <c r="BQ138">
        <v>4</v>
      </c>
      <c r="BR138">
        <v>1</v>
      </c>
      <c r="BS138">
        <v>4</v>
      </c>
      <c r="BT138">
        <v>4</v>
      </c>
      <c r="BU138">
        <v>3</v>
      </c>
      <c r="BV138">
        <v>84</v>
      </c>
      <c r="BW138" s="4">
        <v>0.33047676003746096</v>
      </c>
      <c r="BX138">
        <v>0</v>
      </c>
      <c r="CA138">
        <v>0</v>
      </c>
      <c r="CB138">
        <v>5</v>
      </c>
      <c r="CC138">
        <v>3</v>
      </c>
      <c r="CD138">
        <v>0</v>
      </c>
      <c r="CE138">
        <v>180</v>
      </c>
      <c r="CF138">
        <v>5</v>
      </c>
      <c r="CG138">
        <v>5</v>
      </c>
      <c r="CH138">
        <v>0</v>
      </c>
      <c r="CI138">
        <v>300</v>
      </c>
      <c r="CJ138">
        <v>0</v>
      </c>
      <c r="CM138">
        <v>0</v>
      </c>
      <c r="CN138">
        <f t="shared" si="30"/>
        <v>600</v>
      </c>
      <c r="CO138" t="str">
        <f t="shared" si="31"/>
        <v>Sufficientlyactive</v>
      </c>
      <c r="CP138">
        <v>3</v>
      </c>
      <c r="CQ138">
        <v>3</v>
      </c>
      <c r="CR138">
        <v>3</v>
      </c>
      <c r="CS138">
        <v>3</v>
      </c>
      <c r="CT138">
        <v>3</v>
      </c>
      <c r="CU138">
        <v>3</v>
      </c>
      <c r="CV138">
        <v>1</v>
      </c>
      <c r="CW138">
        <v>1</v>
      </c>
      <c r="CX138">
        <v>3</v>
      </c>
      <c r="CY138">
        <v>1</v>
      </c>
      <c r="CZ138">
        <v>2</v>
      </c>
      <c r="DA138">
        <v>6</v>
      </c>
      <c r="DB138">
        <v>10</v>
      </c>
      <c r="DC138">
        <v>0</v>
      </c>
      <c r="DD138">
        <v>3</v>
      </c>
      <c r="DE138">
        <v>3</v>
      </c>
      <c r="DF138">
        <v>1</v>
      </c>
      <c r="DG138">
        <v>1</v>
      </c>
      <c r="DH138">
        <v>3</v>
      </c>
      <c r="DI138">
        <v>3</v>
      </c>
      <c r="DJ138">
        <v>3</v>
      </c>
      <c r="DK138">
        <v>2</v>
      </c>
      <c r="DL138">
        <v>2</v>
      </c>
      <c r="DM138">
        <v>1</v>
      </c>
      <c r="DN138">
        <v>22</v>
      </c>
      <c r="DO138">
        <v>1</v>
      </c>
      <c r="DP138">
        <v>1</v>
      </c>
      <c r="DQ138">
        <v>2</v>
      </c>
      <c r="DR138">
        <v>1</v>
      </c>
      <c r="DS138">
        <v>0</v>
      </c>
      <c r="DT138">
        <v>0</v>
      </c>
      <c r="DU138">
        <v>0</v>
      </c>
      <c r="DV138">
        <v>0</v>
      </c>
      <c r="DW138">
        <v>0</v>
      </c>
      <c r="DX138">
        <v>5</v>
      </c>
      <c r="DY138" t="s">
        <v>149</v>
      </c>
      <c r="DZ138" t="s">
        <v>4707</v>
      </c>
      <c r="EA138">
        <v>3</v>
      </c>
      <c r="EB138">
        <v>3</v>
      </c>
      <c r="EC138">
        <v>3</v>
      </c>
      <c r="ED138">
        <v>3</v>
      </c>
      <c r="EE138">
        <v>4</v>
      </c>
      <c r="EF138">
        <v>4</v>
      </c>
      <c r="EG138">
        <v>4</v>
      </c>
      <c r="EH138">
        <v>24</v>
      </c>
      <c r="EI138">
        <v>2</v>
      </c>
      <c r="EJ138">
        <v>2</v>
      </c>
      <c r="EK138">
        <v>3</v>
      </c>
      <c r="EL138">
        <v>7</v>
      </c>
      <c r="EM138">
        <v>2</v>
      </c>
      <c r="EN138">
        <v>4</v>
      </c>
      <c r="EO138">
        <v>4</v>
      </c>
      <c r="EP138">
        <v>3</v>
      </c>
      <c r="EQ138">
        <v>5</v>
      </c>
      <c r="ER138">
        <v>2</v>
      </c>
      <c r="ES138">
        <v>5</v>
      </c>
      <c r="ET138">
        <v>4</v>
      </c>
      <c r="EU138">
        <v>29</v>
      </c>
      <c r="EV138">
        <v>8</v>
      </c>
      <c r="EW138">
        <v>8</v>
      </c>
      <c r="EX138">
        <v>8</v>
      </c>
      <c r="EY138">
        <v>8</v>
      </c>
      <c r="EZ138">
        <v>32</v>
      </c>
      <c r="FA138">
        <v>8</v>
      </c>
      <c r="FB138" t="str">
        <f t="shared" ref="FB138:FB201" si="32">IF(FA138=0,"None",IF(FA138&lt;6,"Mild",IF(FA138&lt;8,"Moderate","Severe")))</f>
        <v>Severe</v>
      </c>
      <c r="FC138" t="s">
        <v>157</v>
      </c>
    </row>
    <row r="139" spans="1:159" x14ac:dyDescent="0.2">
      <c r="A139">
        <v>403</v>
      </c>
      <c r="B139" t="s">
        <v>143</v>
      </c>
      <c r="C139" t="s">
        <v>770</v>
      </c>
      <c r="D139" s="1">
        <v>30464</v>
      </c>
      <c r="E139">
        <v>39</v>
      </c>
      <c r="F139">
        <v>1</v>
      </c>
      <c r="H139" t="s">
        <v>771</v>
      </c>
      <c r="I139">
        <v>3011</v>
      </c>
      <c r="J139" s="1">
        <v>43727</v>
      </c>
      <c r="K139">
        <v>2</v>
      </c>
      <c r="R139">
        <v>3</v>
      </c>
      <c r="W139" t="s">
        <v>229</v>
      </c>
      <c r="X139" t="s">
        <v>314</v>
      </c>
      <c r="Y139">
        <v>0</v>
      </c>
      <c r="Z139" t="s">
        <v>772</v>
      </c>
      <c r="AA139" s="1">
        <v>44476</v>
      </c>
      <c r="AB139" s="2">
        <f t="shared" si="26"/>
        <v>749</v>
      </c>
      <c r="AC139">
        <v>0</v>
      </c>
      <c r="AD139">
        <v>1</v>
      </c>
      <c r="AE139" t="str">
        <f t="shared" si="28"/>
        <v>Male</v>
      </c>
      <c r="AF139">
        <v>0</v>
      </c>
      <c r="AG139" t="s">
        <v>157</v>
      </c>
      <c r="AH139">
        <v>0</v>
      </c>
      <c r="AJ139">
        <v>7</v>
      </c>
      <c r="AK139" t="str">
        <f t="shared" si="23"/>
        <v>Undergrad</v>
      </c>
      <c r="AL139" t="str">
        <f t="shared" si="29"/>
        <v>Yes</v>
      </c>
      <c r="AM139">
        <v>9</v>
      </c>
      <c r="AN139" t="str">
        <f t="shared" si="27"/>
        <v>Aus</v>
      </c>
      <c r="AO139">
        <v>0</v>
      </c>
      <c r="AR139">
        <v>0</v>
      </c>
      <c r="AS139">
        <v>0</v>
      </c>
      <c r="AT139">
        <v>1</v>
      </c>
      <c r="AU139">
        <v>0</v>
      </c>
      <c r="AV139">
        <v>0</v>
      </c>
      <c r="AW139">
        <v>0</v>
      </c>
      <c r="AX139">
        <v>0</v>
      </c>
      <c r="AY139">
        <v>0</v>
      </c>
      <c r="AZ139">
        <v>0</v>
      </c>
      <c r="BA139">
        <v>2</v>
      </c>
      <c r="BB139" t="s">
        <v>773</v>
      </c>
      <c r="BC139" t="s">
        <v>774</v>
      </c>
      <c r="BD139">
        <v>1</v>
      </c>
      <c r="BE139" t="s">
        <v>775</v>
      </c>
      <c r="BF139">
        <v>0</v>
      </c>
      <c r="BH139">
        <v>0</v>
      </c>
      <c r="BI139">
        <v>0</v>
      </c>
      <c r="BJ139">
        <v>0</v>
      </c>
      <c r="BK139">
        <v>0</v>
      </c>
      <c r="BM139">
        <v>0</v>
      </c>
      <c r="BO139">
        <v>0</v>
      </c>
      <c r="BQ139">
        <v>3</v>
      </c>
      <c r="BR139">
        <v>2</v>
      </c>
      <c r="BS139">
        <v>5</v>
      </c>
      <c r="BT139">
        <v>3</v>
      </c>
      <c r="BU139">
        <v>3</v>
      </c>
      <c r="BV139">
        <v>50</v>
      </c>
      <c r="BW139" s="4">
        <v>0.21524897959183675</v>
      </c>
      <c r="BX139">
        <v>2</v>
      </c>
      <c r="BY139">
        <v>2</v>
      </c>
      <c r="BZ139">
        <v>0</v>
      </c>
      <c r="CA139">
        <v>120</v>
      </c>
      <c r="CB139">
        <v>0</v>
      </c>
      <c r="CE139">
        <v>0</v>
      </c>
      <c r="CF139">
        <v>1</v>
      </c>
      <c r="CG139">
        <v>1</v>
      </c>
      <c r="CH139">
        <v>0</v>
      </c>
      <c r="CI139">
        <v>60</v>
      </c>
      <c r="CJ139">
        <v>0</v>
      </c>
      <c r="CM139">
        <v>0</v>
      </c>
      <c r="CN139">
        <f t="shared" si="30"/>
        <v>240</v>
      </c>
      <c r="CO139" t="str">
        <f t="shared" si="31"/>
        <v>Sufficientlyactive</v>
      </c>
      <c r="CP139">
        <v>1</v>
      </c>
      <c r="CQ139">
        <v>1</v>
      </c>
      <c r="CR139">
        <v>3</v>
      </c>
      <c r="CS139">
        <v>2</v>
      </c>
      <c r="CT139">
        <v>3</v>
      </c>
      <c r="CU139">
        <v>3</v>
      </c>
      <c r="CV139">
        <v>1</v>
      </c>
      <c r="CW139">
        <v>0</v>
      </c>
      <c r="CX139">
        <v>2</v>
      </c>
      <c r="CY139">
        <v>1</v>
      </c>
      <c r="CZ139">
        <v>2</v>
      </c>
      <c r="DA139">
        <v>6</v>
      </c>
      <c r="DB139">
        <v>4</v>
      </c>
      <c r="DC139">
        <v>0</v>
      </c>
      <c r="DD139">
        <v>3</v>
      </c>
      <c r="DE139">
        <v>2</v>
      </c>
      <c r="DF139">
        <v>2</v>
      </c>
      <c r="DG139">
        <v>1</v>
      </c>
      <c r="DH139">
        <v>2</v>
      </c>
      <c r="DI139">
        <v>3</v>
      </c>
      <c r="DJ139">
        <v>2</v>
      </c>
      <c r="DK139">
        <v>2</v>
      </c>
      <c r="DL139">
        <v>1</v>
      </c>
      <c r="DM139">
        <v>1</v>
      </c>
      <c r="DN139">
        <v>19</v>
      </c>
      <c r="DO139">
        <v>0</v>
      </c>
      <c r="DP139">
        <v>1</v>
      </c>
      <c r="DQ139">
        <v>1</v>
      </c>
      <c r="DR139">
        <v>1</v>
      </c>
      <c r="DS139">
        <v>0</v>
      </c>
      <c r="DT139">
        <v>1</v>
      </c>
      <c r="DU139">
        <v>1</v>
      </c>
      <c r="DV139">
        <v>1</v>
      </c>
      <c r="DW139">
        <v>0</v>
      </c>
      <c r="DX139">
        <v>6</v>
      </c>
      <c r="DY139" t="str">
        <f>IF(DO139&gt;1,"Yes",IF(DP139&gt;1,"Yes","No"))</f>
        <v>No</v>
      </c>
      <c r="DZ139" t="s">
        <v>4707</v>
      </c>
      <c r="EA139">
        <v>3</v>
      </c>
      <c r="EB139">
        <v>3</v>
      </c>
      <c r="EC139">
        <v>3</v>
      </c>
      <c r="ED139">
        <v>3</v>
      </c>
      <c r="EE139">
        <v>3</v>
      </c>
      <c r="EF139">
        <v>1</v>
      </c>
      <c r="EG139">
        <v>3</v>
      </c>
      <c r="EH139">
        <v>19</v>
      </c>
      <c r="EI139">
        <v>3</v>
      </c>
      <c r="EJ139">
        <v>2</v>
      </c>
      <c r="EK139">
        <v>3</v>
      </c>
      <c r="EL139">
        <v>8</v>
      </c>
      <c r="EM139">
        <v>2</v>
      </c>
      <c r="EN139">
        <v>3</v>
      </c>
      <c r="EO139">
        <v>2</v>
      </c>
      <c r="EP139">
        <v>4</v>
      </c>
      <c r="EQ139">
        <v>4</v>
      </c>
      <c r="ER139">
        <v>4</v>
      </c>
      <c r="ES139">
        <v>4</v>
      </c>
      <c r="ET139">
        <v>2</v>
      </c>
      <c r="EU139">
        <v>25</v>
      </c>
      <c r="EV139">
        <v>6</v>
      </c>
      <c r="EW139">
        <v>7</v>
      </c>
      <c r="EX139">
        <v>7</v>
      </c>
      <c r="EY139">
        <v>8</v>
      </c>
      <c r="EZ139">
        <v>28</v>
      </c>
      <c r="FA139">
        <v>7</v>
      </c>
      <c r="FB139" t="str">
        <f t="shared" si="32"/>
        <v>Moderate</v>
      </c>
      <c r="FC139" t="s">
        <v>149</v>
      </c>
    </row>
    <row r="140" spans="1:159" x14ac:dyDescent="0.2">
      <c r="A140">
        <v>404</v>
      </c>
      <c r="B140" t="s">
        <v>143</v>
      </c>
      <c r="C140" t="s">
        <v>776</v>
      </c>
      <c r="D140" s="1">
        <v>24328</v>
      </c>
      <c r="E140">
        <v>56</v>
      </c>
      <c r="F140">
        <v>1</v>
      </c>
      <c r="H140" t="s">
        <v>777</v>
      </c>
      <c r="I140">
        <v>3026</v>
      </c>
      <c r="J140" s="1">
        <v>43727</v>
      </c>
      <c r="K140">
        <v>1</v>
      </c>
      <c r="L140">
        <v>2</v>
      </c>
      <c r="W140" t="s">
        <v>4403</v>
      </c>
      <c r="X140" t="s">
        <v>222</v>
      </c>
      <c r="Y140">
        <v>0</v>
      </c>
      <c r="Z140" t="s">
        <v>778</v>
      </c>
      <c r="AA140" s="1">
        <v>44481</v>
      </c>
      <c r="AB140" s="2">
        <f t="shared" si="26"/>
        <v>754</v>
      </c>
      <c r="AC140">
        <v>1</v>
      </c>
      <c r="AD140">
        <v>2</v>
      </c>
      <c r="AE140" t="str">
        <f t="shared" si="28"/>
        <v>Female</v>
      </c>
      <c r="AF140">
        <v>6</v>
      </c>
      <c r="AG140" t="s">
        <v>149</v>
      </c>
      <c r="AH140">
        <v>0</v>
      </c>
      <c r="AJ140">
        <v>1</v>
      </c>
      <c r="AK140" t="str">
        <f t="shared" si="23"/>
        <v>DNC high school</v>
      </c>
      <c r="AL140" t="str">
        <f t="shared" si="29"/>
        <v>No</v>
      </c>
      <c r="AM140">
        <v>59</v>
      </c>
      <c r="AN140" t="str">
        <f t="shared" si="27"/>
        <v>Other</v>
      </c>
      <c r="AQ140">
        <v>28</v>
      </c>
      <c r="AR140">
        <v>0</v>
      </c>
      <c r="AS140">
        <v>0</v>
      </c>
      <c r="AT140">
        <v>0</v>
      </c>
      <c r="AU140">
        <v>0</v>
      </c>
      <c r="AV140">
        <v>0</v>
      </c>
      <c r="AW140">
        <v>1</v>
      </c>
      <c r="AX140">
        <v>0</v>
      </c>
      <c r="AY140">
        <v>0</v>
      </c>
      <c r="AZ140">
        <v>1</v>
      </c>
      <c r="BA140">
        <v>1</v>
      </c>
      <c r="BC140" t="s">
        <v>779</v>
      </c>
      <c r="BD140">
        <v>1</v>
      </c>
      <c r="BE140" t="s">
        <v>780</v>
      </c>
      <c r="BF140">
        <v>0</v>
      </c>
      <c r="BH140">
        <v>0</v>
      </c>
      <c r="BI140">
        <v>0</v>
      </c>
      <c r="BJ140">
        <v>1</v>
      </c>
      <c r="BK140">
        <v>0</v>
      </c>
      <c r="BM140">
        <v>0</v>
      </c>
      <c r="BO140">
        <v>0</v>
      </c>
      <c r="BQ140">
        <v>1</v>
      </c>
      <c r="BR140">
        <v>1</v>
      </c>
      <c r="BS140">
        <v>2</v>
      </c>
      <c r="BT140">
        <v>2</v>
      </c>
      <c r="BU140">
        <v>1</v>
      </c>
      <c r="BV140">
        <v>75</v>
      </c>
      <c r="BW140" s="4">
        <v>0.70093623779544856</v>
      </c>
      <c r="BX140">
        <v>4</v>
      </c>
      <c r="BY140">
        <v>0</v>
      </c>
      <c r="BZ140">
        <v>20</v>
      </c>
      <c r="CA140">
        <v>20</v>
      </c>
      <c r="CB140">
        <v>2</v>
      </c>
      <c r="CC140">
        <v>0</v>
      </c>
      <c r="CD140">
        <v>30</v>
      </c>
      <c r="CE140">
        <v>30</v>
      </c>
      <c r="CF140">
        <v>0</v>
      </c>
      <c r="CI140">
        <v>0</v>
      </c>
      <c r="CJ140">
        <v>0</v>
      </c>
      <c r="CM140">
        <v>0</v>
      </c>
      <c r="CN140">
        <f t="shared" si="30"/>
        <v>20</v>
      </c>
      <c r="CO140" t="str">
        <f t="shared" si="31"/>
        <v>Insufficiently active</v>
      </c>
      <c r="CP140">
        <v>3</v>
      </c>
      <c r="CQ140">
        <v>4</v>
      </c>
      <c r="CR140">
        <v>4</v>
      </c>
      <c r="CS140">
        <v>4</v>
      </c>
      <c r="CT140">
        <v>4</v>
      </c>
      <c r="CU140">
        <v>2</v>
      </c>
      <c r="CV140">
        <v>1</v>
      </c>
      <c r="CW140">
        <v>1</v>
      </c>
      <c r="CX140">
        <v>3</v>
      </c>
      <c r="CY140">
        <v>1</v>
      </c>
      <c r="CZ140">
        <v>2</v>
      </c>
      <c r="DA140">
        <v>7</v>
      </c>
      <c r="DB140">
        <v>5</v>
      </c>
      <c r="DC140">
        <v>1</v>
      </c>
      <c r="DD140">
        <v>3</v>
      </c>
      <c r="DE140">
        <v>3</v>
      </c>
      <c r="DF140">
        <v>2</v>
      </c>
      <c r="DG140">
        <v>3</v>
      </c>
      <c r="DH140">
        <v>4</v>
      </c>
      <c r="DI140">
        <v>4</v>
      </c>
      <c r="DJ140">
        <v>2</v>
      </c>
      <c r="DK140">
        <v>3</v>
      </c>
      <c r="DL140">
        <v>3</v>
      </c>
      <c r="DM140">
        <v>3</v>
      </c>
      <c r="DN140">
        <v>30</v>
      </c>
      <c r="DO140">
        <v>1</v>
      </c>
      <c r="DP140">
        <v>1</v>
      </c>
      <c r="DQ140">
        <v>1</v>
      </c>
      <c r="DR140">
        <v>1</v>
      </c>
      <c r="DS140">
        <v>1</v>
      </c>
      <c r="DT140">
        <v>0</v>
      </c>
      <c r="DU140">
        <v>1</v>
      </c>
      <c r="DV140">
        <v>0</v>
      </c>
      <c r="DW140">
        <v>0</v>
      </c>
      <c r="DX140">
        <v>6</v>
      </c>
      <c r="DY140" t="s">
        <v>149</v>
      </c>
      <c r="DZ140" t="s">
        <v>4707</v>
      </c>
      <c r="EA140">
        <v>3</v>
      </c>
      <c r="EB140">
        <v>4</v>
      </c>
      <c r="EC140">
        <v>4</v>
      </c>
      <c r="ED140">
        <v>4</v>
      </c>
      <c r="EE140">
        <v>4</v>
      </c>
      <c r="EF140">
        <v>4</v>
      </c>
      <c r="EG140">
        <v>4</v>
      </c>
      <c r="EH140">
        <v>27</v>
      </c>
      <c r="EI140">
        <v>2</v>
      </c>
      <c r="EJ140">
        <v>2</v>
      </c>
      <c r="EK140">
        <v>2</v>
      </c>
      <c r="EL140">
        <v>6</v>
      </c>
      <c r="EM140">
        <v>3</v>
      </c>
      <c r="EN140">
        <v>2</v>
      </c>
      <c r="EO140">
        <v>3</v>
      </c>
      <c r="EP140">
        <v>4</v>
      </c>
      <c r="EQ140">
        <v>4</v>
      </c>
      <c r="ER140">
        <v>4</v>
      </c>
      <c r="ES140">
        <v>4</v>
      </c>
      <c r="ET140">
        <v>4</v>
      </c>
      <c r="EU140">
        <v>28</v>
      </c>
      <c r="EV140">
        <v>5</v>
      </c>
      <c r="EW140">
        <v>6</v>
      </c>
      <c r="EX140">
        <v>5</v>
      </c>
      <c r="EY140">
        <v>6</v>
      </c>
      <c r="EZ140">
        <v>22</v>
      </c>
      <c r="FA140">
        <v>6</v>
      </c>
      <c r="FB140" t="str">
        <f t="shared" si="32"/>
        <v>Moderate</v>
      </c>
      <c r="FC140" t="s">
        <v>157</v>
      </c>
    </row>
    <row r="141" spans="1:159" x14ac:dyDescent="0.2">
      <c r="A141">
        <v>405</v>
      </c>
      <c r="B141" t="s">
        <v>143</v>
      </c>
      <c r="C141" t="s">
        <v>781</v>
      </c>
      <c r="D141" s="1">
        <v>28305</v>
      </c>
      <c r="E141">
        <v>45</v>
      </c>
      <c r="F141">
        <v>1</v>
      </c>
      <c r="H141" t="s">
        <v>782</v>
      </c>
      <c r="I141">
        <v>3043</v>
      </c>
      <c r="J141" s="1">
        <v>43727</v>
      </c>
      <c r="K141">
        <v>1</v>
      </c>
      <c r="L141">
        <v>1</v>
      </c>
      <c r="W141" t="s">
        <v>4403</v>
      </c>
      <c r="X141" t="s">
        <v>307</v>
      </c>
      <c r="Y141">
        <v>0</v>
      </c>
      <c r="Z141" t="s">
        <v>783</v>
      </c>
      <c r="AA141" s="1">
        <v>44474</v>
      </c>
      <c r="AB141" s="2">
        <f t="shared" si="26"/>
        <v>747</v>
      </c>
      <c r="AC141">
        <v>0</v>
      </c>
      <c r="AD141">
        <v>1</v>
      </c>
      <c r="AE141" t="str">
        <f t="shared" si="28"/>
        <v>Male</v>
      </c>
      <c r="AF141">
        <v>3</v>
      </c>
      <c r="AG141" t="s">
        <v>157</v>
      </c>
      <c r="AH141">
        <v>0</v>
      </c>
      <c r="AJ141">
        <v>1</v>
      </c>
      <c r="AK141" t="str">
        <f t="shared" si="23"/>
        <v>DNC high school</v>
      </c>
      <c r="AL141" t="str">
        <f t="shared" si="29"/>
        <v>No</v>
      </c>
      <c r="AM141">
        <v>9</v>
      </c>
      <c r="AN141" t="str">
        <f t="shared" si="27"/>
        <v>Aus</v>
      </c>
      <c r="AO141">
        <v>0</v>
      </c>
      <c r="AR141">
        <v>0</v>
      </c>
      <c r="AS141">
        <v>0</v>
      </c>
      <c r="AT141">
        <v>0</v>
      </c>
      <c r="AU141">
        <v>0</v>
      </c>
      <c r="AV141">
        <v>0</v>
      </c>
      <c r="AW141">
        <v>0</v>
      </c>
      <c r="AX141">
        <v>0</v>
      </c>
      <c r="AY141">
        <v>0</v>
      </c>
      <c r="AZ141">
        <v>1</v>
      </c>
      <c r="BA141">
        <v>0</v>
      </c>
      <c r="BC141" t="s">
        <v>784</v>
      </c>
      <c r="BD141">
        <v>0</v>
      </c>
      <c r="BF141">
        <v>1</v>
      </c>
      <c r="BG141" t="s">
        <v>785</v>
      </c>
      <c r="BH141">
        <v>2</v>
      </c>
      <c r="BI141">
        <v>2</v>
      </c>
      <c r="BJ141">
        <v>0</v>
      </c>
      <c r="BK141">
        <v>0</v>
      </c>
      <c r="BM141">
        <v>1</v>
      </c>
      <c r="BN141">
        <v>10</v>
      </c>
      <c r="BO141">
        <v>1</v>
      </c>
      <c r="BP141">
        <v>5</v>
      </c>
      <c r="BQ141">
        <v>1</v>
      </c>
      <c r="BR141">
        <v>1</v>
      </c>
      <c r="BS141">
        <v>2</v>
      </c>
      <c r="BT141">
        <v>3</v>
      </c>
      <c r="BU141">
        <v>3</v>
      </c>
      <c r="BV141">
        <v>51</v>
      </c>
      <c r="BW141" s="4">
        <v>0.64667111650485432</v>
      </c>
      <c r="BX141">
        <v>3</v>
      </c>
      <c r="BY141">
        <v>1</v>
      </c>
      <c r="BZ141">
        <v>45</v>
      </c>
      <c r="CA141">
        <v>105</v>
      </c>
      <c r="CB141">
        <v>1</v>
      </c>
      <c r="CC141">
        <v>1</v>
      </c>
      <c r="CD141">
        <v>0</v>
      </c>
      <c r="CE141">
        <v>60</v>
      </c>
      <c r="CF141">
        <v>2</v>
      </c>
      <c r="CG141">
        <v>1</v>
      </c>
      <c r="CH141">
        <v>0</v>
      </c>
      <c r="CI141">
        <v>60</v>
      </c>
      <c r="CJ141">
        <v>0</v>
      </c>
      <c r="CM141">
        <v>0</v>
      </c>
      <c r="CN141">
        <f t="shared" si="30"/>
        <v>225</v>
      </c>
      <c r="CO141" t="str">
        <f t="shared" si="31"/>
        <v>Sufficientlyactive</v>
      </c>
      <c r="CP141">
        <v>4</v>
      </c>
      <c r="CQ141">
        <v>3</v>
      </c>
      <c r="CR141">
        <v>4</v>
      </c>
      <c r="CS141">
        <v>2</v>
      </c>
      <c r="CT141">
        <v>3</v>
      </c>
      <c r="CU141">
        <v>2</v>
      </c>
      <c r="CV141">
        <v>1</v>
      </c>
      <c r="CW141">
        <v>1</v>
      </c>
      <c r="CX141">
        <v>1</v>
      </c>
      <c r="CY141">
        <v>0</v>
      </c>
      <c r="CZ141">
        <v>1</v>
      </c>
      <c r="DA141">
        <v>5</v>
      </c>
      <c r="DB141">
        <v>4</v>
      </c>
      <c r="DC141">
        <v>0</v>
      </c>
      <c r="DD141">
        <v>4</v>
      </c>
      <c r="DE141">
        <v>3</v>
      </c>
      <c r="DF141">
        <v>1</v>
      </c>
      <c r="DG141">
        <v>3</v>
      </c>
      <c r="DH141">
        <v>4</v>
      </c>
      <c r="DI141">
        <v>1</v>
      </c>
      <c r="DJ141">
        <v>5</v>
      </c>
      <c r="DK141">
        <v>5</v>
      </c>
      <c r="DL141">
        <v>3</v>
      </c>
      <c r="DM141">
        <v>2</v>
      </c>
      <c r="DN141">
        <v>31</v>
      </c>
      <c r="DO141">
        <v>3</v>
      </c>
      <c r="DP141">
        <v>3</v>
      </c>
      <c r="DQ141">
        <v>3</v>
      </c>
      <c r="DR141">
        <v>2</v>
      </c>
      <c r="DS141">
        <v>3</v>
      </c>
      <c r="DT141">
        <v>3</v>
      </c>
      <c r="DU141">
        <v>2</v>
      </c>
      <c r="DV141">
        <v>2</v>
      </c>
      <c r="DW141">
        <v>0</v>
      </c>
      <c r="DX141">
        <v>21</v>
      </c>
      <c r="DY141" t="str">
        <f>IF(DP141&gt;1,"Yes",IF(DQ141&gt;1,"Yes","No"))</f>
        <v>Yes</v>
      </c>
      <c r="DZ141" t="s">
        <v>4711</v>
      </c>
      <c r="EA141">
        <v>3</v>
      </c>
      <c r="EB141">
        <v>2</v>
      </c>
      <c r="EC141">
        <v>2</v>
      </c>
      <c r="ED141">
        <v>5</v>
      </c>
      <c r="EE141">
        <v>4</v>
      </c>
      <c r="EF141">
        <v>3</v>
      </c>
      <c r="EG141">
        <v>5</v>
      </c>
      <c r="EH141">
        <v>24</v>
      </c>
      <c r="EI141">
        <v>1</v>
      </c>
      <c r="EJ141">
        <v>1</v>
      </c>
      <c r="EK141">
        <v>1</v>
      </c>
      <c r="EL141">
        <v>3</v>
      </c>
      <c r="EM141">
        <v>1</v>
      </c>
      <c r="EN141">
        <v>1</v>
      </c>
      <c r="EO141">
        <v>1</v>
      </c>
      <c r="EP141">
        <v>1</v>
      </c>
      <c r="EQ141">
        <v>1</v>
      </c>
      <c r="ER141">
        <v>1</v>
      </c>
      <c r="ES141">
        <v>2</v>
      </c>
      <c r="ET141">
        <v>1</v>
      </c>
      <c r="EU141">
        <v>9</v>
      </c>
      <c r="EV141">
        <v>4</v>
      </c>
      <c r="EW141">
        <v>4</v>
      </c>
      <c r="EX141">
        <v>4</v>
      </c>
      <c r="EY141">
        <v>6</v>
      </c>
      <c r="EZ141">
        <v>18</v>
      </c>
      <c r="FA141">
        <v>4</v>
      </c>
      <c r="FB141" t="str">
        <f t="shared" si="32"/>
        <v>Mild</v>
      </c>
      <c r="FC141" t="s">
        <v>157</v>
      </c>
    </row>
    <row r="142" spans="1:159" x14ac:dyDescent="0.2">
      <c r="A142">
        <v>407</v>
      </c>
      <c r="B142" t="s">
        <v>143</v>
      </c>
      <c r="C142" t="s">
        <v>786</v>
      </c>
      <c r="D142" s="1">
        <v>18748</v>
      </c>
      <c r="E142">
        <v>71</v>
      </c>
      <c r="F142">
        <v>1</v>
      </c>
      <c r="H142" t="s">
        <v>320</v>
      </c>
      <c r="I142">
        <v>3023</v>
      </c>
      <c r="J142" s="1">
        <v>43728</v>
      </c>
      <c r="K142">
        <v>2</v>
      </c>
      <c r="Q142">
        <v>2</v>
      </c>
      <c r="R142">
        <v>2</v>
      </c>
      <c r="W142" t="s">
        <v>321</v>
      </c>
      <c r="X142" t="s">
        <v>222</v>
      </c>
      <c r="Y142">
        <v>0</v>
      </c>
      <c r="Z142" t="s">
        <v>787</v>
      </c>
      <c r="AA142" s="1">
        <v>44513</v>
      </c>
      <c r="AB142" s="2">
        <f t="shared" si="26"/>
        <v>785</v>
      </c>
      <c r="AC142">
        <v>4</v>
      </c>
      <c r="AD142">
        <v>2</v>
      </c>
      <c r="AE142" t="str">
        <f t="shared" si="28"/>
        <v>Female</v>
      </c>
      <c r="AF142">
        <v>7</v>
      </c>
      <c r="AG142" t="s">
        <v>149</v>
      </c>
      <c r="AH142">
        <v>0</v>
      </c>
      <c r="AJ142">
        <v>1</v>
      </c>
      <c r="AK142" t="str">
        <f t="shared" si="23"/>
        <v>DNC high school</v>
      </c>
      <c r="AL142" t="str">
        <f t="shared" si="29"/>
        <v>No</v>
      </c>
      <c r="AM142">
        <v>138</v>
      </c>
      <c r="AN142" t="str">
        <f t="shared" si="27"/>
        <v>Other</v>
      </c>
      <c r="AQ142">
        <v>36</v>
      </c>
      <c r="AR142">
        <v>0</v>
      </c>
      <c r="AS142">
        <v>0</v>
      </c>
      <c r="AT142">
        <v>0</v>
      </c>
      <c r="AU142">
        <v>1</v>
      </c>
      <c r="AV142">
        <v>0</v>
      </c>
      <c r="AW142">
        <v>0</v>
      </c>
      <c r="AX142">
        <v>0</v>
      </c>
      <c r="AY142">
        <v>2</v>
      </c>
      <c r="AZ142">
        <v>1</v>
      </c>
      <c r="BA142">
        <v>1</v>
      </c>
      <c r="BC142" t="s">
        <v>788</v>
      </c>
      <c r="BD142">
        <v>1</v>
      </c>
      <c r="BE142" t="s">
        <v>789</v>
      </c>
      <c r="BF142">
        <v>1</v>
      </c>
      <c r="BG142" t="s">
        <v>790</v>
      </c>
      <c r="BH142">
        <v>1</v>
      </c>
      <c r="BI142">
        <v>1</v>
      </c>
      <c r="BJ142">
        <v>1</v>
      </c>
      <c r="BK142">
        <v>0</v>
      </c>
      <c r="BM142">
        <v>0</v>
      </c>
      <c r="BO142">
        <v>0</v>
      </c>
      <c r="BQ142">
        <v>4</v>
      </c>
      <c r="BR142">
        <v>1</v>
      </c>
      <c r="BS142">
        <v>4</v>
      </c>
      <c r="BT142">
        <v>5</v>
      </c>
      <c r="BU142">
        <v>2</v>
      </c>
      <c r="BV142">
        <v>76</v>
      </c>
      <c r="BW142" s="4">
        <v>0.20280598515894016</v>
      </c>
      <c r="BX142">
        <v>0</v>
      </c>
      <c r="BY142">
        <v>0</v>
      </c>
      <c r="BZ142">
        <v>0</v>
      </c>
      <c r="CA142">
        <v>0</v>
      </c>
      <c r="CB142">
        <v>0</v>
      </c>
      <c r="CC142">
        <v>0</v>
      </c>
      <c r="CD142">
        <v>0</v>
      </c>
      <c r="CE142">
        <v>0</v>
      </c>
      <c r="CF142">
        <v>0</v>
      </c>
      <c r="CG142">
        <v>0</v>
      </c>
      <c r="CH142">
        <v>0</v>
      </c>
      <c r="CI142">
        <v>0</v>
      </c>
      <c r="CJ142">
        <v>0</v>
      </c>
      <c r="CK142">
        <v>0</v>
      </c>
      <c r="CL142">
        <v>0</v>
      </c>
      <c r="CM142">
        <v>0</v>
      </c>
      <c r="CN142">
        <f t="shared" si="30"/>
        <v>0</v>
      </c>
      <c r="CO142" t="str">
        <f t="shared" si="31"/>
        <v>Sedentary</v>
      </c>
      <c r="CP142">
        <v>3</v>
      </c>
      <c r="CQ142">
        <v>3</v>
      </c>
      <c r="CR142">
        <v>3</v>
      </c>
      <c r="CS142">
        <v>3</v>
      </c>
      <c r="CT142">
        <v>3</v>
      </c>
      <c r="CU142">
        <v>2</v>
      </c>
      <c r="CV142">
        <v>1</v>
      </c>
      <c r="CW142">
        <v>0</v>
      </c>
      <c r="CX142">
        <v>2</v>
      </c>
      <c r="CY142">
        <v>1</v>
      </c>
      <c r="CZ142">
        <v>2</v>
      </c>
      <c r="DA142">
        <v>8</v>
      </c>
      <c r="DB142">
        <v>4</v>
      </c>
      <c r="DC142">
        <v>1</v>
      </c>
      <c r="DD142">
        <v>4</v>
      </c>
      <c r="DE142">
        <v>3</v>
      </c>
      <c r="DF142">
        <v>1</v>
      </c>
      <c r="DG142">
        <v>3</v>
      </c>
      <c r="DH142">
        <v>3</v>
      </c>
      <c r="DI142">
        <v>3</v>
      </c>
      <c r="DJ142">
        <v>3</v>
      </c>
      <c r="DK142">
        <v>3</v>
      </c>
      <c r="DL142">
        <v>3</v>
      </c>
      <c r="DM142">
        <v>3</v>
      </c>
      <c r="DN142">
        <v>29</v>
      </c>
      <c r="DO142">
        <v>2</v>
      </c>
      <c r="DP142">
        <v>2</v>
      </c>
      <c r="DQ142">
        <v>0</v>
      </c>
      <c r="DR142">
        <v>3</v>
      </c>
      <c r="DS142">
        <v>0</v>
      </c>
      <c r="DT142">
        <v>0</v>
      </c>
      <c r="DU142">
        <v>0</v>
      </c>
      <c r="DV142">
        <v>0</v>
      </c>
      <c r="DW142">
        <v>0</v>
      </c>
      <c r="DX142">
        <v>7</v>
      </c>
      <c r="DY142" t="s">
        <v>149</v>
      </c>
      <c r="DZ142" t="s">
        <v>4707</v>
      </c>
      <c r="EA142">
        <v>3</v>
      </c>
      <c r="EB142">
        <v>1</v>
      </c>
      <c r="EC142">
        <v>1</v>
      </c>
      <c r="ED142">
        <v>1</v>
      </c>
      <c r="EE142">
        <v>1</v>
      </c>
      <c r="EF142">
        <v>1</v>
      </c>
      <c r="EG142">
        <v>3</v>
      </c>
      <c r="EH142">
        <v>11</v>
      </c>
      <c r="EI142">
        <v>2</v>
      </c>
      <c r="EJ142">
        <v>1</v>
      </c>
      <c r="EK142">
        <v>2</v>
      </c>
      <c r="EL142">
        <v>5</v>
      </c>
      <c r="EM142">
        <v>4</v>
      </c>
      <c r="EN142">
        <v>4</v>
      </c>
      <c r="EO142">
        <v>4</v>
      </c>
      <c r="EP142">
        <v>4</v>
      </c>
      <c r="EQ142">
        <v>4</v>
      </c>
      <c r="ER142">
        <v>4</v>
      </c>
      <c r="ES142">
        <v>4</v>
      </c>
      <c r="ET142">
        <v>4</v>
      </c>
      <c r="EU142">
        <v>32</v>
      </c>
      <c r="EV142">
        <v>10</v>
      </c>
      <c r="EW142">
        <v>9</v>
      </c>
      <c r="EX142">
        <v>9</v>
      </c>
      <c r="EY142">
        <v>10</v>
      </c>
      <c r="EZ142">
        <v>38</v>
      </c>
      <c r="FA142">
        <v>9</v>
      </c>
      <c r="FB142" t="str">
        <f t="shared" si="32"/>
        <v>Severe</v>
      </c>
      <c r="FC142" t="s">
        <v>157</v>
      </c>
    </row>
    <row r="143" spans="1:159" x14ac:dyDescent="0.2">
      <c r="A143">
        <v>408</v>
      </c>
      <c r="B143" t="s">
        <v>143</v>
      </c>
      <c r="C143" t="s">
        <v>791</v>
      </c>
      <c r="D143" s="1">
        <v>24679</v>
      </c>
      <c r="E143">
        <v>55</v>
      </c>
      <c r="F143">
        <v>1</v>
      </c>
      <c r="H143" t="s">
        <v>242</v>
      </c>
      <c r="I143">
        <v>3338</v>
      </c>
      <c r="J143" s="1">
        <v>43728</v>
      </c>
      <c r="K143">
        <v>1</v>
      </c>
      <c r="R143">
        <v>2</v>
      </c>
      <c r="W143" t="s">
        <v>229</v>
      </c>
      <c r="X143" t="s">
        <v>222</v>
      </c>
      <c r="Y143">
        <v>1</v>
      </c>
      <c r="Z143" t="s">
        <v>792</v>
      </c>
      <c r="AA143" s="1">
        <v>44475</v>
      </c>
      <c r="AB143" s="2">
        <f t="shared" si="26"/>
        <v>747</v>
      </c>
      <c r="AC143">
        <v>3</v>
      </c>
      <c r="AD143">
        <v>2</v>
      </c>
      <c r="AE143" t="str">
        <f t="shared" si="28"/>
        <v>Female</v>
      </c>
      <c r="AF143">
        <v>6</v>
      </c>
      <c r="AG143" t="s">
        <v>149</v>
      </c>
      <c r="AH143">
        <v>0</v>
      </c>
      <c r="AJ143">
        <v>3</v>
      </c>
      <c r="AK143" t="str">
        <f t="shared" si="23"/>
        <v>TAFE</v>
      </c>
      <c r="AL143" t="str">
        <f t="shared" si="29"/>
        <v>Yes</v>
      </c>
      <c r="AM143">
        <v>9</v>
      </c>
      <c r="AN143" t="str">
        <f t="shared" si="27"/>
        <v>Aus</v>
      </c>
      <c r="AO143">
        <v>0</v>
      </c>
      <c r="AR143">
        <v>0</v>
      </c>
      <c r="AS143">
        <v>0</v>
      </c>
      <c r="AT143">
        <v>0</v>
      </c>
      <c r="AU143">
        <v>1</v>
      </c>
      <c r="AV143">
        <v>0</v>
      </c>
      <c r="AW143">
        <v>0</v>
      </c>
      <c r="AX143">
        <v>0</v>
      </c>
      <c r="AY143">
        <v>0</v>
      </c>
      <c r="AZ143">
        <v>0</v>
      </c>
      <c r="BA143">
        <v>1</v>
      </c>
      <c r="BC143" t="s">
        <v>793</v>
      </c>
      <c r="BD143">
        <v>1</v>
      </c>
      <c r="BE143" t="s">
        <v>794</v>
      </c>
      <c r="BF143">
        <v>1</v>
      </c>
      <c r="BG143" t="s">
        <v>795</v>
      </c>
      <c r="BH143">
        <v>2</v>
      </c>
      <c r="BI143">
        <v>2</v>
      </c>
      <c r="BJ143">
        <v>0</v>
      </c>
      <c r="BK143">
        <v>1</v>
      </c>
      <c r="BL143">
        <v>3</v>
      </c>
      <c r="BM143">
        <v>0</v>
      </c>
      <c r="BO143">
        <v>1</v>
      </c>
      <c r="BP143">
        <v>0</v>
      </c>
      <c r="BQ143">
        <v>3</v>
      </c>
      <c r="BR143">
        <v>2</v>
      </c>
      <c r="BS143">
        <v>3</v>
      </c>
      <c r="BT143">
        <v>3</v>
      </c>
      <c r="BU143">
        <v>1</v>
      </c>
      <c r="BV143">
        <v>67</v>
      </c>
      <c r="BW143" s="4">
        <v>0.44524897959183674</v>
      </c>
      <c r="BX143">
        <v>12</v>
      </c>
      <c r="BY143">
        <v>50</v>
      </c>
      <c r="BZ143">
        <v>7</v>
      </c>
      <c r="CA143">
        <v>840</v>
      </c>
      <c r="CB143">
        <v>8</v>
      </c>
      <c r="CC143">
        <v>6</v>
      </c>
      <c r="CD143">
        <v>4</v>
      </c>
      <c r="CE143">
        <v>364</v>
      </c>
      <c r="CF143">
        <v>2</v>
      </c>
      <c r="CG143">
        <v>2</v>
      </c>
      <c r="CH143">
        <v>2</v>
      </c>
      <c r="CI143">
        <v>122</v>
      </c>
      <c r="CJ143">
        <v>1</v>
      </c>
      <c r="CK143">
        <v>1</v>
      </c>
      <c r="CL143">
        <v>0</v>
      </c>
      <c r="CM143">
        <v>60</v>
      </c>
      <c r="CN143">
        <f t="shared" si="30"/>
        <v>1144</v>
      </c>
      <c r="CO143" t="str">
        <f t="shared" si="31"/>
        <v>Sufficientlyactive</v>
      </c>
      <c r="CP143">
        <v>4</v>
      </c>
      <c r="CQ143">
        <v>4</v>
      </c>
      <c r="CR143">
        <v>4</v>
      </c>
      <c r="CS143">
        <v>4</v>
      </c>
      <c r="CT143">
        <v>4</v>
      </c>
      <c r="CU143">
        <v>3</v>
      </c>
      <c r="CV143">
        <v>1</v>
      </c>
      <c r="CW143">
        <v>0</v>
      </c>
      <c r="CX143">
        <v>1</v>
      </c>
      <c r="CY143">
        <v>1</v>
      </c>
      <c r="CZ143">
        <v>2</v>
      </c>
      <c r="DA143">
        <v>9</v>
      </c>
      <c r="DB143">
        <v>8</v>
      </c>
      <c r="DC143">
        <v>1</v>
      </c>
      <c r="DD143">
        <v>2</v>
      </c>
      <c r="DE143">
        <v>2</v>
      </c>
      <c r="DF143">
        <v>1</v>
      </c>
      <c r="DG143">
        <v>1</v>
      </c>
      <c r="DH143">
        <v>1</v>
      </c>
      <c r="DI143">
        <v>1</v>
      </c>
      <c r="DJ143">
        <v>1</v>
      </c>
      <c r="DK143">
        <v>1</v>
      </c>
      <c r="DL143">
        <v>1</v>
      </c>
      <c r="DM143">
        <v>1</v>
      </c>
      <c r="DN143">
        <v>12</v>
      </c>
      <c r="DO143">
        <v>0</v>
      </c>
      <c r="DP143">
        <v>0</v>
      </c>
      <c r="DQ143">
        <v>0</v>
      </c>
      <c r="DR143">
        <v>0</v>
      </c>
      <c r="DS143">
        <v>0</v>
      </c>
      <c r="DT143">
        <v>0</v>
      </c>
      <c r="DU143">
        <v>0</v>
      </c>
      <c r="DV143">
        <v>0</v>
      </c>
      <c r="DW143">
        <v>0</v>
      </c>
      <c r="DX143">
        <v>0</v>
      </c>
      <c r="DY143" t="s">
        <v>149</v>
      </c>
      <c r="DZ143" t="s">
        <v>4708</v>
      </c>
      <c r="EA143">
        <v>3</v>
      </c>
      <c r="EB143">
        <v>3</v>
      </c>
      <c r="EC143">
        <v>3</v>
      </c>
      <c r="ED143">
        <v>3</v>
      </c>
      <c r="EE143">
        <v>3</v>
      </c>
      <c r="EF143">
        <v>3</v>
      </c>
      <c r="EG143">
        <v>3</v>
      </c>
      <c r="EH143">
        <v>21</v>
      </c>
      <c r="EI143">
        <v>1</v>
      </c>
      <c r="EJ143">
        <v>1</v>
      </c>
      <c r="EK143">
        <v>1</v>
      </c>
      <c r="EL143">
        <v>3</v>
      </c>
      <c r="EM143">
        <v>4</v>
      </c>
      <c r="EN143">
        <v>4</v>
      </c>
      <c r="EO143">
        <v>4</v>
      </c>
      <c r="EP143">
        <v>4</v>
      </c>
      <c r="EQ143">
        <v>4</v>
      </c>
      <c r="ER143">
        <v>4</v>
      </c>
      <c r="ES143">
        <v>5</v>
      </c>
      <c r="ET143">
        <v>5</v>
      </c>
      <c r="EU143">
        <v>34</v>
      </c>
      <c r="EV143">
        <v>7</v>
      </c>
      <c r="EW143">
        <v>7</v>
      </c>
      <c r="EX143">
        <v>7</v>
      </c>
      <c r="EY143">
        <v>7</v>
      </c>
      <c r="EZ143">
        <v>28</v>
      </c>
      <c r="FA143">
        <v>7</v>
      </c>
      <c r="FB143" t="str">
        <f t="shared" si="32"/>
        <v>Moderate</v>
      </c>
      <c r="FC143" t="s">
        <v>157</v>
      </c>
    </row>
    <row r="144" spans="1:159" x14ac:dyDescent="0.2">
      <c r="A144">
        <v>410</v>
      </c>
      <c r="B144" t="s">
        <v>143</v>
      </c>
      <c r="C144" t="s">
        <v>796</v>
      </c>
      <c r="D144" s="1">
        <v>14179</v>
      </c>
      <c r="E144">
        <v>83</v>
      </c>
      <c r="F144">
        <v>1</v>
      </c>
      <c r="H144" t="s">
        <v>420</v>
      </c>
      <c r="I144">
        <v>3030</v>
      </c>
      <c r="J144" s="1">
        <v>43728</v>
      </c>
      <c r="K144">
        <v>1</v>
      </c>
      <c r="Q144">
        <v>2</v>
      </c>
      <c r="W144" t="s">
        <v>4409</v>
      </c>
      <c r="X144" t="s">
        <v>222</v>
      </c>
      <c r="Y144">
        <v>1</v>
      </c>
      <c r="Z144" t="s">
        <v>797</v>
      </c>
      <c r="AA144" s="1">
        <v>44645</v>
      </c>
      <c r="AB144" s="2">
        <f t="shared" si="26"/>
        <v>917</v>
      </c>
      <c r="AC144">
        <v>5</v>
      </c>
      <c r="AD144">
        <v>2</v>
      </c>
      <c r="AE144" t="str">
        <f t="shared" si="28"/>
        <v>Female</v>
      </c>
      <c r="AF144">
        <v>7</v>
      </c>
      <c r="AG144" t="s">
        <v>149</v>
      </c>
      <c r="AH144">
        <v>0</v>
      </c>
      <c r="AJ144">
        <v>2</v>
      </c>
      <c r="AK144" t="str">
        <f t="shared" si="23"/>
        <v>High school</v>
      </c>
      <c r="AL144" t="str">
        <f t="shared" si="29"/>
        <v>Yes</v>
      </c>
      <c r="AM144">
        <v>9</v>
      </c>
      <c r="AN144" t="str">
        <f t="shared" si="27"/>
        <v>Aus</v>
      </c>
      <c r="AO144">
        <v>0</v>
      </c>
      <c r="AR144">
        <v>0</v>
      </c>
      <c r="AS144">
        <v>0</v>
      </c>
      <c r="AT144">
        <v>0</v>
      </c>
      <c r="AU144">
        <v>0</v>
      </c>
      <c r="AV144">
        <v>1</v>
      </c>
      <c r="AW144">
        <v>0</v>
      </c>
      <c r="AX144">
        <v>1</v>
      </c>
      <c r="AY144">
        <v>1</v>
      </c>
      <c r="AZ144">
        <v>1</v>
      </c>
      <c r="BA144">
        <v>0</v>
      </c>
      <c r="BC144" t="s">
        <v>798</v>
      </c>
      <c r="BD144">
        <v>1</v>
      </c>
      <c r="BE144" t="s">
        <v>799</v>
      </c>
      <c r="BF144">
        <v>1</v>
      </c>
      <c r="BG144" t="s">
        <v>800</v>
      </c>
      <c r="BH144">
        <v>1</v>
      </c>
      <c r="BI144">
        <v>1</v>
      </c>
      <c r="BJ144">
        <v>1</v>
      </c>
      <c r="BK144">
        <v>0</v>
      </c>
      <c r="BM144">
        <v>1</v>
      </c>
      <c r="BN144">
        <v>20</v>
      </c>
      <c r="BO144">
        <v>0</v>
      </c>
      <c r="BQ144">
        <v>2</v>
      </c>
      <c r="BR144">
        <v>1</v>
      </c>
      <c r="BS144">
        <v>1</v>
      </c>
      <c r="BT144">
        <v>2</v>
      </c>
      <c r="BU144">
        <v>2</v>
      </c>
      <c r="BV144">
        <v>80</v>
      </c>
      <c r="BW144" s="4">
        <v>0.6168608141164198</v>
      </c>
      <c r="BX144">
        <v>3</v>
      </c>
      <c r="BY144">
        <v>1</v>
      </c>
      <c r="BZ144">
        <v>10</v>
      </c>
      <c r="CA144">
        <v>70</v>
      </c>
      <c r="CB144">
        <v>0</v>
      </c>
      <c r="CC144">
        <v>0</v>
      </c>
      <c r="CD144">
        <v>10</v>
      </c>
      <c r="CE144">
        <v>10</v>
      </c>
      <c r="CF144">
        <v>0</v>
      </c>
      <c r="CG144">
        <v>0</v>
      </c>
      <c r="CH144">
        <v>30</v>
      </c>
      <c r="CI144">
        <v>30</v>
      </c>
      <c r="CJ144">
        <v>0</v>
      </c>
      <c r="CK144">
        <v>0</v>
      </c>
      <c r="CL144">
        <v>0</v>
      </c>
      <c r="CM144">
        <v>0</v>
      </c>
      <c r="CN144">
        <f t="shared" si="30"/>
        <v>130</v>
      </c>
      <c r="CO144" t="str">
        <f t="shared" si="31"/>
        <v>Insufficiently active</v>
      </c>
      <c r="CP144">
        <v>3</v>
      </c>
      <c r="CQ144">
        <v>3</v>
      </c>
      <c r="CR144">
        <v>3</v>
      </c>
      <c r="CS144">
        <v>3</v>
      </c>
      <c r="CT144">
        <v>3</v>
      </c>
      <c r="CU144">
        <v>1</v>
      </c>
      <c r="CV144">
        <v>1</v>
      </c>
      <c r="CW144">
        <v>1</v>
      </c>
      <c r="CX144">
        <v>1</v>
      </c>
      <c r="CY144">
        <v>1</v>
      </c>
      <c r="CZ144">
        <v>3</v>
      </c>
      <c r="DA144">
        <v>8</v>
      </c>
      <c r="DB144">
        <v>6</v>
      </c>
      <c r="DC144">
        <v>1</v>
      </c>
      <c r="DD144">
        <v>2</v>
      </c>
      <c r="DE144">
        <v>2</v>
      </c>
      <c r="DF144">
        <v>1</v>
      </c>
      <c r="DG144">
        <v>2</v>
      </c>
      <c r="DH144">
        <v>1</v>
      </c>
      <c r="DI144">
        <v>1</v>
      </c>
      <c r="DJ144">
        <v>2</v>
      </c>
      <c r="DK144">
        <v>2</v>
      </c>
      <c r="DL144">
        <v>1</v>
      </c>
      <c r="DM144">
        <v>1</v>
      </c>
      <c r="DN144">
        <v>15</v>
      </c>
      <c r="DO144">
        <v>0</v>
      </c>
      <c r="DP144">
        <v>0</v>
      </c>
      <c r="DQ144">
        <v>1</v>
      </c>
      <c r="DR144">
        <v>1</v>
      </c>
      <c r="DS144">
        <v>0</v>
      </c>
      <c r="DT144">
        <v>0</v>
      </c>
      <c r="DU144">
        <v>0</v>
      </c>
      <c r="DV144">
        <v>0</v>
      </c>
      <c r="DW144">
        <v>0</v>
      </c>
      <c r="DX144">
        <v>2</v>
      </c>
      <c r="DY144" t="s">
        <v>149</v>
      </c>
      <c r="DZ144" t="s">
        <v>4708</v>
      </c>
      <c r="EA144">
        <v>3</v>
      </c>
      <c r="EB144">
        <v>4</v>
      </c>
      <c r="EC144">
        <v>4</v>
      </c>
      <c r="ED144">
        <v>5</v>
      </c>
      <c r="EE144">
        <v>5</v>
      </c>
      <c r="EF144">
        <v>4</v>
      </c>
      <c r="EG144">
        <v>5</v>
      </c>
      <c r="EH144">
        <v>30</v>
      </c>
      <c r="EI144">
        <v>1</v>
      </c>
      <c r="EJ144">
        <v>1</v>
      </c>
      <c r="EK144">
        <v>2</v>
      </c>
      <c r="EL144">
        <v>4</v>
      </c>
      <c r="EM144">
        <v>3</v>
      </c>
      <c r="EN144">
        <v>4</v>
      </c>
      <c r="EO144">
        <v>4</v>
      </c>
      <c r="EP144">
        <v>4</v>
      </c>
      <c r="EQ144">
        <v>5</v>
      </c>
      <c r="ER144">
        <v>5</v>
      </c>
      <c r="ES144">
        <v>5</v>
      </c>
      <c r="ET144">
        <v>5</v>
      </c>
      <c r="EU144">
        <v>35</v>
      </c>
      <c r="EV144">
        <v>3</v>
      </c>
      <c r="EW144">
        <v>1</v>
      </c>
      <c r="EX144">
        <v>2</v>
      </c>
      <c r="EY144">
        <v>2</v>
      </c>
      <c r="EZ144">
        <v>8</v>
      </c>
      <c r="FA144">
        <v>3</v>
      </c>
      <c r="FB144" t="str">
        <f t="shared" si="32"/>
        <v>Mild</v>
      </c>
      <c r="FC144" t="s">
        <v>157</v>
      </c>
    </row>
    <row r="145" spans="1:159" x14ac:dyDescent="0.2">
      <c r="A145">
        <v>411</v>
      </c>
      <c r="B145" t="s">
        <v>143</v>
      </c>
      <c r="C145" t="s">
        <v>801</v>
      </c>
      <c r="D145" s="1">
        <v>24289</v>
      </c>
      <c r="E145">
        <v>56</v>
      </c>
      <c r="F145">
        <v>3</v>
      </c>
      <c r="H145" t="s">
        <v>478</v>
      </c>
      <c r="I145">
        <v>3021</v>
      </c>
      <c r="J145" s="1">
        <v>43728</v>
      </c>
      <c r="K145">
        <v>1</v>
      </c>
      <c r="R145">
        <v>1</v>
      </c>
      <c r="W145" t="s">
        <v>229</v>
      </c>
      <c r="X145" t="s">
        <v>307</v>
      </c>
      <c r="Y145">
        <v>1</v>
      </c>
      <c r="Z145" t="s">
        <v>802</v>
      </c>
      <c r="AA145" s="1">
        <v>44670</v>
      </c>
      <c r="AB145" s="2">
        <f t="shared" si="26"/>
        <v>942</v>
      </c>
      <c r="AC145">
        <v>1</v>
      </c>
      <c r="AD145">
        <v>2</v>
      </c>
      <c r="AE145" t="str">
        <f t="shared" si="28"/>
        <v>Female</v>
      </c>
      <c r="AF145">
        <v>6</v>
      </c>
      <c r="AG145" t="s">
        <v>149</v>
      </c>
      <c r="AH145">
        <v>0</v>
      </c>
      <c r="AJ145">
        <v>2</v>
      </c>
      <c r="AK145" t="str">
        <f t="shared" si="23"/>
        <v>High school</v>
      </c>
      <c r="AL145" t="str">
        <f t="shared" si="29"/>
        <v>Yes</v>
      </c>
      <c r="AM145">
        <v>80</v>
      </c>
      <c r="AN145" t="str">
        <f t="shared" si="27"/>
        <v>Other</v>
      </c>
      <c r="AQ145">
        <v>50</v>
      </c>
      <c r="AR145">
        <v>0</v>
      </c>
      <c r="AS145">
        <v>0</v>
      </c>
      <c r="AT145">
        <v>0</v>
      </c>
      <c r="AU145">
        <v>0</v>
      </c>
      <c r="AV145">
        <v>0</v>
      </c>
      <c r="AW145">
        <v>0</v>
      </c>
      <c r="AX145">
        <v>1</v>
      </c>
      <c r="AY145">
        <v>0</v>
      </c>
      <c r="AZ145">
        <v>1</v>
      </c>
      <c r="BA145">
        <v>0</v>
      </c>
      <c r="BC145" t="s">
        <v>803</v>
      </c>
      <c r="BD145">
        <v>1</v>
      </c>
      <c r="BE145" t="s">
        <v>804</v>
      </c>
      <c r="BF145">
        <v>1</v>
      </c>
      <c r="BG145" t="s">
        <v>805</v>
      </c>
      <c r="BH145">
        <v>1</v>
      </c>
      <c r="BI145">
        <v>1</v>
      </c>
      <c r="BJ145">
        <v>2</v>
      </c>
      <c r="BK145">
        <v>0</v>
      </c>
      <c r="BM145">
        <v>0</v>
      </c>
      <c r="BO145">
        <v>0</v>
      </c>
      <c r="BQ145">
        <v>5</v>
      </c>
      <c r="BR145">
        <v>5</v>
      </c>
      <c r="BS145">
        <v>5</v>
      </c>
      <c r="BT145">
        <v>5</v>
      </c>
      <c r="BU145">
        <v>5</v>
      </c>
      <c r="BV145">
        <v>35</v>
      </c>
      <c r="BW145" s="4">
        <v>-0.45200000000000001</v>
      </c>
      <c r="BX145">
        <v>1</v>
      </c>
      <c r="BY145">
        <v>2</v>
      </c>
      <c r="BZ145">
        <v>0</v>
      </c>
      <c r="CA145">
        <v>120</v>
      </c>
      <c r="CB145">
        <v>0</v>
      </c>
      <c r="CC145">
        <v>0</v>
      </c>
      <c r="CD145">
        <v>0</v>
      </c>
      <c r="CE145">
        <v>0</v>
      </c>
      <c r="CF145">
        <v>1</v>
      </c>
      <c r="CG145">
        <v>0</v>
      </c>
      <c r="CH145">
        <v>10</v>
      </c>
      <c r="CI145">
        <v>10</v>
      </c>
      <c r="CJ145">
        <v>0</v>
      </c>
      <c r="CK145">
        <v>0</v>
      </c>
      <c r="CL145">
        <v>0</v>
      </c>
      <c r="CM145">
        <v>0</v>
      </c>
      <c r="CN145">
        <f t="shared" si="30"/>
        <v>140</v>
      </c>
      <c r="CO145" t="str">
        <f t="shared" si="31"/>
        <v>Insufficiently active</v>
      </c>
      <c r="CP145">
        <v>0</v>
      </c>
      <c r="CQ145">
        <v>1</v>
      </c>
      <c r="CR145">
        <v>0</v>
      </c>
      <c r="CS145">
        <v>2</v>
      </c>
      <c r="CT145">
        <v>1</v>
      </c>
      <c r="CU145">
        <v>3</v>
      </c>
      <c r="CV145">
        <v>1</v>
      </c>
      <c r="CW145">
        <v>1</v>
      </c>
      <c r="CX145">
        <v>1</v>
      </c>
      <c r="CY145">
        <v>1</v>
      </c>
      <c r="CZ145">
        <v>3</v>
      </c>
      <c r="DA145">
        <v>7</v>
      </c>
      <c r="DB145">
        <v>2</v>
      </c>
      <c r="DC145">
        <v>0</v>
      </c>
      <c r="DD145">
        <v>3</v>
      </c>
      <c r="DE145">
        <v>4</v>
      </c>
      <c r="DF145">
        <v>3</v>
      </c>
      <c r="DG145">
        <v>4</v>
      </c>
      <c r="DH145">
        <v>3</v>
      </c>
      <c r="DI145">
        <v>2</v>
      </c>
      <c r="DJ145">
        <v>4</v>
      </c>
      <c r="DK145">
        <v>5</v>
      </c>
      <c r="DL145">
        <v>2</v>
      </c>
      <c r="DM145">
        <v>3</v>
      </c>
      <c r="DN145">
        <v>33</v>
      </c>
      <c r="DO145">
        <v>3</v>
      </c>
      <c r="DP145">
        <v>2</v>
      </c>
      <c r="DQ145">
        <v>3</v>
      </c>
      <c r="DR145">
        <v>3</v>
      </c>
      <c r="DS145">
        <v>2</v>
      </c>
      <c r="DT145">
        <v>3</v>
      </c>
      <c r="DU145">
        <v>1</v>
      </c>
      <c r="DV145">
        <v>2</v>
      </c>
      <c r="DW145">
        <v>0</v>
      </c>
      <c r="DX145">
        <v>19</v>
      </c>
      <c r="DY145" t="s">
        <v>157</v>
      </c>
      <c r="DZ145" t="s">
        <v>4710</v>
      </c>
      <c r="EA145">
        <v>3</v>
      </c>
      <c r="EB145">
        <v>3</v>
      </c>
      <c r="EC145">
        <v>2</v>
      </c>
      <c r="ED145">
        <v>2</v>
      </c>
      <c r="EE145">
        <v>2</v>
      </c>
      <c r="EF145">
        <v>2</v>
      </c>
      <c r="EG145">
        <v>2</v>
      </c>
      <c r="EH145">
        <v>16</v>
      </c>
      <c r="EI145">
        <v>2</v>
      </c>
      <c r="EJ145">
        <v>3</v>
      </c>
      <c r="EK145">
        <v>2</v>
      </c>
      <c r="EL145">
        <v>7</v>
      </c>
      <c r="EM145">
        <v>2</v>
      </c>
      <c r="EN145">
        <v>3</v>
      </c>
      <c r="EO145">
        <v>3</v>
      </c>
      <c r="EP145">
        <v>2</v>
      </c>
      <c r="EQ145">
        <v>4</v>
      </c>
      <c r="ER145">
        <v>3</v>
      </c>
      <c r="ES145">
        <v>3</v>
      </c>
      <c r="ET145">
        <v>2</v>
      </c>
      <c r="EU145">
        <v>22</v>
      </c>
      <c r="EV145">
        <v>10</v>
      </c>
      <c r="EW145">
        <v>10</v>
      </c>
      <c r="EX145">
        <v>10</v>
      </c>
      <c r="EY145">
        <v>10</v>
      </c>
      <c r="EZ145">
        <v>40</v>
      </c>
      <c r="FA145">
        <v>10</v>
      </c>
      <c r="FB145" t="str">
        <f t="shared" si="32"/>
        <v>Severe</v>
      </c>
      <c r="FC145" t="s">
        <v>157</v>
      </c>
    </row>
    <row r="146" spans="1:159" x14ac:dyDescent="0.2">
      <c r="A146">
        <v>412</v>
      </c>
      <c r="B146" t="s">
        <v>143</v>
      </c>
      <c r="C146" t="s">
        <v>806</v>
      </c>
      <c r="D146" s="1">
        <v>19592</v>
      </c>
      <c r="E146">
        <v>68</v>
      </c>
      <c r="F146">
        <v>1</v>
      </c>
      <c r="H146" t="s">
        <v>295</v>
      </c>
      <c r="I146">
        <v>3021</v>
      </c>
      <c r="J146" s="1">
        <v>43728</v>
      </c>
      <c r="K146">
        <v>2</v>
      </c>
      <c r="P146">
        <v>3</v>
      </c>
      <c r="W146" t="s">
        <v>4408</v>
      </c>
      <c r="X146" t="s">
        <v>314</v>
      </c>
      <c r="Y146">
        <v>1</v>
      </c>
      <c r="Z146" t="s">
        <v>807</v>
      </c>
      <c r="AA146" s="1">
        <v>44474</v>
      </c>
      <c r="AB146" s="2">
        <f t="shared" si="26"/>
        <v>746</v>
      </c>
      <c r="AC146">
        <v>1</v>
      </c>
      <c r="AD146">
        <v>1</v>
      </c>
      <c r="AE146" t="str">
        <f t="shared" si="28"/>
        <v>Male</v>
      </c>
      <c r="AF146">
        <v>7</v>
      </c>
      <c r="AG146" t="s">
        <v>149</v>
      </c>
      <c r="AH146">
        <v>0</v>
      </c>
      <c r="AJ146">
        <v>1</v>
      </c>
      <c r="AK146" t="str">
        <f t="shared" si="23"/>
        <v>DNC high school</v>
      </c>
      <c r="AL146" t="str">
        <f t="shared" si="29"/>
        <v>No</v>
      </c>
      <c r="AM146">
        <v>9</v>
      </c>
      <c r="AN146" t="str">
        <f t="shared" si="27"/>
        <v>Aus</v>
      </c>
      <c r="AO146">
        <v>0</v>
      </c>
      <c r="AR146">
        <v>1</v>
      </c>
      <c r="AS146">
        <v>1</v>
      </c>
      <c r="AT146">
        <v>0</v>
      </c>
      <c r="AU146">
        <v>1</v>
      </c>
      <c r="AV146">
        <v>0</v>
      </c>
      <c r="AW146">
        <v>0</v>
      </c>
      <c r="AX146">
        <v>0</v>
      </c>
      <c r="AY146">
        <v>0</v>
      </c>
      <c r="AZ146">
        <v>1</v>
      </c>
      <c r="BA146">
        <v>1</v>
      </c>
      <c r="BC146" t="s">
        <v>808</v>
      </c>
      <c r="BD146">
        <v>1</v>
      </c>
      <c r="BE146" t="s">
        <v>809</v>
      </c>
      <c r="BF146">
        <v>1</v>
      </c>
      <c r="BG146" t="s">
        <v>810</v>
      </c>
      <c r="BH146">
        <v>1</v>
      </c>
      <c r="BI146">
        <v>1</v>
      </c>
      <c r="BJ146">
        <v>1</v>
      </c>
      <c r="BK146">
        <v>0</v>
      </c>
      <c r="BM146">
        <v>1</v>
      </c>
      <c r="BN146">
        <v>50</v>
      </c>
      <c r="BO146">
        <v>0</v>
      </c>
      <c r="BQ146">
        <v>3</v>
      </c>
      <c r="BR146">
        <v>4</v>
      </c>
      <c r="BS146">
        <v>4</v>
      </c>
      <c r="BT146">
        <v>5</v>
      </c>
      <c r="BU146">
        <v>4</v>
      </c>
      <c r="BV146">
        <v>36</v>
      </c>
      <c r="BW146" s="4">
        <v>2.9939534871919783E-2</v>
      </c>
      <c r="BX146">
        <v>3</v>
      </c>
      <c r="BY146">
        <v>1</v>
      </c>
      <c r="BZ146">
        <v>0</v>
      </c>
      <c r="CA146">
        <v>60</v>
      </c>
      <c r="CB146">
        <v>0</v>
      </c>
      <c r="CC146">
        <v>0</v>
      </c>
      <c r="CD146">
        <v>0</v>
      </c>
      <c r="CE146">
        <v>0</v>
      </c>
      <c r="CF146">
        <v>0</v>
      </c>
      <c r="CG146">
        <v>0</v>
      </c>
      <c r="CH146">
        <v>0</v>
      </c>
      <c r="CI146">
        <v>0</v>
      </c>
      <c r="CJ146">
        <v>0</v>
      </c>
      <c r="CK146">
        <v>0</v>
      </c>
      <c r="CL146">
        <v>0</v>
      </c>
      <c r="CM146">
        <v>0</v>
      </c>
      <c r="CN146">
        <f t="shared" si="30"/>
        <v>60</v>
      </c>
      <c r="CO146" t="str">
        <f t="shared" si="31"/>
        <v>Insufficiently active</v>
      </c>
      <c r="CP146">
        <v>3</v>
      </c>
      <c r="CQ146">
        <v>3</v>
      </c>
      <c r="CR146">
        <v>2</v>
      </c>
      <c r="CS146">
        <v>3</v>
      </c>
      <c r="CT146">
        <v>3</v>
      </c>
      <c r="CU146">
        <v>1</v>
      </c>
      <c r="CV146">
        <v>0</v>
      </c>
      <c r="CW146">
        <v>0</v>
      </c>
      <c r="CX146">
        <v>1</v>
      </c>
      <c r="CY146">
        <v>1</v>
      </c>
      <c r="CZ146">
        <v>3</v>
      </c>
      <c r="DA146">
        <v>5</v>
      </c>
      <c r="DB146">
        <v>8</v>
      </c>
      <c r="DC146">
        <v>0</v>
      </c>
      <c r="DD146">
        <v>4</v>
      </c>
      <c r="DE146">
        <v>3</v>
      </c>
      <c r="DF146">
        <v>2</v>
      </c>
      <c r="DG146">
        <v>3</v>
      </c>
      <c r="DH146">
        <v>5</v>
      </c>
      <c r="DI146">
        <v>5</v>
      </c>
      <c r="DJ146">
        <v>2</v>
      </c>
      <c r="DK146">
        <v>4</v>
      </c>
      <c r="DL146">
        <v>2</v>
      </c>
      <c r="DM146">
        <v>2</v>
      </c>
      <c r="DN146">
        <v>32</v>
      </c>
      <c r="DO146">
        <v>3</v>
      </c>
      <c r="DP146">
        <v>2</v>
      </c>
      <c r="DQ146">
        <v>3</v>
      </c>
      <c r="DR146">
        <v>3</v>
      </c>
      <c r="DS146">
        <v>2</v>
      </c>
      <c r="DT146">
        <v>1</v>
      </c>
      <c r="DU146">
        <v>2</v>
      </c>
      <c r="DV146">
        <v>2</v>
      </c>
      <c r="DW146">
        <v>0</v>
      </c>
      <c r="DX146">
        <v>18</v>
      </c>
      <c r="DY146" t="s">
        <v>157</v>
      </c>
      <c r="DZ146" t="s">
        <v>4710</v>
      </c>
      <c r="EA146">
        <v>1</v>
      </c>
      <c r="EB146">
        <v>2</v>
      </c>
      <c r="EC146">
        <v>1</v>
      </c>
      <c r="ED146">
        <v>2</v>
      </c>
      <c r="EE146">
        <v>2</v>
      </c>
      <c r="EF146">
        <v>2</v>
      </c>
      <c r="EG146">
        <v>2</v>
      </c>
      <c r="EH146">
        <v>12</v>
      </c>
      <c r="EI146">
        <v>2</v>
      </c>
      <c r="EJ146">
        <v>3</v>
      </c>
      <c r="EK146">
        <v>3</v>
      </c>
      <c r="EL146">
        <v>8</v>
      </c>
      <c r="EM146">
        <v>2</v>
      </c>
      <c r="EN146">
        <v>3</v>
      </c>
      <c r="EO146">
        <v>3</v>
      </c>
      <c r="EP146">
        <v>3</v>
      </c>
      <c r="EQ146">
        <v>3</v>
      </c>
      <c r="ER146">
        <v>2</v>
      </c>
      <c r="ES146">
        <v>3</v>
      </c>
      <c r="ET146">
        <v>2</v>
      </c>
      <c r="EU146">
        <v>21</v>
      </c>
      <c r="EV146">
        <v>10</v>
      </c>
      <c r="EW146">
        <v>9</v>
      </c>
      <c r="EX146">
        <v>9</v>
      </c>
      <c r="EY146">
        <v>9</v>
      </c>
      <c r="EZ146">
        <v>37</v>
      </c>
      <c r="FA146">
        <v>10</v>
      </c>
      <c r="FB146" t="str">
        <f t="shared" si="32"/>
        <v>Severe</v>
      </c>
      <c r="FC146" t="s">
        <v>157</v>
      </c>
    </row>
    <row r="147" spans="1:159" x14ac:dyDescent="0.2">
      <c r="A147">
        <v>414</v>
      </c>
      <c r="B147" t="s">
        <v>143</v>
      </c>
      <c r="C147" t="s">
        <v>811</v>
      </c>
      <c r="D147" s="1">
        <v>17119</v>
      </c>
      <c r="E147">
        <v>75</v>
      </c>
      <c r="F147">
        <v>1</v>
      </c>
      <c r="H147" t="s">
        <v>204</v>
      </c>
      <c r="I147">
        <v>3429</v>
      </c>
      <c r="J147" s="1">
        <v>43728</v>
      </c>
      <c r="K147">
        <v>1</v>
      </c>
      <c r="Q147">
        <v>2</v>
      </c>
      <c r="W147" t="s">
        <v>4409</v>
      </c>
      <c r="X147" t="s">
        <v>222</v>
      </c>
      <c r="Y147">
        <v>0</v>
      </c>
      <c r="Z147" t="s">
        <v>812</v>
      </c>
      <c r="AA147" s="1">
        <v>44474</v>
      </c>
      <c r="AB147" s="2">
        <f t="shared" si="26"/>
        <v>746</v>
      </c>
      <c r="AC147">
        <v>1</v>
      </c>
      <c r="AD147">
        <v>2</v>
      </c>
      <c r="AE147" t="str">
        <f t="shared" si="28"/>
        <v>Female</v>
      </c>
      <c r="AF147">
        <v>7</v>
      </c>
      <c r="AG147" t="s">
        <v>149</v>
      </c>
      <c r="AH147">
        <v>0</v>
      </c>
      <c r="AJ147">
        <v>1</v>
      </c>
      <c r="AK147" t="str">
        <f t="shared" si="23"/>
        <v>DNC high school</v>
      </c>
      <c r="AL147" t="str">
        <f t="shared" si="29"/>
        <v>No</v>
      </c>
      <c r="AM147">
        <v>185</v>
      </c>
      <c r="AN147" t="str">
        <f t="shared" si="27"/>
        <v>Other</v>
      </c>
      <c r="AQ147">
        <v>3</v>
      </c>
      <c r="AR147">
        <v>0</v>
      </c>
      <c r="AS147">
        <v>0</v>
      </c>
      <c r="AT147">
        <v>0</v>
      </c>
      <c r="AU147">
        <v>1</v>
      </c>
      <c r="AV147">
        <v>0</v>
      </c>
      <c r="AW147">
        <v>0</v>
      </c>
      <c r="AX147">
        <v>1</v>
      </c>
      <c r="AY147">
        <v>1</v>
      </c>
      <c r="AZ147">
        <v>0</v>
      </c>
      <c r="BA147">
        <v>1</v>
      </c>
      <c r="BC147" t="s">
        <v>813</v>
      </c>
      <c r="BD147">
        <v>0</v>
      </c>
      <c r="BF147">
        <v>1</v>
      </c>
      <c r="BG147" t="s">
        <v>814</v>
      </c>
      <c r="BH147">
        <v>1</v>
      </c>
      <c r="BI147">
        <v>0</v>
      </c>
      <c r="BJ147">
        <v>1</v>
      </c>
      <c r="BK147">
        <v>0</v>
      </c>
      <c r="BM147">
        <v>1</v>
      </c>
      <c r="BN147">
        <v>15</v>
      </c>
      <c r="BO147">
        <v>0</v>
      </c>
      <c r="BQ147">
        <v>4</v>
      </c>
      <c r="BR147">
        <v>1</v>
      </c>
      <c r="BS147">
        <v>3</v>
      </c>
      <c r="BT147">
        <v>3</v>
      </c>
      <c r="BU147">
        <v>2</v>
      </c>
      <c r="BV147">
        <v>52</v>
      </c>
      <c r="BW147" s="4">
        <v>0.48815939767779393</v>
      </c>
      <c r="BX147">
        <v>4</v>
      </c>
      <c r="BY147">
        <v>3</v>
      </c>
      <c r="BZ147">
        <v>3</v>
      </c>
      <c r="CA147">
        <v>183</v>
      </c>
      <c r="CB147">
        <v>3</v>
      </c>
      <c r="CC147">
        <v>3</v>
      </c>
      <c r="CD147">
        <v>20</v>
      </c>
      <c r="CE147">
        <v>200</v>
      </c>
      <c r="CF147">
        <v>3</v>
      </c>
      <c r="CG147">
        <v>0</v>
      </c>
      <c r="CH147">
        <v>10</v>
      </c>
      <c r="CI147">
        <v>10</v>
      </c>
      <c r="CJ147">
        <v>0</v>
      </c>
      <c r="CK147">
        <v>0</v>
      </c>
      <c r="CL147">
        <v>0</v>
      </c>
      <c r="CM147">
        <v>0</v>
      </c>
      <c r="CN147">
        <f t="shared" si="30"/>
        <v>203</v>
      </c>
      <c r="CO147" t="str">
        <f t="shared" si="31"/>
        <v>Sufficientlyactive</v>
      </c>
      <c r="CP147">
        <v>3</v>
      </c>
      <c r="CQ147">
        <v>3</v>
      </c>
      <c r="CR147">
        <v>2</v>
      </c>
      <c r="CS147">
        <v>3</v>
      </c>
      <c r="CT147">
        <v>2</v>
      </c>
      <c r="CU147">
        <v>1</v>
      </c>
      <c r="CV147">
        <v>0</v>
      </c>
      <c r="CW147">
        <v>1</v>
      </c>
      <c r="CX147">
        <v>1</v>
      </c>
      <c r="CY147">
        <v>1</v>
      </c>
      <c r="CZ147">
        <v>3</v>
      </c>
      <c r="DA147">
        <v>4</v>
      </c>
      <c r="DB147">
        <v>5</v>
      </c>
      <c r="DC147">
        <v>1</v>
      </c>
      <c r="DD147">
        <v>3</v>
      </c>
      <c r="DE147">
        <v>2</v>
      </c>
      <c r="DF147">
        <v>1</v>
      </c>
      <c r="DG147">
        <v>3</v>
      </c>
      <c r="DH147">
        <v>2</v>
      </c>
      <c r="DI147">
        <v>2</v>
      </c>
      <c r="DJ147">
        <v>1</v>
      </c>
      <c r="DK147">
        <v>2</v>
      </c>
      <c r="DL147">
        <v>1</v>
      </c>
      <c r="DM147">
        <v>2</v>
      </c>
      <c r="DN147">
        <v>19</v>
      </c>
      <c r="DO147">
        <v>0</v>
      </c>
      <c r="DP147">
        <v>1</v>
      </c>
      <c r="DQ147">
        <v>0</v>
      </c>
      <c r="DR147">
        <v>1</v>
      </c>
      <c r="DS147">
        <v>1</v>
      </c>
      <c r="DT147">
        <v>0</v>
      </c>
      <c r="DU147">
        <v>0</v>
      </c>
      <c r="DV147">
        <v>0</v>
      </c>
      <c r="DW147">
        <v>0</v>
      </c>
      <c r="DX147">
        <v>3</v>
      </c>
      <c r="DY147" t="s">
        <v>149</v>
      </c>
      <c r="DZ147" t="s">
        <v>4708</v>
      </c>
      <c r="EA147">
        <v>3</v>
      </c>
      <c r="EB147">
        <v>4</v>
      </c>
      <c r="EC147">
        <v>3</v>
      </c>
      <c r="ED147">
        <v>2</v>
      </c>
      <c r="EE147">
        <v>4</v>
      </c>
      <c r="EF147">
        <v>3</v>
      </c>
      <c r="EG147">
        <v>5</v>
      </c>
      <c r="EH147">
        <v>24</v>
      </c>
      <c r="EI147">
        <v>2</v>
      </c>
      <c r="EJ147">
        <v>2</v>
      </c>
      <c r="EK147">
        <v>2</v>
      </c>
      <c r="EL147">
        <v>6</v>
      </c>
      <c r="EM147">
        <v>4</v>
      </c>
      <c r="EN147">
        <v>5</v>
      </c>
      <c r="EO147">
        <v>5</v>
      </c>
      <c r="EP147">
        <v>5</v>
      </c>
      <c r="EQ147">
        <v>5</v>
      </c>
      <c r="ER147">
        <v>5</v>
      </c>
      <c r="ES147">
        <v>5</v>
      </c>
      <c r="ET147">
        <v>5</v>
      </c>
      <c r="EU147">
        <v>39</v>
      </c>
      <c r="EV147">
        <v>7</v>
      </c>
      <c r="EW147">
        <v>9</v>
      </c>
      <c r="EX147">
        <v>8</v>
      </c>
      <c r="EY147">
        <v>9</v>
      </c>
      <c r="EZ147">
        <v>33</v>
      </c>
      <c r="FA147">
        <v>7</v>
      </c>
      <c r="FB147" t="str">
        <f t="shared" si="32"/>
        <v>Moderate</v>
      </c>
      <c r="FC147" t="s">
        <v>157</v>
      </c>
    </row>
    <row r="148" spans="1:159" x14ac:dyDescent="0.2">
      <c r="A148">
        <v>415</v>
      </c>
      <c r="B148" t="s">
        <v>143</v>
      </c>
      <c r="C148" t="s">
        <v>815</v>
      </c>
      <c r="D148" s="1">
        <v>19360</v>
      </c>
      <c r="E148">
        <v>69</v>
      </c>
      <c r="F148">
        <v>1</v>
      </c>
      <c r="H148" t="s">
        <v>816</v>
      </c>
      <c r="I148">
        <v>3023</v>
      </c>
      <c r="J148" s="1">
        <v>43728</v>
      </c>
      <c r="K148">
        <v>1</v>
      </c>
      <c r="S148">
        <v>1</v>
      </c>
      <c r="W148" t="s">
        <v>4410</v>
      </c>
      <c r="X148" t="s">
        <v>307</v>
      </c>
      <c r="Y148">
        <v>0</v>
      </c>
      <c r="Z148" t="s">
        <v>817</v>
      </c>
      <c r="AA148" s="1">
        <v>44476</v>
      </c>
      <c r="AB148" s="2">
        <f t="shared" si="26"/>
        <v>748</v>
      </c>
      <c r="AC148">
        <v>3</v>
      </c>
      <c r="AD148">
        <v>2</v>
      </c>
      <c r="AE148" t="str">
        <f t="shared" si="28"/>
        <v>Female</v>
      </c>
      <c r="AF148">
        <v>7</v>
      </c>
      <c r="AG148" t="s">
        <v>149</v>
      </c>
      <c r="AH148">
        <v>0</v>
      </c>
      <c r="AJ148">
        <v>1</v>
      </c>
      <c r="AK148" t="str">
        <f t="shared" si="23"/>
        <v>DNC high school</v>
      </c>
      <c r="AL148" t="str">
        <f t="shared" si="29"/>
        <v>No</v>
      </c>
      <c r="AM148">
        <v>131</v>
      </c>
      <c r="AN148" t="str">
        <f t="shared" si="27"/>
        <v>Other</v>
      </c>
      <c r="AQ148">
        <v>59</v>
      </c>
      <c r="AR148">
        <v>0</v>
      </c>
      <c r="AS148">
        <v>0</v>
      </c>
      <c r="AT148">
        <v>0</v>
      </c>
      <c r="AU148">
        <v>0</v>
      </c>
      <c r="AV148">
        <v>0</v>
      </c>
      <c r="AW148">
        <v>0</v>
      </c>
      <c r="AX148">
        <v>0</v>
      </c>
      <c r="AY148">
        <v>0</v>
      </c>
      <c r="AZ148">
        <v>0</v>
      </c>
      <c r="BA148">
        <v>0</v>
      </c>
      <c r="BD148">
        <v>1</v>
      </c>
      <c r="BF148">
        <v>0</v>
      </c>
      <c r="BH148">
        <v>1</v>
      </c>
      <c r="BI148">
        <v>1</v>
      </c>
      <c r="BJ148">
        <v>1</v>
      </c>
      <c r="BK148">
        <v>0</v>
      </c>
      <c r="BM148">
        <v>0</v>
      </c>
      <c r="BO148">
        <v>0</v>
      </c>
      <c r="BQ148">
        <v>3</v>
      </c>
      <c r="BR148">
        <v>1</v>
      </c>
      <c r="BS148">
        <v>2</v>
      </c>
      <c r="BT148">
        <v>3</v>
      </c>
      <c r="BU148">
        <v>1</v>
      </c>
      <c r="BV148">
        <v>78</v>
      </c>
      <c r="BW148" s="4">
        <v>0.55767111650485446</v>
      </c>
      <c r="BX148">
        <v>7</v>
      </c>
      <c r="BY148">
        <v>5</v>
      </c>
      <c r="BZ148">
        <v>0</v>
      </c>
      <c r="CA148">
        <v>300</v>
      </c>
      <c r="CB148">
        <v>0</v>
      </c>
      <c r="CE148">
        <v>0</v>
      </c>
      <c r="CF148">
        <v>0</v>
      </c>
      <c r="CI148">
        <v>0</v>
      </c>
      <c r="CJ148">
        <v>0</v>
      </c>
      <c r="CM148">
        <v>0</v>
      </c>
      <c r="CN148">
        <f t="shared" si="30"/>
        <v>300</v>
      </c>
      <c r="CO148" t="str">
        <f t="shared" si="31"/>
        <v>Sufficientlyactive</v>
      </c>
      <c r="CP148">
        <v>3</v>
      </c>
      <c r="CQ148">
        <v>4</v>
      </c>
      <c r="CR148">
        <v>2</v>
      </c>
      <c r="CS148">
        <v>2</v>
      </c>
      <c r="CT148">
        <v>3</v>
      </c>
      <c r="CU148">
        <v>2</v>
      </c>
      <c r="CV148">
        <v>1</v>
      </c>
      <c r="CW148">
        <v>1</v>
      </c>
      <c r="CX148">
        <v>1</v>
      </c>
      <c r="CY148">
        <v>1</v>
      </c>
      <c r="CZ148">
        <v>3</v>
      </c>
      <c r="DA148">
        <v>7</v>
      </c>
      <c r="DB148">
        <v>4</v>
      </c>
      <c r="DC148">
        <v>1</v>
      </c>
      <c r="DD148">
        <v>2</v>
      </c>
      <c r="DE148">
        <v>1</v>
      </c>
      <c r="DF148">
        <v>1</v>
      </c>
      <c r="DG148">
        <v>1</v>
      </c>
      <c r="DH148">
        <v>1</v>
      </c>
      <c r="DI148">
        <v>1</v>
      </c>
      <c r="DJ148">
        <v>1</v>
      </c>
      <c r="DK148">
        <v>1</v>
      </c>
      <c r="DL148">
        <v>1</v>
      </c>
      <c r="DM148">
        <v>1</v>
      </c>
      <c r="DN148">
        <v>11</v>
      </c>
      <c r="DO148">
        <v>0</v>
      </c>
      <c r="DP148">
        <v>0</v>
      </c>
      <c r="DQ148">
        <v>0</v>
      </c>
      <c r="DR148">
        <v>1</v>
      </c>
      <c r="DS148">
        <v>1</v>
      </c>
      <c r="DT148">
        <v>0</v>
      </c>
      <c r="DU148">
        <v>0</v>
      </c>
      <c r="DV148">
        <v>0</v>
      </c>
      <c r="DW148">
        <v>0</v>
      </c>
      <c r="DX148">
        <v>2</v>
      </c>
      <c r="DY148" t="str">
        <f>IF(DO148&gt;1,"Yes",IF(DP148&gt;1,"Yes","No"))</f>
        <v>No</v>
      </c>
      <c r="DZ148" t="s">
        <v>4708</v>
      </c>
      <c r="EA148">
        <v>5</v>
      </c>
      <c r="EB148">
        <v>4</v>
      </c>
      <c r="EC148">
        <v>5</v>
      </c>
      <c r="ED148">
        <v>4</v>
      </c>
      <c r="EE148">
        <v>4</v>
      </c>
      <c r="EF148">
        <v>4</v>
      </c>
      <c r="EG148">
        <v>4</v>
      </c>
      <c r="EH148">
        <v>30</v>
      </c>
      <c r="EI148">
        <v>1</v>
      </c>
      <c r="EJ148">
        <v>1</v>
      </c>
      <c r="EK148">
        <v>1</v>
      </c>
      <c r="EL148">
        <v>3</v>
      </c>
      <c r="EM148">
        <v>4</v>
      </c>
      <c r="EN148">
        <v>4</v>
      </c>
      <c r="EO148">
        <v>5</v>
      </c>
      <c r="EP148">
        <v>5</v>
      </c>
      <c r="EQ148">
        <v>5</v>
      </c>
      <c r="ER148">
        <v>5</v>
      </c>
      <c r="ES148">
        <v>5</v>
      </c>
      <c r="ET148">
        <v>5</v>
      </c>
      <c r="EU148">
        <v>38</v>
      </c>
      <c r="EV148">
        <v>5</v>
      </c>
      <c r="EW148">
        <v>5</v>
      </c>
      <c r="EX148">
        <v>5</v>
      </c>
      <c r="EY148">
        <v>5</v>
      </c>
      <c r="EZ148">
        <v>20</v>
      </c>
      <c r="FA148">
        <v>5</v>
      </c>
      <c r="FB148" t="str">
        <f t="shared" si="32"/>
        <v>Mild</v>
      </c>
      <c r="FC148" t="s">
        <v>149</v>
      </c>
    </row>
    <row r="149" spans="1:159" x14ac:dyDescent="0.2">
      <c r="A149">
        <v>420</v>
      </c>
      <c r="B149" t="s">
        <v>143</v>
      </c>
      <c r="C149" t="s">
        <v>818</v>
      </c>
      <c r="D149" s="1">
        <v>27129</v>
      </c>
      <c r="E149">
        <v>48</v>
      </c>
      <c r="F149">
        <v>1</v>
      </c>
      <c r="H149" t="s">
        <v>242</v>
      </c>
      <c r="I149">
        <v>3338</v>
      </c>
      <c r="J149" s="1">
        <v>43728</v>
      </c>
      <c r="K149">
        <v>1</v>
      </c>
      <c r="L149">
        <v>1</v>
      </c>
      <c r="W149" t="s">
        <v>4403</v>
      </c>
      <c r="X149" t="s">
        <v>307</v>
      </c>
      <c r="Y149">
        <v>0</v>
      </c>
      <c r="Z149" t="s">
        <v>819</v>
      </c>
      <c r="AA149" s="1">
        <v>44476</v>
      </c>
      <c r="AB149" s="2">
        <f t="shared" si="26"/>
        <v>748</v>
      </c>
      <c r="AC149">
        <v>0</v>
      </c>
      <c r="AD149">
        <v>2</v>
      </c>
      <c r="AE149" t="str">
        <f t="shared" si="28"/>
        <v>Female</v>
      </c>
      <c r="AF149">
        <v>6</v>
      </c>
      <c r="AG149" t="s">
        <v>149</v>
      </c>
      <c r="AH149">
        <v>0</v>
      </c>
      <c r="AJ149">
        <v>2</v>
      </c>
      <c r="AK149" t="str">
        <f t="shared" si="23"/>
        <v>High school</v>
      </c>
      <c r="AL149" t="str">
        <f t="shared" si="29"/>
        <v>Yes</v>
      </c>
      <c r="AM149">
        <v>9</v>
      </c>
      <c r="AN149" t="str">
        <f t="shared" si="27"/>
        <v>Aus</v>
      </c>
      <c r="AO149">
        <v>0</v>
      </c>
      <c r="AR149">
        <v>0</v>
      </c>
      <c r="AS149">
        <v>0</v>
      </c>
      <c r="AT149">
        <v>0</v>
      </c>
      <c r="AU149">
        <v>0</v>
      </c>
      <c r="AV149">
        <v>0</v>
      </c>
      <c r="AW149">
        <v>0</v>
      </c>
      <c r="AX149">
        <v>0</v>
      </c>
      <c r="AY149">
        <v>0</v>
      </c>
      <c r="AZ149">
        <v>1</v>
      </c>
      <c r="BA149">
        <v>0</v>
      </c>
      <c r="BC149" t="s">
        <v>820</v>
      </c>
      <c r="BD149">
        <v>0</v>
      </c>
      <c r="BF149">
        <v>0</v>
      </c>
      <c r="BH149">
        <v>2</v>
      </c>
      <c r="BI149">
        <v>0</v>
      </c>
      <c r="BJ149">
        <v>0</v>
      </c>
      <c r="BK149">
        <v>1</v>
      </c>
      <c r="BL149">
        <v>25</v>
      </c>
      <c r="BM149">
        <v>0</v>
      </c>
      <c r="BO149">
        <v>1</v>
      </c>
      <c r="BP149">
        <v>5</v>
      </c>
      <c r="BQ149">
        <v>1</v>
      </c>
      <c r="BR149">
        <v>1</v>
      </c>
      <c r="BS149">
        <v>4</v>
      </c>
      <c r="BT149">
        <v>4</v>
      </c>
      <c r="BU149">
        <v>3</v>
      </c>
      <c r="BV149">
        <v>47</v>
      </c>
      <c r="BW149" s="4">
        <v>0.47794712533254508</v>
      </c>
      <c r="BX149">
        <v>20</v>
      </c>
      <c r="BY149">
        <v>6</v>
      </c>
      <c r="BZ149">
        <v>0</v>
      </c>
      <c r="CA149">
        <v>360</v>
      </c>
      <c r="CB149">
        <v>0</v>
      </c>
      <c r="CE149">
        <v>0</v>
      </c>
      <c r="CF149">
        <v>0</v>
      </c>
      <c r="CI149">
        <v>0</v>
      </c>
      <c r="CJ149">
        <v>0</v>
      </c>
      <c r="CM149">
        <v>0</v>
      </c>
      <c r="CN149">
        <f t="shared" si="30"/>
        <v>360</v>
      </c>
      <c r="CO149" t="str">
        <f t="shared" si="31"/>
        <v>Sufficientlyactive</v>
      </c>
      <c r="CP149">
        <v>2</v>
      </c>
      <c r="CQ149">
        <v>2</v>
      </c>
      <c r="CR149">
        <v>2</v>
      </c>
      <c r="CS149">
        <v>2</v>
      </c>
      <c r="CT149">
        <v>2</v>
      </c>
      <c r="CU149">
        <v>2</v>
      </c>
      <c r="CV149">
        <v>1</v>
      </c>
      <c r="CW149">
        <v>0</v>
      </c>
      <c r="CX149">
        <v>1</v>
      </c>
      <c r="CY149">
        <v>1</v>
      </c>
      <c r="CZ149">
        <v>2</v>
      </c>
      <c r="DA149">
        <v>5</v>
      </c>
      <c r="DB149">
        <v>1</v>
      </c>
      <c r="DC149">
        <v>0</v>
      </c>
      <c r="DD149">
        <v>3</v>
      </c>
      <c r="DE149">
        <v>2</v>
      </c>
      <c r="DF149">
        <v>1</v>
      </c>
      <c r="DG149">
        <v>2</v>
      </c>
      <c r="DH149">
        <v>2</v>
      </c>
      <c r="DI149">
        <v>1</v>
      </c>
      <c r="DJ149">
        <v>1</v>
      </c>
      <c r="DK149">
        <v>2</v>
      </c>
      <c r="DL149">
        <v>1</v>
      </c>
      <c r="DM149">
        <v>1</v>
      </c>
      <c r="DN149">
        <v>16</v>
      </c>
      <c r="DO149">
        <v>1</v>
      </c>
      <c r="DP149">
        <v>1</v>
      </c>
      <c r="DQ149">
        <v>2</v>
      </c>
      <c r="DR149">
        <v>3</v>
      </c>
      <c r="DS149">
        <v>1</v>
      </c>
      <c r="DT149">
        <v>0</v>
      </c>
      <c r="DU149">
        <v>1</v>
      </c>
      <c r="DV149">
        <v>0</v>
      </c>
      <c r="DW149">
        <v>0</v>
      </c>
      <c r="DX149">
        <v>9</v>
      </c>
      <c r="DY149" t="str">
        <f>IF(DO149&gt;1,"Yes",IF(DP149&gt;1,"Yes","No"))</f>
        <v>No</v>
      </c>
      <c r="DZ149" t="s">
        <v>4707</v>
      </c>
      <c r="EA149">
        <v>3</v>
      </c>
      <c r="EB149">
        <v>4</v>
      </c>
      <c r="EC149">
        <v>3</v>
      </c>
      <c r="ED149">
        <v>3</v>
      </c>
      <c r="EE149">
        <v>3</v>
      </c>
      <c r="EF149">
        <v>4</v>
      </c>
      <c r="EG149">
        <v>5</v>
      </c>
      <c r="EH149">
        <v>25</v>
      </c>
      <c r="EI149">
        <v>1</v>
      </c>
      <c r="EJ149">
        <v>1</v>
      </c>
      <c r="EK149">
        <v>1</v>
      </c>
      <c r="EL149">
        <v>3</v>
      </c>
      <c r="EM149">
        <v>4</v>
      </c>
      <c r="EN149">
        <v>5</v>
      </c>
      <c r="EO149">
        <v>5</v>
      </c>
      <c r="EP149">
        <v>5</v>
      </c>
      <c r="EQ149">
        <v>5</v>
      </c>
      <c r="ER149">
        <v>5</v>
      </c>
      <c r="ES149">
        <v>5</v>
      </c>
      <c r="ET149">
        <v>5</v>
      </c>
      <c r="EU149">
        <v>39</v>
      </c>
      <c r="EV149">
        <v>8</v>
      </c>
      <c r="EW149">
        <v>7</v>
      </c>
      <c r="EX149">
        <v>7</v>
      </c>
      <c r="EY149">
        <v>8</v>
      </c>
      <c r="EZ149">
        <v>30</v>
      </c>
      <c r="FA149">
        <v>7</v>
      </c>
      <c r="FB149" t="str">
        <f t="shared" si="32"/>
        <v>Moderate</v>
      </c>
      <c r="FC149" t="s">
        <v>149</v>
      </c>
    </row>
    <row r="150" spans="1:159" x14ac:dyDescent="0.2">
      <c r="A150">
        <v>425</v>
      </c>
      <c r="B150" t="s">
        <v>143</v>
      </c>
      <c r="C150" t="s">
        <v>821</v>
      </c>
      <c r="D150" s="1">
        <v>21807</v>
      </c>
      <c r="E150">
        <v>62</v>
      </c>
      <c r="F150">
        <v>1</v>
      </c>
      <c r="H150" t="s">
        <v>360</v>
      </c>
      <c r="I150">
        <v>3028</v>
      </c>
      <c r="J150" s="1">
        <v>43731</v>
      </c>
      <c r="K150">
        <v>2</v>
      </c>
      <c r="R150">
        <v>3</v>
      </c>
      <c r="W150" t="s">
        <v>229</v>
      </c>
      <c r="X150" t="s">
        <v>314</v>
      </c>
      <c r="Y150">
        <v>1</v>
      </c>
      <c r="AA150" s="1">
        <v>44476</v>
      </c>
      <c r="AB150" s="2">
        <f t="shared" si="26"/>
        <v>745</v>
      </c>
      <c r="AC150">
        <v>1</v>
      </c>
      <c r="AD150">
        <v>2</v>
      </c>
      <c r="AE150" t="str">
        <f t="shared" si="28"/>
        <v>Female</v>
      </c>
      <c r="AF150">
        <v>0</v>
      </c>
      <c r="AG150" t="s">
        <v>157</v>
      </c>
      <c r="AH150">
        <v>0</v>
      </c>
      <c r="AJ150">
        <v>4</v>
      </c>
      <c r="AK150" t="str">
        <f t="shared" si="23"/>
        <v>TAFE</v>
      </c>
      <c r="AL150" t="str">
        <f t="shared" si="29"/>
        <v>Yes</v>
      </c>
      <c r="AM150">
        <v>185</v>
      </c>
      <c r="AN150" t="str">
        <f t="shared" si="27"/>
        <v>Other</v>
      </c>
      <c r="AQ150">
        <v>1</v>
      </c>
      <c r="AR150">
        <v>0</v>
      </c>
      <c r="AS150">
        <v>0</v>
      </c>
      <c r="AT150">
        <v>0</v>
      </c>
      <c r="AU150">
        <v>0</v>
      </c>
      <c r="AV150">
        <v>0</v>
      </c>
      <c r="AW150">
        <v>0</v>
      </c>
      <c r="AX150">
        <v>0</v>
      </c>
      <c r="AY150">
        <v>0</v>
      </c>
      <c r="AZ150">
        <v>0</v>
      </c>
      <c r="BA150">
        <v>1</v>
      </c>
      <c r="BC150" t="s">
        <v>822</v>
      </c>
      <c r="BD150">
        <v>0</v>
      </c>
      <c r="BF150">
        <v>1</v>
      </c>
      <c r="BG150" t="s">
        <v>823</v>
      </c>
      <c r="BH150">
        <v>0</v>
      </c>
      <c r="BI150">
        <v>0</v>
      </c>
      <c r="BJ150">
        <v>0</v>
      </c>
      <c r="BK150">
        <v>0</v>
      </c>
      <c r="BM150">
        <v>0</v>
      </c>
      <c r="BO150">
        <v>0</v>
      </c>
      <c r="BQ150">
        <v>3</v>
      </c>
      <c r="BR150">
        <v>1</v>
      </c>
      <c r="BS150">
        <v>2</v>
      </c>
      <c r="BT150">
        <v>3</v>
      </c>
      <c r="BU150">
        <v>1</v>
      </c>
      <c r="BV150">
        <v>56</v>
      </c>
      <c r="BW150" s="4">
        <v>0.55767111650485446</v>
      </c>
      <c r="BX150">
        <v>4</v>
      </c>
      <c r="BY150">
        <v>4</v>
      </c>
      <c r="BZ150">
        <v>0</v>
      </c>
      <c r="CA150">
        <v>240</v>
      </c>
      <c r="CB150">
        <v>0</v>
      </c>
      <c r="CE150">
        <v>0</v>
      </c>
      <c r="CF150">
        <v>0</v>
      </c>
      <c r="CI150">
        <v>0</v>
      </c>
      <c r="CJ150">
        <v>0</v>
      </c>
      <c r="CM150">
        <v>0</v>
      </c>
      <c r="CN150">
        <f t="shared" si="30"/>
        <v>240</v>
      </c>
      <c r="CO150" t="str">
        <f t="shared" si="31"/>
        <v>Sufficientlyactive</v>
      </c>
      <c r="CP150">
        <v>3</v>
      </c>
      <c r="CQ150">
        <v>3</v>
      </c>
      <c r="CR150">
        <v>2</v>
      </c>
      <c r="CS150">
        <v>3</v>
      </c>
      <c r="CT150">
        <v>3</v>
      </c>
      <c r="CU150">
        <v>1</v>
      </c>
      <c r="CV150">
        <v>0</v>
      </c>
      <c r="CW150">
        <v>1</v>
      </c>
      <c r="CX150">
        <v>1</v>
      </c>
      <c r="CY150">
        <v>1</v>
      </c>
      <c r="CZ150">
        <v>2</v>
      </c>
      <c r="DA150">
        <v>8</v>
      </c>
      <c r="DB150">
        <v>2</v>
      </c>
      <c r="DC150">
        <v>1</v>
      </c>
      <c r="DD150">
        <v>3</v>
      </c>
      <c r="DE150">
        <v>2</v>
      </c>
      <c r="DF150">
        <v>1</v>
      </c>
      <c r="DG150">
        <v>1</v>
      </c>
      <c r="DH150">
        <v>1</v>
      </c>
      <c r="DI150">
        <v>1</v>
      </c>
      <c r="DJ150">
        <v>1</v>
      </c>
      <c r="DK150">
        <v>1</v>
      </c>
      <c r="DL150">
        <v>1</v>
      </c>
      <c r="DM150">
        <v>1</v>
      </c>
      <c r="DN150">
        <v>13</v>
      </c>
      <c r="DO150">
        <v>1</v>
      </c>
      <c r="DP150">
        <v>0</v>
      </c>
      <c r="DQ150">
        <v>0</v>
      </c>
      <c r="DR150">
        <v>0</v>
      </c>
      <c r="DS150">
        <v>0</v>
      </c>
      <c r="DT150">
        <v>0</v>
      </c>
      <c r="DU150">
        <v>0</v>
      </c>
      <c r="DV150">
        <v>0</v>
      </c>
      <c r="DW150">
        <v>0</v>
      </c>
      <c r="DX150">
        <v>1</v>
      </c>
      <c r="DY150" t="s">
        <v>149</v>
      </c>
      <c r="DZ150" t="s">
        <v>4708</v>
      </c>
      <c r="EA150">
        <v>4</v>
      </c>
      <c r="EB150">
        <v>4</v>
      </c>
      <c r="EC150">
        <v>4</v>
      </c>
      <c r="ED150">
        <v>4</v>
      </c>
      <c r="EE150">
        <v>4</v>
      </c>
      <c r="EF150">
        <v>4</v>
      </c>
      <c r="EG150">
        <v>4</v>
      </c>
      <c r="EH150">
        <v>28</v>
      </c>
      <c r="EI150">
        <v>1</v>
      </c>
      <c r="EJ150">
        <v>1</v>
      </c>
      <c r="EK150">
        <v>1</v>
      </c>
      <c r="EL150">
        <v>3</v>
      </c>
      <c r="EM150">
        <v>4</v>
      </c>
      <c r="EN150">
        <v>4</v>
      </c>
      <c r="EO150">
        <v>4</v>
      </c>
      <c r="EP150">
        <v>4</v>
      </c>
      <c r="EQ150">
        <v>5</v>
      </c>
      <c r="ER150">
        <v>5</v>
      </c>
      <c r="ES150">
        <v>5</v>
      </c>
      <c r="ET150">
        <v>4</v>
      </c>
      <c r="EU150">
        <v>35</v>
      </c>
      <c r="EV150">
        <v>5</v>
      </c>
      <c r="EW150">
        <v>7</v>
      </c>
      <c r="EX150">
        <v>8</v>
      </c>
      <c r="EY150">
        <v>8</v>
      </c>
      <c r="EZ150">
        <v>28</v>
      </c>
      <c r="FA150">
        <v>5</v>
      </c>
      <c r="FB150" t="str">
        <f t="shared" si="32"/>
        <v>Mild</v>
      </c>
      <c r="FC150" t="s">
        <v>157</v>
      </c>
    </row>
    <row r="151" spans="1:159" x14ac:dyDescent="0.2">
      <c r="A151">
        <v>426</v>
      </c>
      <c r="B151" t="s">
        <v>143</v>
      </c>
      <c r="C151" t="s">
        <v>824</v>
      </c>
      <c r="D151" s="1">
        <v>16476</v>
      </c>
      <c r="E151">
        <v>77</v>
      </c>
      <c r="F151">
        <v>11</v>
      </c>
      <c r="G151" t="s">
        <v>197</v>
      </c>
      <c r="H151" t="s">
        <v>825</v>
      </c>
      <c r="I151">
        <v>3076</v>
      </c>
      <c r="J151" s="1">
        <v>43731</v>
      </c>
      <c r="K151">
        <v>1</v>
      </c>
      <c r="L151">
        <v>2</v>
      </c>
      <c r="W151" t="s">
        <v>4403</v>
      </c>
      <c r="X151" t="s">
        <v>222</v>
      </c>
      <c r="Y151">
        <v>0</v>
      </c>
      <c r="Z151" t="s">
        <v>826</v>
      </c>
      <c r="AA151" s="1">
        <v>44630</v>
      </c>
      <c r="AB151" s="2">
        <f t="shared" si="26"/>
        <v>899</v>
      </c>
      <c r="AC151">
        <v>1</v>
      </c>
      <c r="AD151">
        <v>1</v>
      </c>
      <c r="AE151" t="str">
        <f t="shared" si="28"/>
        <v>Male</v>
      </c>
      <c r="AF151">
        <v>7</v>
      </c>
      <c r="AG151" t="s">
        <v>149</v>
      </c>
      <c r="AH151">
        <v>0</v>
      </c>
      <c r="AJ151">
        <v>1</v>
      </c>
      <c r="AK151" t="str">
        <f t="shared" si="23"/>
        <v>DNC high school</v>
      </c>
      <c r="AL151" t="str">
        <f t="shared" si="29"/>
        <v>No</v>
      </c>
      <c r="AM151">
        <v>128</v>
      </c>
      <c r="AN151" t="str">
        <f t="shared" si="27"/>
        <v>Other</v>
      </c>
      <c r="AQ151">
        <v>23</v>
      </c>
      <c r="AR151">
        <v>0</v>
      </c>
      <c r="AS151">
        <v>0</v>
      </c>
      <c r="AT151">
        <v>0</v>
      </c>
      <c r="AU151">
        <v>0</v>
      </c>
      <c r="AV151">
        <v>0</v>
      </c>
      <c r="AW151">
        <v>0</v>
      </c>
      <c r="AX151">
        <v>0</v>
      </c>
      <c r="AY151">
        <v>0</v>
      </c>
      <c r="AZ151">
        <v>1</v>
      </c>
      <c r="BA151">
        <v>0</v>
      </c>
      <c r="BC151" t="s">
        <v>827</v>
      </c>
      <c r="BD151">
        <v>1</v>
      </c>
      <c r="BE151" t="s">
        <v>828</v>
      </c>
      <c r="BF151">
        <v>1</v>
      </c>
      <c r="BG151" t="s">
        <v>829</v>
      </c>
      <c r="BH151">
        <v>1</v>
      </c>
      <c r="BI151">
        <v>1</v>
      </c>
      <c r="BJ151">
        <v>1</v>
      </c>
      <c r="BK151">
        <v>0</v>
      </c>
      <c r="BM151">
        <v>1</v>
      </c>
      <c r="BN151">
        <v>20</v>
      </c>
      <c r="BO151">
        <v>1</v>
      </c>
      <c r="BP151">
        <v>1</v>
      </c>
      <c r="BQ151">
        <v>3</v>
      </c>
      <c r="BR151">
        <v>3</v>
      </c>
      <c r="BS151">
        <v>3</v>
      </c>
      <c r="BT151">
        <v>3</v>
      </c>
      <c r="BU151">
        <v>3</v>
      </c>
      <c r="BV151">
        <v>65</v>
      </c>
      <c r="BW151" s="4">
        <v>0.39300000000000002</v>
      </c>
      <c r="BX151">
        <v>2</v>
      </c>
      <c r="BY151">
        <v>0</v>
      </c>
      <c r="BZ151">
        <v>30</v>
      </c>
      <c r="CA151">
        <v>30</v>
      </c>
      <c r="CB151">
        <v>4</v>
      </c>
      <c r="CC151">
        <v>2</v>
      </c>
      <c r="CD151">
        <v>0</v>
      </c>
      <c r="CE151">
        <v>120</v>
      </c>
      <c r="CF151">
        <v>0</v>
      </c>
      <c r="CG151">
        <v>0</v>
      </c>
      <c r="CH151">
        <v>0</v>
      </c>
      <c r="CI151">
        <v>0</v>
      </c>
      <c r="CJ151">
        <v>0</v>
      </c>
      <c r="CK151">
        <v>0</v>
      </c>
      <c r="CL151">
        <v>0</v>
      </c>
      <c r="CM151">
        <v>0</v>
      </c>
      <c r="CN151">
        <f t="shared" si="30"/>
        <v>30</v>
      </c>
      <c r="CO151" t="str">
        <f t="shared" si="31"/>
        <v>Insufficiently active</v>
      </c>
      <c r="CP151">
        <v>2</v>
      </c>
      <c r="CQ151">
        <v>2</v>
      </c>
      <c r="CR151">
        <v>2</v>
      </c>
      <c r="CS151">
        <v>3</v>
      </c>
      <c r="CT151">
        <v>2</v>
      </c>
      <c r="CU151">
        <v>2</v>
      </c>
      <c r="CV151">
        <v>1</v>
      </c>
      <c r="CW151">
        <v>1</v>
      </c>
      <c r="CX151">
        <v>1</v>
      </c>
      <c r="CY151">
        <v>1</v>
      </c>
      <c r="CZ151">
        <v>1</v>
      </c>
      <c r="DA151">
        <v>8</v>
      </c>
      <c r="DB151">
        <v>10</v>
      </c>
      <c r="DC151">
        <v>0</v>
      </c>
      <c r="DD151">
        <v>3</v>
      </c>
      <c r="DE151">
        <v>4</v>
      </c>
      <c r="DF151">
        <v>3</v>
      </c>
      <c r="DG151">
        <v>3</v>
      </c>
      <c r="DH151">
        <v>3</v>
      </c>
      <c r="DI151">
        <v>3</v>
      </c>
      <c r="DJ151">
        <v>3</v>
      </c>
      <c r="DK151">
        <v>3</v>
      </c>
      <c r="DL151">
        <v>3</v>
      </c>
      <c r="DM151">
        <v>3</v>
      </c>
      <c r="DN151">
        <v>31</v>
      </c>
      <c r="DO151">
        <v>1</v>
      </c>
      <c r="DP151">
        <v>2</v>
      </c>
      <c r="DQ151">
        <v>1</v>
      </c>
      <c r="DR151">
        <v>1</v>
      </c>
      <c r="DS151">
        <v>1</v>
      </c>
      <c r="DT151">
        <v>1</v>
      </c>
      <c r="DU151">
        <v>1</v>
      </c>
      <c r="DV151">
        <v>3</v>
      </c>
      <c r="DW151">
        <v>1</v>
      </c>
      <c r="DX151">
        <v>12</v>
      </c>
      <c r="DY151" t="s">
        <v>149</v>
      </c>
      <c r="DZ151" t="s">
        <v>4709</v>
      </c>
      <c r="EA151">
        <v>2</v>
      </c>
      <c r="EB151">
        <v>2</v>
      </c>
      <c r="EC151">
        <v>4</v>
      </c>
      <c r="ED151">
        <v>3</v>
      </c>
      <c r="EE151">
        <v>2</v>
      </c>
      <c r="EF151">
        <v>3</v>
      </c>
      <c r="EG151">
        <v>3</v>
      </c>
      <c r="EH151">
        <v>19</v>
      </c>
      <c r="EI151">
        <v>2</v>
      </c>
      <c r="EJ151">
        <v>2</v>
      </c>
      <c r="EK151">
        <v>2</v>
      </c>
      <c r="EL151">
        <v>6</v>
      </c>
      <c r="EM151">
        <v>3</v>
      </c>
      <c r="EN151">
        <v>3</v>
      </c>
      <c r="EO151">
        <v>3</v>
      </c>
      <c r="EP151">
        <v>3</v>
      </c>
      <c r="EQ151">
        <v>3</v>
      </c>
      <c r="ER151">
        <v>3</v>
      </c>
      <c r="ES151">
        <v>3</v>
      </c>
      <c r="ET151">
        <v>3</v>
      </c>
      <c r="EU151">
        <v>24</v>
      </c>
      <c r="EV151">
        <v>9</v>
      </c>
      <c r="EW151">
        <v>9</v>
      </c>
      <c r="EX151">
        <v>9</v>
      </c>
      <c r="EY151">
        <v>9</v>
      </c>
      <c r="EZ151">
        <v>36</v>
      </c>
      <c r="FA151">
        <v>7</v>
      </c>
      <c r="FB151" t="str">
        <f t="shared" si="32"/>
        <v>Moderate</v>
      </c>
      <c r="FC151" t="s">
        <v>157</v>
      </c>
    </row>
    <row r="152" spans="1:159" x14ac:dyDescent="0.2">
      <c r="A152">
        <v>428</v>
      </c>
      <c r="B152" t="s">
        <v>143</v>
      </c>
      <c r="C152" t="s">
        <v>830</v>
      </c>
      <c r="D152" s="1">
        <v>24168</v>
      </c>
      <c r="E152">
        <v>56</v>
      </c>
      <c r="F152">
        <v>1</v>
      </c>
      <c r="H152" t="s">
        <v>228</v>
      </c>
      <c r="I152">
        <v>3029</v>
      </c>
      <c r="J152" s="1">
        <v>43731</v>
      </c>
      <c r="K152">
        <v>1</v>
      </c>
      <c r="R152">
        <v>1</v>
      </c>
      <c r="W152" t="s">
        <v>229</v>
      </c>
      <c r="X152" t="s">
        <v>307</v>
      </c>
      <c r="Y152">
        <v>0</v>
      </c>
      <c r="Z152" t="s">
        <v>831</v>
      </c>
      <c r="AA152" s="1">
        <v>44488</v>
      </c>
      <c r="AB152" s="2">
        <f t="shared" si="26"/>
        <v>757</v>
      </c>
      <c r="AC152">
        <v>1</v>
      </c>
      <c r="AD152">
        <v>1</v>
      </c>
      <c r="AE152" t="str">
        <f t="shared" si="28"/>
        <v>Male</v>
      </c>
      <c r="AF152">
        <v>4</v>
      </c>
      <c r="AG152" t="s">
        <v>149</v>
      </c>
      <c r="AH152">
        <v>0</v>
      </c>
      <c r="AJ152">
        <v>1</v>
      </c>
      <c r="AK152" t="str">
        <f t="shared" si="23"/>
        <v>DNC high school</v>
      </c>
      <c r="AL152" t="str">
        <f t="shared" si="29"/>
        <v>No</v>
      </c>
      <c r="AM152">
        <v>185</v>
      </c>
      <c r="AN152" t="str">
        <f t="shared" si="27"/>
        <v>Other</v>
      </c>
      <c r="AQ152">
        <v>1</v>
      </c>
      <c r="BW152" s="4"/>
      <c r="FC152" t="s">
        <v>149</v>
      </c>
    </row>
    <row r="153" spans="1:159" x14ac:dyDescent="0.2">
      <c r="A153">
        <v>431</v>
      </c>
      <c r="B153" t="s">
        <v>143</v>
      </c>
      <c r="C153" t="s">
        <v>832</v>
      </c>
      <c r="D153" s="1">
        <v>25107</v>
      </c>
      <c r="E153">
        <v>53</v>
      </c>
      <c r="F153">
        <v>1</v>
      </c>
      <c r="H153" t="s">
        <v>165</v>
      </c>
      <c r="I153">
        <v>3012</v>
      </c>
      <c r="J153" s="1">
        <v>43731</v>
      </c>
      <c r="K153">
        <v>1</v>
      </c>
      <c r="R153">
        <v>1</v>
      </c>
      <c r="W153" t="s">
        <v>229</v>
      </c>
      <c r="X153" t="s">
        <v>307</v>
      </c>
      <c r="Y153">
        <v>1</v>
      </c>
      <c r="Z153" t="s">
        <v>833</v>
      </c>
      <c r="AA153" s="1">
        <v>44491</v>
      </c>
      <c r="AB153" s="2">
        <f t="shared" si="26"/>
        <v>760</v>
      </c>
      <c r="AC153">
        <v>3</v>
      </c>
      <c r="AD153">
        <v>2</v>
      </c>
      <c r="AE153" t="str">
        <f t="shared" si="28"/>
        <v>Female</v>
      </c>
      <c r="AF153">
        <v>0</v>
      </c>
      <c r="AG153" t="s">
        <v>157</v>
      </c>
      <c r="AH153">
        <v>0</v>
      </c>
      <c r="AJ153">
        <v>2</v>
      </c>
      <c r="AK153" t="str">
        <f t="shared" si="23"/>
        <v>High school</v>
      </c>
      <c r="AL153" t="str">
        <f t="shared" si="29"/>
        <v>Yes</v>
      </c>
      <c r="AM153">
        <v>9</v>
      </c>
      <c r="AN153" t="str">
        <f t="shared" si="27"/>
        <v>Aus</v>
      </c>
      <c r="AO153">
        <v>0</v>
      </c>
      <c r="AR153">
        <v>0</v>
      </c>
      <c r="AS153">
        <v>0</v>
      </c>
      <c r="AT153">
        <v>0</v>
      </c>
      <c r="AU153">
        <v>0</v>
      </c>
      <c r="AV153">
        <v>0</v>
      </c>
      <c r="AW153">
        <v>0</v>
      </c>
      <c r="AX153">
        <v>0</v>
      </c>
      <c r="AY153">
        <v>0</v>
      </c>
      <c r="AZ153">
        <v>0</v>
      </c>
      <c r="BA153">
        <v>0</v>
      </c>
      <c r="BD153">
        <v>0</v>
      </c>
      <c r="BF153">
        <v>1</v>
      </c>
      <c r="BG153" t="s">
        <v>834</v>
      </c>
      <c r="BH153">
        <v>0</v>
      </c>
      <c r="BI153">
        <v>0</v>
      </c>
      <c r="BJ153">
        <v>0</v>
      </c>
      <c r="BK153">
        <v>0</v>
      </c>
      <c r="BM153">
        <v>0</v>
      </c>
      <c r="BO153">
        <v>0</v>
      </c>
      <c r="BQ153">
        <v>3</v>
      </c>
      <c r="BR153">
        <v>1</v>
      </c>
      <c r="BS153">
        <v>1</v>
      </c>
      <c r="BT153">
        <v>4</v>
      </c>
      <c r="BU153">
        <v>1</v>
      </c>
      <c r="BV153">
        <v>95</v>
      </c>
      <c r="BW153" s="4">
        <v>0.49473869346733668</v>
      </c>
      <c r="BX153">
        <v>20</v>
      </c>
      <c r="BY153">
        <v>7</v>
      </c>
      <c r="BZ153">
        <v>50</v>
      </c>
      <c r="CA153">
        <v>470</v>
      </c>
      <c r="CB153">
        <v>7</v>
      </c>
      <c r="CC153">
        <v>7</v>
      </c>
      <c r="CD153">
        <v>59</v>
      </c>
      <c r="CE153">
        <v>479</v>
      </c>
      <c r="CF153">
        <v>7</v>
      </c>
      <c r="CG153">
        <v>7</v>
      </c>
      <c r="CH153">
        <v>59</v>
      </c>
      <c r="CI153">
        <v>479</v>
      </c>
      <c r="CJ153">
        <v>7</v>
      </c>
      <c r="CK153">
        <v>5</v>
      </c>
      <c r="CL153">
        <v>59</v>
      </c>
      <c r="CM153">
        <v>359</v>
      </c>
      <c r="CN153">
        <f t="shared" ref="CN153:CN166" si="33">CA153+CM153+(2*CI153)</f>
        <v>1787</v>
      </c>
      <c r="CO153" t="str">
        <f t="shared" ref="CO153:CO166" si="34">IF(CN153&gt;150,"Sufficientlyactive",IF(CN153&gt;1,"Insufficiently active","Sedentary"))</f>
        <v>Sufficientlyactive</v>
      </c>
      <c r="CP153">
        <v>3</v>
      </c>
      <c r="CQ153">
        <v>3</v>
      </c>
      <c r="CR153">
        <v>4</v>
      </c>
      <c r="CS153">
        <v>3</v>
      </c>
      <c r="CT153">
        <v>4</v>
      </c>
      <c r="CU153">
        <v>1</v>
      </c>
      <c r="CV153">
        <v>1</v>
      </c>
      <c r="CW153">
        <v>1</v>
      </c>
      <c r="CX153">
        <v>1</v>
      </c>
      <c r="CY153">
        <v>1</v>
      </c>
      <c r="CZ153">
        <v>3</v>
      </c>
      <c r="DA153">
        <v>7</v>
      </c>
      <c r="DB153">
        <v>2</v>
      </c>
      <c r="DC153">
        <v>1</v>
      </c>
      <c r="DD153">
        <v>1</v>
      </c>
      <c r="DE153">
        <v>1</v>
      </c>
      <c r="DF153">
        <v>1</v>
      </c>
      <c r="DG153">
        <v>1</v>
      </c>
      <c r="DH153">
        <v>1</v>
      </c>
      <c r="DI153">
        <v>1</v>
      </c>
      <c r="DJ153">
        <v>1</v>
      </c>
      <c r="DK153">
        <v>1</v>
      </c>
      <c r="DL153">
        <v>1</v>
      </c>
      <c r="DM153">
        <v>1</v>
      </c>
      <c r="DN153">
        <v>10</v>
      </c>
      <c r="DO153">
        <v>0</v>
      </c>
      <c r="DP153">
        <v>0</v>
      </c>
      <c r="DQ153">
        <v>1</v>
      </c>
      <c r="DR153">
        <v>0</v>
      </c>
      <c r="DS153">
        <v>0</v>
      </c>
      <c r="DT153">
        <v>1</v>
      </c>
      <c r="DU153">
        <v>0</v>
      </c>
      <c r="DV153">
        <v>0</v>
      </c>
      <c r="DW153">
        <v>0</v>
      </c>
      <c r="DX153">
        <v>2</v>
      </c>
      <c r="DY153" t="s">
        <v>149</v>
      </c>
      <c r="DZ153" t="s">
        <v>4708</v>
      </c>
      <c r="EA153">
        <v>4</v>
      </c>
      <c r="EB153">
        <v>5</v>
      </c>
      <c r="EC153">
        <v>4</v>
      </c>
      <c r="ED153">
        <v>4</v>
      </c>
      <c r="EE153">
        <v>4</v>
      </c>
      <c r="EF153">
        <v>4</v>
      </c>
      <c r="EG153">
        <v>5</v>
      </c>
      <c r="EH153">
        <v>30</v>
      </c>
      <c r="EI153">
        <v>3</v>
      </c>
      <c r="EJ153">
        <v>2</v>
      </c>
      <c r="EK153">
        <v>3</v>
      </c>
      <c r="EL153">
        <v>8</v>
      </c>
      <c r="EM153">
        <v>2</v>
      </c>
      <c r="EN153">
        <v>4</v>
      </c>
      <c r="EO153">
        <v>5</v>
      </c>
      <c r="EP153">
        <v>5</v>
      </c>
      <c r="EQ153">
        <v>5</v>
      </c>
      <c r="ER153">
        <v>5</v>
      </c>
      <c r="ES153">
        <v>5</v>
      </c>
      <c r="ET153">
        <v>5</v>
      </c>
      <c r="EU153">
        <v>36</v>
      </c>
      <c r="EV153">
        <v>3</v>
      </c>
      <c r="EW153">
        <v>6</v>
      </c>
      <c r="EX153">
        <v>8</v>
      </c>
      <c r="EY153">
        <v>9</v>
      </c>
      <c r="EZ153">
        <v>26</v>
      </c>
      <c r="FA153">
        <v>4</v>
      </c>
      <c r="FB153" t="str">
        <f t="shared" si="32"/>
        <v>Mild</v>
      </c>
      <c r="FC153" t="s">
        <v>157</v>
      </c>
    </row>
    <row r="154" spans="1:159" x14ac:dyDescent="0.2">
      <c r="A154">
        <v>432</v>
      </c>
      <c r="B154" t="s">
        <v>143</v>
      </c>
      <c r="C154" t="s">
        <v>835</v>
      </c>
      <c r="D154" s="1">
        <v>28043</v>
      </c>
      <c r="E154">
        <v>45</v>
      </c>
      <c r="F154">
        <v>1</v>
      </c>
      <c r="H154" t="s">
        <v>836</v>
      </c>
      <c r="I154">
        <v>3020</v>
      </c>
      <c r="J154" s="1">
        <v>43731</v>
      </c>
      <c r="K154">
        <v>1</v>
      </c>
      <c r="R154">
        <v>1</v>
      </c>
      <c r="W154" t="s">
        <v>229</v>
      </c>
      <c r="X154" t="s">
        <v>307</v>
      </c>
      <c r="Y154">
        <v>0</v>
      </c>
      <c r="AA154" s="1">
        <v>44475</v>
      </c>
      <c r="AB154" s="2">
        <f t="shared" si="26"/>
        <v>744</v>
      </c>
      <c r="AC154">
        <v>3</v>
      </c>
      <c r="AD154">
        <v>1</v>
      </c>
      <c r="AE154" t="str">
        <f t="shared" si="28"/>
        <v>Male</v>
      </c>
      <c r="AF154">
        <v>5</v>
      </c>
      <c r="AG154" t="s">
        <v>157</v>
      </c>
      <c r="AH154">
        <v>0</v>
      </c>
      <c r="AJ154">
        <v>8</v>
      </c>
      <c r="AK154" t="str">
        <f t="shared" si="23"/>
        <v>Postgrad</v>
      </c>
      <c r="AL154" t="str">
        <f t="shared" si="29"/>
        <v>Yes</v>
      </c>
      <c r="AM154">
        <v>9</v>
      </c>
      <c r="AN154" t="str">
        <f t="shared" si="27"/>
        <v>Aus</v>
      </c>
      <c r="AO154">
        <v>0</v>
      </c>
      <c r="AR154">
        <v>0</v>
      </c>
      <c r="AS154">
        <v>0</v>
      </c>
      <c r="AT154">
        <v>0</v>
      </c>
      <c r="AU154">
        <v>0</v>
      </c>
      <c r="AV154">
        <v>0</v>
      </c>
      <c r="AW154">
        <v>0</v>
      </c>
      <c r="AX154">
        <v>0</v>
      </c>
      <c r="AY154">
        <v>0</v>
      </c>
      <c r="AZ154">
        <v>0</v>
      </c>
      <c r="BA154">
        <v>1</v>
      </c>
      <c r="BC154" t="s">
        <v>837</v>
      </c>
      <c r="BD154">
        <v>0</v>
      </c>
      <c r="BF154">
        <v>0</v>
      </c>
      <c r="BH154">
        <v>0</v>
      </c>
      <c r="BI154">
        <v>0</v>
      </c>
      <c r="BJ154">
        <v>0</v>
      </c>
      <c r="BK154">
        <v>0</v>
      </c>
      <c r="BM154">
        <v>0</v>
      </c>
      <c r="BO154">
        <v>0</v>
      </c>
      <c r="BQ154">
        <v>1</v>
      </c>
      <c r="BR154">
        <v>1</v>
      </c>
      <c r="BS154">
        <v>1</v>
      </c>
      <c r="BT154">
        <v>1</v>
      </c>
      <c r="BU154">
        <v>1</v>
      </c>
      <c r="BV154">
        <v>81</v>
      </c>
      <c r="BW154" s="4">
        <v>1</v>
      </c>
      <c r="BX154">
        <v>20</v>
      </c>
      <c r="BY154">
        <v>20</v>
      </c>
      <c r="BZ154">
        <v>0</v>
      </c>
      <c r="CA154">
        <v>840</v>
      </c>
      <c r="CB154">
        <v>0</v>
      </c>
      <c r="CE154">
        <v>0</v>
      </c>
      <c r="CF154">
        <v>0</v>
      </c>
      <c r="CI154">
        <v>0</v>
      </c>
      <c r="CJ154">
        <v>5</v>
      </c>
      <c r="CK154">
        <v>5</v>
      </c>
      <c r="CL154">
        <v>0</v>
      </c>
      <c r="CM154">
        <v>300</v>
      </c>
      <c r="CN154">
        <f t="shared" si="33"/>
        <v>1140</v>
      </c>
      <c r="CO154" t="str">
        <f t="shared" si="34"/>
        <v>Sufficientlyactive</v>
      </c>
      <c r="CP154">
        <v>3</v>
      </c>
      <c r="CQ154">
        <v>3</v>
      </c>
      <c r="CR154">
        <v>3</v>
      </c>
      <c r="CS154">
        <v>3</v>
      </c>
      <c r="CT154">
        <v>3</v>
      </c>
      <c r="CU154">
        <v>1</v>
      </c>
      <c r="CV154">
        <v>1</v>
      </c>
      <c r="CW154">
        <v>1</v>
      </c>
      <c r="CX154">
        <v>1</v>
      </c>
      <c r="CY154">
        <v>0</v>
      </c>
      <c r="CZ154">
        <v>1</v>
      </c>
      <c r="DA154">
        <v>7</v>
      </c>
      <c r="DB154">
        <v>1</v>
      </c>
      <c r="DC154">
        <v>1</v>
      </c>
      <c r="DD154">
        <v>1</v>
      </c>
      <c r="DE154">
        <v>2</v>
      </c>
      <c r="DF154">
        <v>1</v>
      </c>
      <c r="DG154">
        <v>1</v>
      </c>
      <c r="DH154">
        <v>2</v>
      </c>
      <c r="DI154">
        <v>1</v>
      </c>
      <c r="DJ154">
        <v>1</v>
      </c>
      <c r="DK154">
        <v>2</v>
      </c>
      <c r="DL154">
        <v>1</v>
      </c>
      <c r="DM154">
        <v>1</v>
      </c>
      <c r="DN154">
        <v>13</v>
      </c>
      <c r="DO154">
        <v>0</v>
      </c>
      <c r="DP154">
        <v>0</v>
      </c>
      <c r="DQ154">
        <v>1</v>
      </c>
      <c r="DR154">
        <v>0</v>
      </c>
      <c r="DS154">
        <v>0</v>
      </c>
      <c r="DT154">
        <v>0</v>
      </c>
      <c r="DU154">
        <v>0</v>
      </c>
      <c r="DV154">
        <v>0</v>
      </c>
      <c r="DW154">
        <v>0</v>
      </c>
      <c r="DX154">
        <v>1</v>
      </c>
      <c r="DY154" t="str">
        <f>IF(DO154&gt;1,"Yes",IF(DP154&gt;1,"Yes","No"))</f>
        <v>No</v>
      </c>
      <c r="DZ154" t="s">
        <v>4708</v>
      </c>
      <c r="EA154">
        <v>4</v>
      </c>
      <c r="EB154">
        <v>4</v>
      </c>
      <c r="EC154">
        <v>4</v>
      </c>
      <c r="ED154">
        <v>4</v>
      </c>
      <c r="EE154">
        <v>4</v>
      </c>
      <c r="EF154">
        <v>4</v>
      </c>
      <c r="EG154">
        <v>4</v>
      </c>
      <c r="EH154">
        <v>28</v>
      </c>
      <c r="EI154">
        <v>1</v>
      </c>
      <c r="EJ154">
        <v>1</v>
      </c>
      <c r="EK154">
        <v>1</v>
      </c>
      <c r="EL154">
        <v>3</v>
      </c>
      <c r="EM154">
        <v>5</v>
      </c>
      <c r="EN154">
        <v>5</v>
      </c>
      <c r="EO154">
        <v>5</v>
      </c>
      <c r="EP154">
        <v>5</v>
      </c>
      <c r="EQ154">
        <v>5</v>
      </c>
      <c r="ER154">
        <v>5</v>
      </c>
      <c r="ES154">
        <v>5</v>
      </c>
      <c r="ET154">
        <v>5</v>
      </c>
      <c r="EU154">
        <v>40</v>
      </c>
      <c r="EV154">
        <v>1</v>
      </c>
      <c r="EW154">
        <v>1</v>
      </c>
      <c r="EX154">
        <v>1</v>
      </c>
      <c r="EY154">
        <v>1</v>
      </c>
      <c r="EZ154">
        <v>4</v>
      </c>
      <c r="FA154">
        <v>1</v>
      </c>
      <c r="FB154" t="str">
        <f t="shared" si="32"/>
        <v>Mild</v>
      </c>
      <c r="FC154" t="s">
        <v>149</v>
      </c>
    </row>
    <row r="155" spans="1:159" x14ac:dyDescent="0.2">
      <c r="A155">
        <v>436</v>
      </c>
      <c r="B155" t="s">
        <v>143</v>
      </c>
      <c r="C155" t="s">
        <v>838</v>
      </c>
      <c r="D155" s="1">
        <v>16432</v>
      </c>
      <c r="E155">
        <v>77</v>
      </c>
      <c r="F155">
        <v>1</v>
      </c>
      <c r="H155" t="s">
        <v>839</v>
      </c>
      <c r="I155">
        <v>3042</v>
      </c>
      <c r="J155" s="1">
        <v>43755</v>
      </c>
      <c r="K155">
        <v>1</v>
      </c>
      <c r="L155">
        <v>2</v>
      </c>
      <c r="W155" t="s">
        <v>4403</v>
      </c>
      <c r="X155" t="s">
        <v>222</v>
      </c>
      <c r="Y155">
        <v>0</v>
      </c>
      <c r="AA155" s="1">
        <v>44489</v>
      </c>
      <c r="AB155" s="2">
        <f t="shared" si="26"/>
        <v>734</v>
      </c>
      <c r="AC155">
        <v>1</v>
      </c>
      <c r="AD155">
        <v>1</v>
      </c>
      <c r="AE155" t="str">
        <f t="shared" si="28"/>
        <v>Male</v>
      </c>
      <c r="AF155">
        <v>7</v>
      </c>
      <c r="AG155" t="s">
        <v>149</v>
      </c>
      <c r="AH155">
        <v>0</v>
      </c>
      <c r="AJ155">
        <v>1</v>
      </c>
      <c r="AK155" t="str">
        <f t="shared" si="23"/>
        <v>DNC high school</v>
      </c>
      <c r="AL155" t="str">
        <f t="shared" si="29"/>
        <v>No</v>
      </c>
      <c r="AM155">
        <v>164</v>
      </c>
      <c r="AN155" t="str">
        <f t="shared" si="27"/>
        <v>Other</v>
      </c>
      <c r="AQ155">
        <v>24</v>
      </c>
      <c r="AR155">
        <v>0</v>
      </c>
      <c r="AS155">
        <v>0</v>
      </c>
      <c r="AT155">
        <v>0</v>
      </c>
      <c r="AU155">
        <v>0</v>
      </c>
      <c r="AV155">
        <v>0</v>
      </c>
      <c r="AW155">
        <v>0</v>
      </c>
      <c r="AX155">
        <v>1</v>
      </c>
      <c r="AY155">
        <v>1</v>
      </c>
      <c r="AZ155">
        <v>1</v>
      </c>
      <c r="BA155">
        <v>1</v>
      </c>
      <c r="BC155" t="s">
        <v>840</v>
      </c>
      <c r="BD155">
        <v>1</v>
      </c>
      <c r="BE155" t="s">
        <v>841</v>
      </c>
      <c r="BF155">
        <v>1</v>
      </c>
      <c r="BG155" t="s">
        <v>842</v>
      </c>
      <c r="BH155">
        <v>1</v>
      </c>
      <c r="BI155">
        <v>0</v>
      </c>
      <c r="BJ155">
        <v>0</v>
      </c>
      <c r="BK155">
        <v>0</v>
      </c>
      <c r="BM155">
        <v>0</v>
      </c>
      <c r="BO155">
        <v>0</v>
      </c>
      <c r="BQ155">
        <v>3</v>
      </c>
      <c r="BR155">
        <v>1</v>
      </c>
      <c r="BS155">
        <v>1</v>
      </c>
      <c r="BT155">
        <v>4</v>
      </c>
      <c r="BU155">
        <v>1</v>
      </c>
      <c r="BV155">
        <v>50</v>
      </c>
      <c r="BW155" s="4">
        <v>0.49473869346733668</v>
      </c>
      <c r="BX155">
        <v>10</v>
      </c>
      <c r="BY155">
        <v>1</v>
      </c>
      <c r="BZ155">
        <v>10</v>
      </c>
      <c r="CA155">
        <v>70</v>
      </c>
      <c r="CB155">
        <v>0</v>
      </c>
      <c r="CE155">
        <v>0</v>
      </c>
      <c r="CF155">
        <v>0</v>
      </c>
      <c r="CI155">
        <v>0</v>
      </c>
      <c r="CJ155">
        <v>0</v>
      </c>
      <c r="CM155">
        <v>0</v>
      </c>
      <c r="CN155">
        <f t="shared" si="33"/>
        <v>70</v>
      </c>
      <c r="CO155" t="str">
        <f t="shared" si="34"/>
        <v>Insufficiently active</v>
      </c>
      <c r="CP155">
        <v>3</v>
      </c>
      <c r="CQ155">
        <v>3</v>
      </c>
      <c r="CR155">
        <v>3</v>
      </c>
      <c r="CS155">
        <v>3</v>
      </c>
      <c r="CT155">
        <v>3</v>
      </c>
      <c r="CU155">
        <v>4</v>
      </c>
      <c r="CV155">
        <v>0</v>
      </c>
      <c r="CW155">
        <v>1</v>
      </c>
      <c r="CX155">
        <v>1</v>
      </c>
      <c r="CY155">
        <v>1</v>
      </c>
      <c r="CZ155">
        <v>1</v>
      </c>
      <c r="DA155">
        <v>6</v>
      </c>
      <c r="DB155">
        <v>2</v>
      </c>
      <c r="DC155">
        <v>1</v>
      </c>
      <c r="DD155">
        <v>1</v>
      </c>
      <c r="DE155">
        <v>1</v>
      </c>
      <c r="DF155">
        <v>1</v>
      </c>
      <c r="DG155">
        <v>1</v>
      </c>
      <c r="DH155">
        <v>1</v>
      </c>
      <c r="DI155">
        <v>1</v>
      </c>
      <c r="DJ155">
        <v>1</v>
      </c>
      <c r="DK155">
        <v>1</v>
      </c>
      <c r="DL155">
        <v>1</v>
      </c>
      <c r="DM155">
        <v>1</v>
      </c>
      <c r="DN155">
        <v>10</v>
      </c>
      <c r="DO155">
        <v>0</v>
      </c>
      <c r="DP155">
        <v>0</v>
      </c>
      <c r="DQ155">
        <v>0</v>
      </c>
      <c r="DR155">
        <v>0</v>
      </c>
      <c r="DS155">
        <v>0</v>
      </c>
      <c r="DT155">
        <v>0</v>
      </c>
      <c r="DU155">
        <v>0</v>
      </c>
      <c r="DV155">
        <v>0</v>
      </c>
      <c r="DW155">
        <v>0</v>
      </c>
      <c r="DX155">
        <v>0</v>
      </c>
      <c r="DY155" t="s">
        <v>149</v>
      </c>
      <c r="DZ155" t="s">
        <v>4708</v>
      </c>
      <c r="EA155">
        <v>5</v>
      </c>
      <c r="EB155">
        <v>5</v>
      </c>
      <c r="EC155">
        <v>5</v>
      </c>
      <c r="ED155">
        <v>5</v>
      </c>
      <c r="EE155">
        <v>5</v>
      </c>
      <c r="EF155">
        <v>5</v>
      </c>
      <c r="EG155">
        <v>5</v>
      </c>
      <c r="EH155">
        <v>35</v>
      </c>
      <c r="EI155">
        <v>1</v>
      </c>
      <c r="EJ155">
        <v>1</v>
      </c>
      <c r="EK155">
        <v>1</v>
      </c>
      <c r="EL155">
        <v>3</v>
      </c>
      <c r="EM155">
        <v>5</v>
      </c>
      <c r="EN155">
        <v>5</v>
      </c>
      <c r="EO155">
        <v>5</v>
      </c>
      <c r="EP155">
        <v>5</v>
      </c>
      <c r="EQ155">
        <v>5</v>
      </c>
      <c r="ER155">
        <v>5</v>
      </c>
      <c r="ES155">
        <v>5</v>
      </c>
      <c r="ET155">
        <v>5</v>
      </c>
      <c r="EU155">
        <v>40</v>
      </c>
      <c r="EV155">
        <v>6</v>
      </c>
      <c r="EW155">
        <v>6</v>
      </c>
      <c r="EX155">
        <v>6</v>
      </c>
      <c r="EY155">
        <v>6</v>
      </c>
      <c r="EZ155">
        <v>24</v>
      </c>
      <c r="FA155">
        <v>7</v>
      </c>
      <c r="FB155" t="str">
        <f t="shared" si="32"/>
        <v>Moderate</v>
      </c>
      <c r="FC155" t="s">
        <v>157</v>
      </c>
    </row>
    <row r="156" spans="1:159" x14ac:dyDescent="0.2">
      <c r="A156">
        <v>440</v>
      </c>
      <c r="B156" t="s">
        <v>143</v>
      </c>
      <c r="C156" t="s">
        <v>843</v>
      </c>
      <c r="D156" s="1">
        <v>15161</v>
      </c>
      <c r="E156">
        <v>81</v>
      </c>
      <c r="F156">
        <v>1</v>
      </c>
      <c r="H156" t="s">
        <v>145</v>
      </c>
      <c r="I156">
        <v>3029</v>
      </c>
      <c r="J156" s="1">
        <v>43760</v>
      </c>
      <c r="K156">
        <v>1</v>
      </c>
      <c r="L156">
        <v>2</v>
      </c>
      <c r="W156" t="s">
        <v>4403</v>
      </c>
      <c r="X156" t="s">
        <v>222</v>
      </c>
      <c r="Y156">
        <v>1</v>
      </c>
      <c r="Z156" t="s">
        <v>844</v>
      </c>
      <c r="AA156" s="1">
        <v>44486</v>
      </c>
      <c r="AB156" s="2">
        <f t="shared" si="26"/>
        <v>726</v>
      </c>
      <c r="AC156">
        <v>4</v>
      </c>
      <c r="AD156">
        <v>2</v>
      </c>
      <c r="AE156" t="str">
        <f t="shared" si="28"/>
        <v>Female</v>
      </c>
      <c r="AF156">
        <v>7</v>
      </c>
      <c r="AG156" t="s">
        <v>149</v>
      </c>
      <c r="AH156">
        <v>0</v>
      </c>
      <c r="AJ156">
        <v>1</v>
      </c>
      <c r="AK156" t="str">
        <f t="shared" si="23"/>
        <v>DNC high school</v>
      </c>
      <c r="AL156" t="str">
        <f t="shared" si="29"/>
        <v>No</v>
      </c>
      <c r="AM156">
        <v>65</v>
      </c>
      <c r="AN156" t="str">
        <f t="shared" si="27"/>
        <v>Other</v>
      </c>
      <c r="AQ156">
        <v>20</v>
      </c>
      <c r="AR156">
        <v>0</v>
      </c>
      <c r="AS156">
        <v>0</v>
      </c>
      <c r="AT156">
        <v>0</v>
      </c>
      <c r="AU156">
        <v>0</v>
      </c>
      <c r="AV156">
        <v>1</v>
      </c>
      <c r="AW156">
        <v>0</v>
      </c>
      <c r="AX156">
        <v>0</v>
      </c>
      <c r="AY156">
        <v>0</v>
      </c>
      <c r="AZ156">
        <v>0</v>
      </c>
      <c r="BA156">
        <v>0</v>
      </c>
      <c r="BD156">
        <v>1</v>
      </c>
      <c r="BE156" t="s">
        <v>845</v>
      </c>
      <c r="BF156">
        <v>1</v>
      </c>
      <c r="BG156" t="s">
        <v>846</v>
      </c>
      <c r="BH156">
        <v>2</v>
      </c>
      <c r="BI156">
        <v>1</v>
      </c>
      <c r="BJ156">
        <v>0</v>
      </c>
      <c r="BK156">
        <v>1</v>
      </c>
      <c r="BM156">
        <v>0</v>
      </c>
      <c r="BO156">
        <v>0</v>
      </c>
      <c r="BQ156">
        <v>2</v>
      </c>
      <c r="BR156">
        <v>1</v>
      </c>
      <c r="BS156">
        <v>3</v>
      </c>
      <c r="BT156">
        <v>3</v>
      </c>
      <c r="BU156">
        <v>1</v>
      </c>
      <c r="BV156">
        <v>36</v>
      </c>
      <c r="BW156" s="4">
        <v>0.56745901639344265</v>
      </c>
      <c r="BX156">
        <v>2</v>
      </c>
      <c r="BY156">
        <v>0</v>
      </c>
      <c r="BZ156">
        <v>45</v>
      </c>
      <c r="CA156">
        <v>45</v>
      </c>
      <c r="CB156">
        <v>0</v>
      </c>
      <c r="CE156">
        <v>0</v>
      </c>
      <c r="CF156">
        <v>0</v>
      </c>
      <c r="CI156">
        <v>0</v>
      </c>
      <c r="CJ156">
        <v>0</v>
      </c>
      <c r="CM156">
        <v>0</v>
      </c>
      <c r="CN156">
        <f t="shared" si="33"/>
        <v>45</v>
      </c>
      <c r="CO156" t="str">
        <f t="shared" si="34"/>
        <v>Insufficiently active</v>
      </c>
      <c r="CP156">
        <v>2</v>
      </c>
      <c r="CQ156">
        <v>2</v>
      </c>
      <c r="CR156">
        <v>2</v>
      </c>
      <c r="CS156">
        <v>2</v>
      </c>
      <c r="CT156">
        <v>2</v>
      </c>
      <c r="CU156">
        <v>3</v>
      </c>
      <c r="CV156">
        <v>1</v>
      </c>
      <c r="CW156">
        <v>1</v>
      </c>
      <c r="CX156">
        <v>1</v>
      </c>
      <c r="CY156">
        <v>1</v>
      </c>
      <c r="CZ156">
        <v>2</v>
      </c>
      <c r="DA156">
        <v>7</v>
      </c>
      <c r="DB156">
        <v>3</v>
      </c>
      <c r="DC156">
        <v>1</v>
      </c>
      <c r="DD156">
        <v>3</v>
      </c>
      <c r="DE156">
        <v>2</v>
      </c>
      <c r="DF156">
        <v>1</v>
      </c>
      <c r="DG156">
        <v>2</v>
      </c>
      <c r="DH156">
        <v>2</v>
      </c>
      <c r="DI156">
        <v>1</v>
      </c>
      <c r="DJ156">
        <v>2</v>
      </c>
      <c r="DK156">
        <v>2</v>
      </c>
      <c r="DL156">
        <v>1</v>
      </c>
      <c r="DM156">
        <v>2</v>
      </c>
      <c r="DN156">
        <v>18</v>
      </c>
      <c r="DO156">
        <v>1</v>
      </c>
      <c r="DP156">
        <v>0</v>
      </c>
      <c r="DQ156">
        <v>0</v>
      </c>
      <c r="DR156">
        <v>1</v>
      </c>
      <c r="DS156">
        <v>1</v>
      </c>
      <c r="DT156">
        <v>0</v>
      </c>
      <c r="DU156">
        <v>0</v>
      </c>
      <c r="DV156">
        <v>0</v>
      </c>
      <c r="DW156">
        <v>0</v>
      </c>
      <c r="DX156">
        <v>3</v>
      </c>
      <c r="DY156" t="s">
        <v>149</v>
      </c>
      <c r="DZ156" t="s">
        <v>4708</v>
      </c>
      <c r="EA156">
        <v>2</v>
      </c>
      <c r="EB156">
        <v>2</v>
      </c>
      <c r="EC156">
        <v>2</v>
      </c>
      <c r="ED156">
        <v>3</v>
      </c>
      <c r="EE156">
        <v>3</v>
      </c>
      <c r="EF156">
        <v>2</v>
      </c>
      <c r="EG156">
        <v>3</v>
      </c>
      <c r="EH156">
        <v>17</v>
      </c>
      <c r="EI156">
        <v>3</v>
      </c>
      <c r="EJ156">
        <v>2</v>
      </c>
      <c r="EK156">
        <v>2</v>
      </c>
      <c r="EL156">
        <v>7</v>
      </c>
      <c r="EM156">
        <v>2</v>
      </c>
      <c r="EN156">
        <v>3</v>
      </c>
      <c r="EO156">
        <v>2</v>
      </c>
      <c r="EP156">
        <v>1</v>
      </c>
      <c r="EQ156">
        <v>4</v>
      </c>
      <c r="ER156">
        <v>3</v>
      </c>
      <c r="ES156">
        <v>3</v>
      </c>
      <c r="ET156">
        <v>1</v>
      </c>
      <c r="EU156">
        <v>19</v>
      </c>
      <c r="EV156">
        <v>6</v>
      </c>
      <c r="EW156">
        <v>7</v>
      </c>
      <c r="EX156">
        <v>7</v>
      </c>
      <c r="EY156">
        <v>7</v>
      </c>
      <c r="EZ156">
        <v>27</v>
      </c>
      <c r="FA156">
        <v>7</v>
      </c>
      <c r="FB156" t="str">
        <f t="shared" si="32"/>
        <v>Moderate</v>
      </c>
      <c r="FC156" t="s">
        <v>157</v>
      </c>
    </row>
    <row r="157" spans="1:159" x14ac:dyDescent="0.2">
      <c r="A157">
        <v>441</v>
      </c>
      <c r="B157" t="s">
        <v>143</v>
      </c>
      <c r="C157" t="s">
        <v>847</v>
      </c>
      <c r="D157" s="1">
        <v>21147</v>
      </c>
      <c r="E157">
        <v>64</v>
      </c>
      <c r="F157">
        <v>1</v>
      </c>
      <c r="H157" t="s">
        <v>595</v>
      </c>
      <c r="I157">
        <v>3043</v>
      </c>
      <c r="J157" s="1">
        <v>43760</v>
      </c>
      <c r="K157">
        <v>1</v>
      </c>
      <c r="R157">
        <v>2</v>
      </c>
      <c r="W157" t="s">
        <v>229</v>
      </c>
      <c r="X157" t="s">
        <v>222</v>
      </c>
      <c r="Y157">
        <v>0</v>
      </c>
      <c r="AA157" s="1">
        <v>44480</v>
      </c>
      <c r="AB157" s="2">
        <f t="shared" si="26"/>
        <v>720</v>
      </c>
      <c r="AC157">
        <v>5</v>
      </c>
      <c r="AD157">
        <v>2</v>
      </c>
      <c r="AE157" t="str">
        <f t="shared" si="28"/>
        <v>Female</v>
      </c>
      <c r="AF157">
        <v>4</v>
      </c>
      <c r="AG157" t="s">
        <v>149</v>
      </c>
      <c r="AH157">
        <v>0</v>
      </c>
      <c r="AJ157">
        <v>6</v>
      </c>
      <c r="AK157" t="str">
        <f t="shared" si="23"/>
        <v>Undergrad</v>
      </c>
      <c r="AL157" t="str">
        <f t="shared" si="29"/>
        <v>Yes</v>
      </c>
      <c r="AM157">
        <v>9</v>
      </c>
      <c r="AN157" t="str">
        <f t="shared" si="27"/>
        <v>Aus</v>
      </c>
      <c r="AO157">
        <v>0</v>
      </c>
      <c r="AR157">
        <v>0</v>
      </c>
      <c r="AS157">
        <v>0</v>
      </c>
      <c r="AT157">
        <v>0</v>
      </c>
      <c r="AU157">
        <v>1</v>
      </c>
      <c r="AV157">
        <v>0</v>
      </c>
      <c r="AW157">
        <v>0</v>
      </c>
      <c r="AX157">
        <v>2</v>
      </c>
      <c r="AY157">
        <v>0</v>
      </c>
      <c r="AZ157">
        <v>2</v>
      </c>
      <c r="BA157">
        <v>2</v>
      </c>
      <c r="BC157" t="s">
        <v>848</v>
      </c>
      <c r="BD157">
        <v>1</v>
      </c>
      <c r="BE157" t="s">
        <v>849</v>
      </c>
      <c r="BF157">
        <v>1</v>
      </c>
      <c r="BG157" t="s">
        <v>850</v>
      </c>
      <c r="BH157">
        <v>0</v>
      </c>
      <c r="BI157">
        <v>0</v>
      </c>
      <c r="BJ157">
        <v>0</v>
      </c>
      <c r="BK157">
        <v>0</v>
      </c>
      <c r="BM157">
        <v>1</v>
      </c>
      <c r="BN157">
        <v>5</v>
      </c>
      <c r="BO157">
        <v>0</v>
      </c>
      <c r="BQ157">
        <v>3</v>
      </c>
      <c r="BR157">
        <v>3</v>
      </c>
      <c r="BS157">
        <v>3</v>
      </c>
      <c r="BT157">
        <v>4</v>
      </c>
      <c r="BU157">
        <v>3</v>
      </c>
      <c r="BV157">
        <v>36</v>
      </c>
      <c r="BW157" s="4">
        <v>0.28273869346733671</v>
      </c>
      <c r="BX157">
        <v>0</v>
      </c>
      <c r="BY157">
        <v>0</v>
      </c>
      <c r="BZ157">
        <v>0</v>
      </c>
      <c r="CA157">
        <v>0</v>
      </c>
      <c r="CB157">
        <v>0</v>
      </c>
      <c r="CC157">
        <v>0</v>
      </c>
      <c r="CD157">
        <v>0</v>
      </c>
      <c r="CE157">
        <v>0</v>
      </c>
      <c r="CF157">
        <v>0</v>
      </c>
      <c r="CG157">
        <v>0</v>
      </c>
      <c r="CH157">
        <v>0</v>
      </c>
      <c r="CI157">
        <v>0</v>
      </c>
      <c r="CJ157">
        <v>0</v>
      </c>
      <c r="CK157">
        <v>0</v>
      </c>
      <c r="CL157">
        <v>0</v>
      </c>
      <c r="CM157">
        <v>0</v>
      </c>
      <c r="CN157">
        <f t="shared" si="33"/>
        <v>0</v>
      </c>
      <c r="CO157" t="str">
        <f t="shared" si="34"/>
        <v>Sedentary</v>
      </c>
      <c r="CP157">
        <v>3</v>
      </c>
      <c r="CQ157">
        <v>3</v>
      </c>
      <c r="CR157">
        <v>2</v>
      </c>
      <c r="CS157">
        <v>3</v>
      </c>
      <c r="CT157">
        <v>3</v>
      </c>
      <c r="CU157">
        <v>2</v>
      </c>
      <c r="CV157">
        <v>1</v>
      </c>
      <c r="CW157">
        <v>1</v>
      </c>
      <c r="CX157">
        <v>1</v>
      </c>
      <c r="CY157">
        <v>1</v>
      </c>
      <c r="CZ157">
        <v>1</v>
      </c>
      <c r="DA157">
        <v>6</v>
      </c>
      <c r="DB157">
        <v>6</v>
      </c>
      <c r="DC157">
        <v>0</v>
      </c>
      <c r="DD157">
        <v>5</v>
      </c>
      <c r="DE157">
        <v>5</v>
      </c>
      <c r="DF157">
        <v>3</v>
      </c>
      <c r="DG157">
        <v>5</v>
      </c>
      <c r="DH157">
        <v>3</v>
      </c>
      <c r="DI157">
        <v>3</v>
      </c>
      <c r="DJ157">
        <v>5</v>
      </c>
      <c r="DK157">
        <v>5</v>
      </c>
      <c r="DL157">
        <v>4</v>
      </c>
      <c r="DM157">
        <v>5</v>
      </c>
      <c r="DN157">
        <v>43</v>
      </c>
      <c r="DO157">
        <v>3</v>
      </c>
      <c r="DP157">
        <v>3</v>
      </c>
      <c r="DQ157">
        <v>3</v>
      </c>
      <c r="DR157">
        <v>3</v>
      </c>
      <c r="DS157">
        <v>3</v>
      </c>
      <c r="DT157">
        <v>3</v>
      </c>
      <c r="DU157">
        <v>3</v>
      </c>
      <c r="DV157">
        <v>2</v>
      </c>
      <c r="DW157">
        <v>1</v>
      </c>
      <c r="DX157">
        <v>24</v>
      </c>
      <c r="DY157" t="str">
        <f>IF(DP157&gt;1,"Yes",IF(DQ157&gt;1,"Yes","No"))</f>
        <v>Yes</v>
      </c>
      <c r="DZ157" t="s">
        <v>4711</v>
      </c>
      <c r="EA157">
        <v>1</v>
      </c>
      <c r="EB157">
        <v>2</v>
      </c>
      <c r="EC157">
        <v>2</v>
      </c>
      <c r="ED157">
        <v>2</v>
      </c>
      <c r="EE157">
        <v>2</v>
      </c>
      <c r="EF157">
        <v>1</v>
      </c>
      <c r="EG157">
        <v>3</v>
      </c>
      <c r="EH157">
        <v>13</v>
      </c>
      <c r="EI157">
        <v>2</v>
      </c>
      <c r="EJ157">
        <v>2</v>
      </c>
      <c r="EK157">
        <v>2</v>
      </c>
      <c r="EL157">
        <v>6</v>
      </c>
      <c r="EM157">
        <v>3</v>
      </c>
      <c r="EN157">
        <v>3</v>
      </c>
      <c r="EO157">
        <v>3</v>
      </c>
      <c r="EP157">
        <v>3</v>
      </c>
      <c r="EQ157">
        <v>3</v>
      </c>
      <c r="ER157">
        <v>3</v>
      </c>
      <c r="ES157">
        <v>2</v>
      </c>
      <c r="ET157">
        <v>3</v>
      </c>
      <c r="EU157">
        <v>23</v>
      </c>
      <c r="EV157">
        <v>8</v>
      </c>
      <c r="EW157">
        <v>7</v>
      </c>
      <c r="EX157">
        <v>9</v>
      </c>
      <c r="EY157">
        <v>10</v>
      </c>
      <c r="EZ157">
        <v>34</v>
      </c>
      <c r="FA157">
        <v>7</v>
      </c>
      <c r="FB157" t="str">
        <f t="shared" si="32"/>
        <v>Moderate</v>
      </c>
      <c r="FC157" t="s">
        <v>157</v>
      </c>
    </row>
    <row r="158" spans="1:159" x14ac:dyDescent="0.2">
      <c r="A158">
        <v>457</v>
      </c>
      <c r="B158" t="s">
        <v>143</v>
      </c>
      <c r="C158" t="s">
        <v>851</v>
      </c>
      <c r="D158" s="1">
        <v>24315</v>
      </c>
      <c r="E158">
        <v>56</v>
      </c>
      <c r="F158">
        <v>1</v>
      </c>
      <c r="H158" t="s">
        <v>852</v>
      </c>
      <c r="I158">
        <v>3764</v>
      </c>
      <c r="J158" s="1">
        <v>43762</v>
      </c>
      <c r="K158">
        <v>1</v>
      </c>
      <c r="L158">
        <v>1</v>
      </c>
      <c r="W158" t="s">
        <v>4403</v>
      </c>
      <c r="X158" t="s">
        <v>307</v>
      </c>
      <c r="Y158">
        <v>1</v>
      </c>
      <c r="Z158" t="s">
        <v>853</v>
      </c>
      <c r="AA158" s="1">
        <v>44665</v>
      </c>
      <c r="AB158" s="2">
        <f t="shared" si="26"/>
        <v>903</v>
      </c>
      <c r="AC158">
        <v>0</v>
      </c>
      <c r="AD158">
        <v>1</v>
      </c>
      <c r="AE158" t="str">
        <f t="shared" si="28"/>
        <v>Male</v>
      </c>
      <c r="AF158">
        <v>0</v>
      </c>
      <c r="AG158" t="s">
        <v>157</v>
      </c>
      <c r="AH158">
        <v>0</v>
      </c>
      <c r="AJ158">
        <v>8</v>
      </c>
      <c r="AK158" t="str">
        <f t="shared" si="23"/>
        <v>Postgrad</v>
      </c>
      <c r="AL158" t="str">
        <f t="shared" si="29"/>
        <v>Yes</v>
      </c>
      <c r="AM158">
        <v>9</v>
      </c>
      <c r="AN158" t="str">
        <f t="shared" si="27"/>
        <v>Aus</v>
      </c>
      <c r="AO158">
        <v>0</v>
      </c>
      <c r="AR158">
        <v>0</v>
      </c>
      <c r="AS158">
        <v>0</v>
      </c>
      <c r="AT158">
        <v>0</v>
      </c>
      <c r="AU158">
        <v>0</v>
      </c>
      <c r="AV158">
        <v>0</v>
      </c>
      <c r="AW158">
        <v>0</v>
      </c>
      <c r="AX158">
        <v>0</v>
      </c>
      <c r="AY158">
        <v>0</v>
      </c>
      <c r="AZ158">
        <v>1</v>
      </c>
      <c r="BA158">
        <v>0</v>
      </c>
      <c r="BC158" t="s">
        <v>854</v>
      </c>
      <c r="BD158">
        <v>1</v>
      </c>
      <c r="BE158" t="s">
        <v>855</v>
      </c>
      <c r="BF158">
        <v>1</v>
      </c>
      <c r="BG158" t="s">
        <v>856</v>
      </c>
      <c r="BH158">
        <v>0</v>
      </c>
      <c r="BI158">
        <v>0</v>
      </c>
      <c r="BJ158">
        <v>0</v>
      </c>
      <c r="BK158">
        <v>0</v>
      </c>
      <c r="BM158">
        <v>1</v>
      </c>
      <c r="BN158">
        <v>10</v>
      </c>
      <c r="BO158">
        <v>0</v>
      </c>
      <c r="BQ158">
        <v>1</v>
      </c>
      <c r="BR158">
        <v>1</v>
      </c>
      <c r="BS158">
        <v>1</v>
      </c>
      <c r="BT158">
        <v>4</v>
      </c>
      <c r="BU158">
        <v>5</v>
      </c>
      <c r="BV158">
        <v>30</v>
      </c>
      <c r="BW158" s="4">
        <v>0.42226884422110555</v>
      </c>
      <c r="BX158">
        <v>0</v>
      </c>
      <c r="BY158">
        <v>0</v>
      </c>
      <c r="BZ158">
        <v>0</v>
      </c>
      <c r="CA158">
        <v>0</v>
      </c>
      <c r="CB158">
        <v>0</v>
      </c>
      <c r="CC158">
        <v>0</v>
      </c>
      <c r="CD158">
        <v>0</v>
      </c>
      <c r="CE158">
        <v>0</v>
      </c>
      <c r="CF158">
        <v>0</v>
      </c>
      <c r="CG158">
        <v>0</v>
      </c>
      <c r="CH158">
        <v>0</v>
      </c>
      <c r="CI158">
        <v>0</v>
      </c>
      <c r="CJ158">
        <v>0</v>
      </c>
      <c r="CK158">
        <v>0</v>
      </c>
      <c r="CL158">
        <v>0</v>
      </c>
      <c r="CM158">
        <v>0</v>
      </c>
      <c r="CN158">
        <f t="shared" si="33"/>
        <v>0</v>
      </c>
      <c r="CO158" t="str">
        <f t="shared" si="34"/>
        <v>Sedentary</v>
      </c>
      <c r="CP158">
        <v>3</v>
      </c>
      <c r="CQ158">
        <v>3</v>
      </c>
      <c r="CR158">
        <v>3</v>
      </c>
      <c r="CS158">
        <v>3</v>
      </c>
      <c r="CT158">
        <v>3</v>
      </c>
      <c r="CU158">
        <v>1</v>
      </c>
      <c r="CV158">
        <v>1</v>
      </c>
      <c r="CW158">
        <v>0</v>
      </c>
      <c r="CX158">
        <v>1</v>
      </c>
      <c r="CY158">
        <v>0</v>
      </c>
      <c r="CZ158">
        <v>3</v>
      </c>
      <c r="DA158">
        <v>4</v>
      </c>
      <c r="DB158">
        <v>2</v>
      </c>
      <c r="DC158">
        <v>0</v>
      </c>
      <c r="DD158">
        <v>4</v>
      </c>
      <c r="DE158">
        <v>1</v>
      </c>
      <c r="DF158">
        <v>1</v>
      </c>
      <c r="DG158">
        <v>4</v>
      </c>
      <c r="DH158">
        <v>4</v>
      </c>
      <c r="DI158">
        <v>4</v>
      </c>
      <c r="DJ158">
        <v>4</v>
      </c>
      <c r="DK158">
        <v>4</v>
      </c>
      <c r="DL158">
        <v>4</v>
      </c>
      <c r="DM158">
        <v>4</v>
      </c>
      <c r="DN158">
        <v>34</v>
      </c>
      <c r="DO158">
        <v>2</v>
      </c>
      <c r="DP158">
        <v>2</v>
      </c>
      <c r="DQ158">
        <v>2</v>
      </c>
      <c r="DR158">
        <v>2</v>
      </c>
      <c r="DS158">
        <v>2</v>
      </c>
      <c r="DT158">
        <v>1</v>
      </c>
      <c r="DU158">
        <v>1</v>
      </c>
      <c r="DV158">
        <v>2</v>
      </c>
      <c r="DW158">
        <v>0</v>
      </c>
      <c r="DX158">
        <v>14</v>
      </c>
      <c r="DY158" t="s">
        <v>157</v>
      </c>
      <c r="DZ158" t="s">
        <v>4709</v>
      </c>
      <c r="EA158">
        <v>2</v>
      </c>
      <c r="EB158">
        <v>4</v>
      </c>
      <c r="EC158">
        <v>2</v>
      </c>
      <c r="ED158">
        <v>3</v>
      </c>
      <c r="EE158">
        <v>5</v>
      </c>
      <c r="EF158">
        <v>1</v>
      </c>
      <c r="EG158">
        <v>5</v>
      </c>
      <c r="EH158">
        <v>22</v>
      </c>
      <c r="EI158">
        <v>3</v>
      </c>
      <c r="EJ158">
        <v>1</v>
      </c>
      <c r="EK158">
        <v>3</v>
      </c>
      <c r="EL158">
        <v>7</v>
      </c>
      <c r="EM158">
        <v>2</v>
      </c>
      <c r="EN158">
        <v>3</v>
      </c>
      <c r="EO158">
        <v>2</v>
      </c>
      <c r="EP158">
        <v>3</v>
      </c>
      <c r="EQ158">
        <v>2</v>
      </c>
      <c r="ER158">
        <v>2</v>
      </c>
      <c r="ES158">
        <v>2</v>
      </c>
      <c r="ET158">
        <v>2</v>
      </c>
      <c r="EU158">
        <v>18</v>
      </c>
      <c r="EV158">
        <v>7</v>
      </c>
      <c r="EW158">
        <v>7</v>
      </c>
      <c r="EX158">
        <v>7</v>
      </c>
      <c r="EY158">
        <v>9</v>
      </c>
      <c r="EZ158">
        <v>30</v>
      </c>
      <c r="FA158">
        <v>6</v>
      </c>
      <c r="FB158" t="str">
        <f t="shared" si="32"/>
        <v>Moderate</v>
      </c>
      <c r="FC158" t="s">
        <v>157</v>
      </c>
    </row>
    <row r="159" spans="1:159" x14ac:dyDescent="0.2">
      <c r="A159">
        <v>459</v>
      </c>
      <c r="B159" t="s">
        <v>143</v>
      </c>
      <c r="C159" t="s">
        <v>857</v>
      </c>
      <c r="D159" s="1">
        <v>20384</v>
      </c>
      <c r="E159">
        <v>66</v>
      </c>
      <c r="F159">
        <v>1</v>
      </c>
      <c r="H159" t="s">
        <v>242</v>
      </c>
      <c r="I159">
        <v>3338</v>
      </c>
      <c r="J159" s="1">
        <v>43762</v>
      </c>
      <c r="K159">
        <v>1</v>
      </c>
      <c r="L159">
        <v>2</v>
      </c>
      <c r="W159" t="s">
        <v>4403</v>
      </c>
      <c r="X159" t="s">
        <v>222</v>
      </c>
      <c r="Y159">
        <v>0</v>
      </c>
      <c r="Z159" t="s">
        <v>858</v>
      </c>
      <c r="AA159" s="1">
        <v>44478</v>
      </c>
      <c r="AB159" s="2">
        <f t="shared" si="26"/>
        <v>716</v>
      </c>
      <c r="AC159">
        <v>1</v>
      </c>
      <c r="AD159">
        <v>2</v>
      </c>
      <c r="AE159" t="str">
        <f t="shared" si="28"/>
        <v>Female</v>
      </c>
      <c r="AF159">
        <v>7</v>
      </c>
      <c r="AG159" t="s">
        <v>149</v>
      </c>
      <c r="AH159">
        <v>0</v>
      </c>
      <c r="AJ159">
        <v>1</v>
      </c>
      <c r="AK159" t="str">
        <f t="shared" si="23"/>
        <v>DNC high school</v>
      </c>
      <c r="AL159" t="str">
        <f t="shared" si="29"/>
        <v>No</v>
      </c>
      <c r="AM159">
        <v>9</v>
      </c>
      <c r="AN159" t="str">
        <f t="shared" si="27"/>
        <v>Aus</v>
      </c>
      <c r="AO159">
        <v>0</v>
      </c>
      <c r="AR159">
        <v>0</v>
      </c>
      <c r="AS159">
        <v>0</v>
      </c>
      <c r="AT159">
        <v>0</v>
      </c>
      <c r="AU159">
        <v>0</v>
      </c>
      <c r="AV159">
        <v>0</v>
      </c>
      <c r="AW159">
        <v>0</v>
      </c>
      <c r="AX159">
        <v>0</v>
      </c>
      <c r="AY159">
        <v>0</v>
      </c>
      <c r="AZ159">
        <v>2</v>
      </c>
      <c r="BA159">
        <v>1</v>
      </c>
      <c r="BC159" t="s">
        <v>859</v>
      </c>
      <c r="BD159">
        <v>1</v>
      </c>
      <c r="BE159" t="s">
        <v>860</v>
      </c>
      <c r="BF159">
        <v>1</v>
      </c>
      <c r="BG159" t="s">
        <v>861</v>
      </c>
      <c r="BH159">
        <v>0</v>
      </c>
      <c r="BI159">
        <v>0</v>
      </c>
      <c r="BJ159">
        <v>0</v>
      </c>
      <c r="BK159">
        <v>0</v>
      </c>
      <c r="BM159">
        <v>0</v>
      </c>
      <c r="BO159">
        <v>0</v>
      </c>
      <c r="BQ159">
        <v>2</v>
      </c>
      <c r="BR159">
        <v>3</v>
      </c>
      <c r="BS159">
        <v>3</v>
      </c>
      <c r="BT159">
        <v>3</v>
      </c>
      <c r="BU159">
        <v>2</v>
      </c>
      <c r="BV159">
        <v>82</v>
      </c>
      <c r="BW159" s="4">
        <v>0.42107033714815961</v>
      </c>
      <c r="BX159">
        <v>14</v>
      </c>
      <c r="BY159">
        <v>12</v>
      </c>
      <c r="BZ159">
        <v>15</v>
      </c>
      <c r="CA159">
        <v>735</v>
      </c>
      <c r="CB159">
        <v>0</v>
      </c>
      <c r="CE159">
        <v>0</v>
      </c>
      <c r="CF159">
        <v>2</v>
      </c>
      <c r="CG159">
        <v>10</v>
      </c>
      <c r="CH159">
        <v>10</v>
      </c>
      <c r="CI159">
        <v>610</v>
      </c>
      <c r="CJ159">
        <v>0</v>
      </c>
      <c r="CM159">
        <v>0</v>
      </c>
      <c r="CN159">
        <f t="shared" si="33"/>
        <v>1955</v>
      </c>
      <c r="CO159" t="str">
        <f t="shared" si="34"/>
        <v>Sufficientlyactive</v>
      </c>
      <c r="CP159">
        <v>2</v>
      </c>
      <c r="CQ159">
        <v>3</v>
      </c>
      <c r="CR159">
        <v>3</v>
      </c>
      <c r="CS159">
        <v>3</v>
      </c>
      <c r="CT159">
        <v>3</v>
      </c>
      <c r="CU159">
        <v>2</v>
      </c>
      <c r="CV159">
        <v>1</v>
      </c>
      <c r="CW159">
        <v>1</v>
      </c>
      <c r="CX159">
        <v>1</v>
      </c>
      <c r="CY159">
        <v>1</v>
      </c>
      <c r="CZ159">
        <v>2</v>
      </c>
      <c r="DA159">
        <v>10</v>
      </c>
      <c r="DB159">
        <v>5</v>
      </c>
      <c r="DC159">
        <v>0</v>
      </c>
      <c r="DD159">
        <v>3</v>
      </c>
      <c r="DE159">
        <v>1</v>
      </c>
      <c r="DF159">
        <v>1</v>
      </c>
      <c r="DG159">
        <v>1</v>
      </c>
      <c r="DH159">
        <v>1</v>
      </c>
      <c r="DI159">
        <v>1</v>
      </c>
      <c r="DJ159">
        <v>1</v>
      </c>
      <c r="DK159">
        <v>1</v>
      </c>
      <c r="DL159">
        <v>1</v>
      </c>
      <c r="DM159">
        <v>1</v>
      </c>
      <c r="DN159">
        <v>12</v>
      </c>
      <c r="DO159">
        <v>0</v>
      </c>
      <c r="DP159">
        <v>0</v>
      </c>
      <c r="DQ159">
        <v>0</v>
      </c>
      <c r="DR159">
        <v>0</v>
      </c>
      <c r="DS159">
        <v>0</v>
      </c>
      <c r="DT159">
        <v>0</v>
      </c>
      <c r="DU159">
        <v>0</v>
      </c>
      <c r="DV159">
        <v>0</v>
      </c>
      <c r="DW159">
        <v>0</v>
      </c>
      <c r="DX159">
        <v>0</v>
      </c>
      <c r="DY159" t="str">
        <f>IF(DO159&gt;1,"Yes",IF(DP159&gt;1,"Yes","No"))</f>
        <v>No</v>
      </c>
      <c r="DZ159" t="s">
        <v>4708</v>
      </c>
      <c r="EA159">
        <v>3</v>
      </c>
      <c r="EB159">
        <v>3</v>
      </c>
      <c r="EC159">
        <v>3</v>
      </c>
      <c r="ED159">
        <v>3</v>
      </c>
      <c r="EE159">
        <v>4</v>
      </c>
      <c r="EF159">
        <v>5</v>
      </c>
      <c r="EG159">
        <v>5</v>
      </c>
      <c r="EH159">
        <v>26</v>
      </c>
      <c r="EI159">
        <v>1</v>
      </c>
      <c r="EJ159">
        <v>2</v>
      </c>
      <c r="EK159">
        <v>1</v>
      </c>
      <c r="EL159">
        <v>4</v>
      </c>
      <c r="EM159">
        <v>3</v>
      </c>
      <c r="EN159">
        <v>4</v>
      </c>
      <c r="EO159">
        <v>4</v>
      </c>
      <c r="EP159">
        <v>4</v>
      </c>
      <c r="EQ159">
        <v>4</v>
      </c>
      <c r="ER159">
        <v>4</v>
      </c>
      <c r="ES159">
        <v>4</v>
      </c>
      <c r="ET159">
        <v>4</v>
      </c>
      <c r="EU159">
        <v>31</v>
      </c>
      <c r="EV159">
        <v>8</v>
      </c>
      <c r="EW159">
        <v>6</v>
      </c>
      <c r="EX159">
        <v>9</v>
      </c>
      <c r="EY159">
        <v>6</v>
      </c>
      <c r="EZ159">
        <v>29</v>
      </c>
      <c r="FA159">
        <v>6</v>
      </c>
      <c r="FB159" t="str">
        <f t="shared" si="32"/>
        <v>Moderate</v>
      </c>
      <c r="FC159" t="s">
        <v>149</v>
      </c>
    </row>
    <row r="160" spans="1:159" x14ac:dyDescent="0.2">
      <c r="A160">
        <v>461</v>
      </c>
      <c r="B160" t="s">
        <v>143</v>
      </c>
      <c r="C160" t="s">
        <v>862</v>
      </c>
      <c r="D160" s="1">
        <v>20234</v>
      </c>
      <c r="E160">
        <v>67</v>
      </c>
      <c r="F160">
        <v>1</v>
      </c>
      <c r="H160" t="s">
        <v>295</v>
      </c>
      <c r="I160">
        <v>3021</v>
      </c>
      <c r="J160" s="1">
        <v>43762</v>
      </c>
      <c r="K160">
        <v>1</v>
      </c>
      <c r="R160">
        <v>1</v>
      </c>
      <c r="W160" t="s">
        <v>229</v>
      </c>
      <c r="X160" t="s">
        <v>307</v>
      </c>
      <c r="Y160">
        <v>1</v>
      </c>
      <c r="Z160" t="s">
        <v>863</v>
      </c>
      <c r="AA160" s="1">
        <v>44475</v>
      </c>
      <c r="AB160" s="2">
        <f t="shared" si="26"/>
        <v>713</v>
      </c>
      <c r="AC160">
        <v>2</v>
      </c>
      <c r="AD160">
        <v>2</v>
      </c>
      <c r="AE160" t="str">
        <f t="shared" si="28"/>
        <v>Female</v>
      </c>
      <c r="AF160">
        <v>7</v>
      </c>
      <c r="AG160" t="s">
        <v>149</v>
      </c>
      <c r="AH160">
        <v>0</v>
      </c>
      <c r="AJ160">
        <v>1</v>
      </c>
      <c r="AK160" t="str">
        <f t="shared" si="23"/>
        <v>DNC high school</v>
      </c>
      <c r="AL160" t="str">
        <f t="shared" si="29"/>
        <v>No</v>
      </c>
      <c r="AM160">
        <v>9</v>
      </c>
      <c r="AN160" t="str">
        <f t="shared" si="27"/>
        <v>Aus</v>
      </c>
      <c r="AO160">
        <v>0</v>
      </c>
      <c r="AR160">
        <v>0</v>
      </c>
      <c r="AS160">
        <v>0</v>
      </c>
      <c r="AT160">
        <v>0</v>
      </c>
      <c r="AU160">
        <v>0</v>
      </c>
      <c r="AV160">
        <v>0</v>
      </c>
      <c r="AW160">
        <v>0</v>
      </c>
      <c r="AX160">
        <v>0</v>
      </c>
      <c r="AY160">
        <v>0</v>
      </c>
      <c r="AZ160">
        <v>0</v>
      </c>
      <c r="BA160">
        <v>1</v>
      </c>
      <c r="BC160" t="s">
        <v>864</v>
      </c>
      <c r="BD160">
        <v>1</v>
      </c>
      <c r="BE160" t="s">
        <v>865</v>
      </c>
      <c r="BF160">
        <v>1</v>
      </c>
      <c r="BG160" t="s">
        <v>866</v>
      </c>
      <c r="BH160">
        <v>1</v>
      </c>
      <c r="BI160">
        <v>2</v>
      </c>
      <c r="BJ160">
        <v>0</v>
      </c>
      <c r="BK160">
        <v>0</v>
      </c>
      <c r="BM160">
        <v>1</v>
      </c>
      <c r="BN160">
        <v>0</v>
      </c>
      <c r="BO160">
        <v>0</v>
      </c>
      <c r="BQ160">
        <v>2</v>
      </c>
      <c r="BR160">
        <v>1</v>
      </c>
      <c r="BS160">
        <v>1</v>
      </c>
      <c r="BT160">
        <v>3</v>
      </c>
      <c r="BU160">
        <v>1</v>
      </c>
      <c r="BV160">
        <v>56</v>
      </c>
      <c r="BW160" s="4">
        <v>0.62645901639344259</v>
      </c>
      <c r="BX160">
        <v>10</v>
      </c>
      <c r="BY160">
        <v>1</v>
      </c>
      <c r="BZ160">
        <v>10</v>
      </c>
      <c r="CA160">
        <v>70</v>
      </c>
      <c r="CB160">
        <v>0</v>
      </c>
      <c r="CE160">
        <v>0</v>
      </c>
      <c r="CF160">
        <v>0</v>
      </c>
      <c r="CI160">
        <v>0</v>
      </c>
      <c r="CJ160">
        <v>0</v>
      </c>
      <c r="CM160">
        <v>0</v>
      </c>
      <c r="CN160">
        <f t="shared" si="33"/>
        <v>70</v>
      </c>
      <c r="CO160" t="str">
        <f t="shared" si="34"/>
        <v>Insufficiently active</v>
      </c>
      <c r="CP160">
        <v>4</v>
      </c>
      <c r="CQ160">
        <v>4</v>
      </c>
      <c r="CR160">
        <v>4</v>
      </c>
      <c r="CS160">
        <v>3</v>
      </c>
      <c r="CT160">
        <v>4</v>
      </c>
      <c r="CU160">
        <v>3</v>
      </c>
      <c r="CV160">
        <v>1</v>
      </c>
      <c r="CW160">
        <v>1</v>
      </c>
      <c r="CX160">
        <v>1</v>
      </c>
      <c r="CY160">
        <v>1</v>
      </c>
      <c r="CZ160">
        <v>1</v>
      </c>
      <c r="DA160">
        <v>5</v>
      </c>
      <c r="DB160">
        <v>4</v>
      </c>
      <c r="DC160">
        <v>0</v>
      </c>
      <c r="DD160">
        <v>3</v>
      </c>
      <c r="DE160">
        <v>1</v>
      </c>
      <c r="DF160">
        <v>1</v>
      </c>
      <c r="DG160">
        <v>1</v>
      </c>
      <c r="DH160">
        <v>1</v>
      </c>
      <c r="DI160">
        <v>1</v>
      </c>
      <c r="DJ160">
        <v>1</v>
      </c>
      <c r="DK160">
        <v>1</v>
      </c>
      <c r="DL160">
        <v>1</v>
      </c>
      <c r="DM160">
        <v>1</v>
      </c>
      <c r="DN160">
        <v>12</v>
      </c>
      <c r="DO160">
        <v>0</v>
      </c>
      <c r="DP160">
        <v>0</v>
      </c>
      <c r="DQ160">
        <v>3</v>
      </c>
      <c r="DR160">
        <v>1</v>
      </c>
      <c r="DS160">
        <v>0</v>
      </c>
      <c r="DT160">
        <v>0</v>
      </c>
      <c r="DU160">
        <v>0</v>
      </c>
      <c r="DV160">
        <v>0</v>
      </c>
      <c r="DW160">
        <v>0</v>
      </c>
      <c r="DX160">
        <v>4</v>
      </c>
      <c r="DY160" t="s">
        <v>149</v>
      </c>
      <c r="DZ160" t="s">
        <v>4708</v>
      </c>
      <c r="EA160">
        <v>5</v>
      </c>
      <c r="EB160">
        <v>4</v>
      </c>
      <c r="EC160">
        <v>5</v>
      </c>
      <c r="ED160">
        <v>4</v>
      </c>
      <c r="EE160">
        <v>5</v>
      </c>
      <c r="EF160">
        <v>4</v>
      </c>
      <c r="EG160">
        <v>5</v>
      </c>
      <c r="EH160">
        <v>32</v>
      </c>
      <c r="EI160">
        <v>1</v>
      </c>
      <c r="EJ160">
        <v>1</v>
      </c>
      <c r="EK160">
        <v>2</v>
      </c>
      <c r="EL160">
        <v>4</v>
      </c>
      <c r="EM160">
        <v>5</v>
      </c>
      <c r="EN160">
        <v>5</v>
      </c>
      <c r="EO160">
        <v>5</v>
      </c>
      <c r="EP160">
        <v>5</v>
      </c>
      <c r="EQ160">
        <v>5</v>
      </c>
      <c r="ER160">
        <v>5</v>
      </c>
      <c r="ES160">
        <v>5</v>
      </c>
      <c r="ET160">
        <v>5</v>
      </c>
      <c r="EU160">
        <v>40</v>
      </c>
      <c r="EV160">
        <v>6</v>
      </c>
      <c r="EW160">
        <v>8</v>
      </c>
      <c r="EX160">
        <v>8</v>
      </c>
      <c r="EY160">
        <v>8</v>
      </c>
      <c r="EZ160">
        <v>30</v>
      </c>
      <c r="FA160">
        <v>6</v>
      </c>
      <c r="FB160" t="str">
        <f t="shared" si="32"/>
        <v>Moderate</v>
      </c>
      <c r="FC160" t="s">
        <v>157</v>
      </c>
    </row>
    <row r="161" spans="1:159" x14ac:dyDescent="0.2">
      <c r="A161">
        <v>462</v>
      </c>
      <c r="B161" t="s">
        <v>143</v>
      </c>
      <c r="C161" t="s">
        <v>867</v>
      </c>
      <c r="D161" s="1">
        <v>27733</v>
      </c>
      <c r="E161">
        <v>46</v>
      </c>
      <c r="F161">
        <v>1</v>
      </c>
      <c r="H161" t="s">
        <v>242</v>
      </c>
      <c r="I161">
        <v>3338</v>
      </c>
      <c r="J161" s="1">
        <v>43762</v>
      </c>
      <c r="K161">
        <v>1</v>
      </c>
      <c r="L161">
        <v>1</v>
      </c>
      <c r="W161" t="s">
        <v>4403</v>
      </c>
      <c r="X161" t="s">
        <v>307</v>
      </c>
      <c r="Y161">
        <v>0</v>
      </c>
      <c r="Z161" t="s">
        <v>868</v>
      </c>
      <c r="AA161" s="1">
        <v>44581</v>
      </c>
      <c r="AB161" s="2">
        <f t="shared" si="26"/>
        <v>819</v>
      </c>
      <c r="AC161">
        <v>1</v>
      </c>
      <c r="AD161">
        <v>2</v>
      </c>
      <c r="AE161" t="str">
        <f t="shared" si="28"/>
        <v>Female</v>
      </c>
      <c r="AF161">
        <v>0</v>
      </c>
      <c r="AG161" t="s">
        <v>157</v>
      </c>
      <c r="AH161">
        <v>1</v>
      </c>
      <c r="AI161">
        <v>2</v>
      </c>
      <c r="AJ161">
        <v>4</v>
      </c>
      <c r="AK161" t="str">
        <f t="shared" si="23"/>
        <v>TAFE</v>
      </c>
      <c r="AL161" t="str">
        <f t="shared" si="29"/>
        <v>Yes</v>
      </c>
      <c r="AM161">
        <v>9</v>
      </c>
      <c r="AN161" t="str">
        <f t="shared" si="27"/>
        <v>Aus</v>
      </c>
      <c r="AO161">
        <v>1</v>
      </c>
      <c r="AR161">
        <v>0</v>
      </c>
      <c r="AS161">
        <v>0</v>
      </c>
      <c r="AT161">
        <v>0</v>
      </c>
      <c r="AU161">
        <v>2</v>
      </c>
      <c r="AV161">
        <v>0</v>
      </c>
      <c r="AW161">
        <v>2</v>
      </c>
      <c r="AX161">
        <v>0</v>
      </c>
      <c r="AY161">
        <v>0</v>
      </c>
      <c r="AZ161">
        <v>2</v>
      </c>
      <c r="BA161">
        <v>0</v>
      </c>
      <c r="BC161" t="s">
        <v>869</v>
      </c>
      <c r="BD161">
        <v>1</v>
      </c>
      <c r="BE161" t="s">
        <v>870</v>
      </c>
      <c r="BF161">
        <v>1</v>
      </c>
      <c r="BG161" t="s">
        <v>871</v>
      </c>
      <c r="BH161">
        <v>0</v>
      </c>
      <c r="BI161">
        <v>0</v>
      </c>
      <c r="BJ161">
        <v>0</v>
      </c>
      <c r="BK161">
        <v>0</v>
      </c>
      <c r="BM161">
        <v>1</v>
      </c>
      <c r="BN161">
        <v>20</v>
      </c>
      <c r="BO161">
        <v>0</v>
      </c>
      <c r="BQ161">
        <v>4</v>
      </c>
      <c r="BR161">
        <v>1</v>
      </c>
      <c r="BS161">
        <v>2</v>
      </c>
      <c r="BT161">
        <v>3</v>
      </c>
      <c r="BU161">
        <v>2</v>
      </c>
      <c r="BV161">
        <v>31</v>
      </c>
      <c r="BW161" s="4">
        <v>0.49983051418264829</v>
      </c>
      <c r="BX161">
        <v>2</v>
      </c>
      <c r="BY161">
        <v>5</v>
      </c>
      <c r="BZ161">
        <v>10</v>
      </c>
      <c r="CA161">
        <v>310</v>
      </c>
      <c r="CB161">
        <v>1</v>
      </c>
      <c r="CC161">
        <v>1</v>
      </c>
      <c r="CD161">
        <v>5</v>
      </c>
      <c r="CE161">
        <v>65</v>
      </c>
      <c r="CF161">
        <v>0</v>
      </c>
      <c r="CG161">
        <v>0</v>
      </c>
      <c r="CH161">
        <v>0</v>
      </c>
      <c r="CI161">
        <v>0</v>
      </c>
      <c r="CJ161">
        <v>0</v>
      </c>
      <c r="CK161">
        <v>0</v>
      </c>
      <c r="CL161">
        <v>0</v>
      </c>
      <c r="CM161">
        <v>0</v>
      </c>
      <c r="CN161">
        <f t="shared" si="33"/>
        <v>310</v>
      </c>
      <c r="CO161" t="str">
        <f t="shared" si="34"/>
        <v>Sufficientlyactive</v>
      </c>
      <c r="CP161">
        <v>3</v>
      </c>
      <c r="CQ161">
        <v>3</v>
      </c>
      <c r="CR161">
        <v>2</v>
      </c>
      <c r="CS161">
        <v>3</v>
      </c>
      <c r="CT161">
        <v>3</v>
      </c>
      <c r="FC161" t="s">
        <v>149</v>
      </c>
    </row>
    <row r="162" spans="1:159" x14ac:dyDescent="0.2">
      <c r="A162">
        <v>468</v>
      </c>
      <c r="B162" t="s">
        <v>143</v>
      </c>
      <c r="C162" t="s">
        <v>872</v>
      </c>
      <c r="D162" s="1">
        <v>31946</v>
      </c>
      <c r="E162">
        <v>35</v>
      </c>
      <c r="F162">
        <v>1</v>
      </c>
      <c r="H162" t="s">
        <v>145</v>
      </c>
      <c r="I162">
        <v>3029</v>
      </c>
      <c r="J162" s="1">
        <v>43767</v>
      </c>
      <c r="K162">
        <v>1</v>
      </c>
      <c r="L162">
        <v>1</v>
      </c>
      <c r="W162" t="s">
        <v>4403</v>
      </c>
      <c r="X162" t="s">
        <v>307</v>
      </c>
      <c r="Y162">
        <v>1</v>
      </c>
      <c r="Z162" t="s">
        <v>873</v>
      </c>
      <c r="AA162" s="1">
        <v>44482</v>
      </c>
      <c r="AB162" s="2">
        <f t="shared" si="26"/>
        <v>715</v>
      </c>
      <c r="AC162">
        <v>0</v>
      </c>
      <c r="AD162">
        <v>1</v>
      </c>
      <c r="AE162" t="str">
        <f t="shared" si="28"/>
        <v>Male</v>
      </c>
      <c r="AF162">
        <v>0</v>
      </c>
      <c r="AG162" t="s">
        <v>157</v>
      </c>
      <c r="AH162">
        <v>0</v>
      </c>
      <c r="AJ162">
        <v>7</v>
      </c>
      <c r="AK162" t="str">
        <f t="shared" si="23"/>
        <v>Undergrad</v>
      </c>
      <c r="AL162" t="str">
        <f t="shared" si="29"/>
        <v>Yes</v>
      </c>
      <c r="AM162">
        <v>9</v>
      </c>
      <c r="AN162" t="str">
        <f t="shared" si="27"/>
        <v>Aus</v>
      </c>
      <c r="AO162">
        <v>0</v>
      </c>
      <c r="AR162">
        <v>0</v>
      </c>
      <c r="AS162">
        <v>0</v>
      </c>
      <c r="AT162">
        <v>0</v>
      </c>
      <c r="AU162">
        <v>0</v>
      </c>
      <c r="AV162">
        <v>0</v>
      </c>
      <c r="AW162">
        <v>0</v>
      </c>
      <c r="AX162">
        <v>0</v>
      </c>
      <c r="AY162">
        <v>0</v>
      </c>
      <c r="AZ162">
        <v>2</v>
      </c>
      <c r="BA162">
        <v>0</v>
      </c>
      <c r="BC162" t="s">
        <v>874</v>
      </c>
      <c r="BD162">
        <v>0</v>
      </c>
      <c r="BF162">
        <v>0</v>
      </c>
      <c r="BH162">
        <v>0</v>
      </c>
      <c r="BI162">
        <v>2</v>
      </c>
      <c r="BJ162">
        <v>0</v>
      </c>
      <c r="BK162">
        <v>0</v>
      </c>
      <c r="BM162">
        <v>0</v>
      </c>
      <c r="BO162">
        <v>0</v>
      </c>
      <c r="BQ162">
        <v>1</v>
      </c>
      <c r="BR162">
        <v>1</v>
      </c>
      <c r="BS162">
        <v>2</v>
      </c>
      <c r="BT162">
        <v>3</v>
      </c>
      <c r="BU162">
        <v>1</v>
      </c>
      <c r="BV162">
        <v>80</v>
      </c>
      <c r="BW162" s="4">
        <v>0.67867111650485445</v>
      </c>
      <c r="BX162">
        <v>5</v>
      </c>
      <c r="BY162">
        <v>1</v>
      </c>
      <c r="BZ162">
        <v>59</v>
      </c>
      <c r="CA162">
        <v>119</v>
      </c>
      <c r="CB162">
        <v>0</v>
      </c>
      <c r="CE162">
        <v>0</v>
      </c>
      <c r="CF162">
        <v>0</v>
      </c>
      <c r="CI162">
        <v>0</v>
      </c>
      <c r="CJ162">
        <v>0</v>
      </c>
      <c r="CM162">
        <v>0</v>
      </c>
      <c r="CN162">
        <f t="shared" si="33"/>
        <v>119</v>
      </c>
      <c r="CO162" t="str">
        <f t="shared" si="34"/>
        <v>Insufficiently active</v>
      </c>
      <c r="CP162">
        <v>2</v>
      </c>
      <c r="CQ162">
        <v>3</v>
      </c>
      <c r="CR162">
        <v>3</v>
      </c>
      <c r="CS162">
        <v>3</v>
      </c>
      <c r="CT162">
        <v>3</v>
      </c>
      <c r="CU162">
        <v>2</v>
      </c>
      <c r="CV162">
        <v>1</v>
      </c>
      <c r="CW162">
        <v>1</v>
      </c>
      <c r="CX162">
        <v>2</v>
      </c>
      <c r="CY162">
        <v>0</v>
      </c>
      <c r="CZ162">
        <v>2</v>
      </c>
      <c r="DA162">
        <v>6</v>
      </c>
      <c r="DB162">
        <v>3</v>
      </c>
      <c r="DC162">
        <v>0</v>
      </c>
      <c r="DD162">
        <v>3</v>
      </c>
      <c r="DE162">
        <v>2</v>
      </c>
      <c r="DF162">
        <v>1</v>
      </c>
      <c r="DG162">
        <v>1</v>
      </c>
      <c r="DH162">
        <v>2</v>
      </c>
      <c r="DI162">
        <v>1</v>
      </c>
      <c r="DJ162">
        <v>1</v>
      </c>
      <c r="DK162">
        <v>2</v>
      </c>
      <c r="DL162">
        <v>1</v>
      </c>
      <c r="DM162">
        <v>1</v>
      </c>
      <c r="DN162">
        <v>15</v>
      </c>
      <c r="DO162">
        <v>1</v>
      </c>
      <c r="DP162">
        <v>0</v>
      </c>
      <c r="DQ162">
        <v>1</v>
      </c>
      <c r="DR162">
        <v>1</v>
      </c>
      <c r="DS162">
        <v>1</v>
      </c>
      <c r="DT162">
        <v>0</v>
      </c>
      <c r="DU162">
        <v>1</v>
      </c>
      <c r="DV162">
        <v>0</v>
      </c>
      <c r="DW162">
        <v>0</v>
      </c>
      <c r="DX162">
        <v>5</v>
      </c>
      <c r="DY162" t="s">
        <v>149</v>
      </c>
      <c r="DZ162" t="s">
        <v>4707</v>
      </c>
      <c r="EA162">
        <v>4</v>
      </c>
      <c r="EB162">
        <v>4</v>
      </c>
      <c r="EC162">
        <v>3</v>
      </c>
      <c r="ED162">
        <v>3</v>
      </c>
      <c r="EE162">
        <v>3</v>
      </c>
      <c r="EF162">
        <v>3</v>
      </c>
      <c r="EG162">
        <v>2</v>
      </c>
      <c r="EH162">
        <v>22</v>
      </c>
      <c r="EI162">
        <v>2</v>
      </c>
      <c r="EJ162">
        <v>1</v>
      </c>
      <c r="EK162">
        <v>2</v>
      </c>
      <c r="EL162">
        <v>5</v>
      </c>
      <c r="EM162">
        <v>4</v>
      </c>
      <c r="EN162">
        <v>4</v>
      </c>
      <c r="EO162">
        <v>3</v>
      </c>
      <c r="EP162">
        <v>4</v>
      </c>
      <c r="EQ162">
        <v>4</v>
      </c>
      <c r="ER162">
        <v>4</v>
      </c>
      <c r="ES162">
        <v>4</v>
      </c>
      <c r="ET162">
        <v>4</v>
      </c>
      <c r="EU162">
        <v>31</v>
      </c>
      <c r="EV162">
        <v>2</v>
      </c>
      <c r="EW162">
        <v>1</v>
      </c>
      <c r="EX162">
        <v>1</v>
      </c>
      <c r="EY162">
        <v>6</v>
      </c>
      <c r="EZ162">
        <v>10</v>
      </c>
      <c r="FA162">
        <v>2</v>
      </c>
      <c r="FB162" t="str">
        <f t="shared" si="32"/>
        <v>Mild</v>
      </c>
      <c r="FC162" t="s">
        <v>157</v>
      </c>
    </row>
    <row r="163" spans="1:159" x14ac:dyDescent="0.2">
      <c r="A163">
        <v>469</v>
      </c>
      <c r="B163" t="s">
        <v>143</v>
      </c>
      <c r="C163" t="s">
        <v>875</v>
      </c>
      <c r="D163" s="1">
        <v>34317</v>
      </c>
      <c r="E163">
        <v>28</v>
      </c>
      <c r="F163">
        <v>1</v>
      </c>
      <c r="H163" t="s">
        <v>410</v>
      </c>
      <c r="I163">
        <v>3337</v>
      </c>
      <c r="J163" s="1">
        <v>43767</v>
      </c>
      <c r="K163">
        <v>1</v>
      </c>
      <c r="R163">
        <v>1</v>
      </c>
      <c r="W163" t="s">
        <v>229</v>
      </c>
      <c r="X163" t="s">
        <v>307</v>
      </c>
      <c r="Y163">
        <v>0</v>
      </c>
      <c r="Z163" t="s">
        <v>876</v>
      </c>
      <c r="AA163" s="1">
        <v>44476</v>
      </c>
      <c r="AB163" s="2">
        <f t="shared" si="26"/>
        <v>709</v>
      </c>
      <c r="AC163">
        <v>0</v>
      </c>
      <c r="AD163">
        <v>2</v>
      </c>
      <c r="AE163" t="str">
        <f t="shared" si="28"/>
        <v>Female</v>
      </c>
      <c r="AF163">
        <v>0</v>
      </c>
      <c r="AG163" t="s">
        <v>157</v>
      </c>
      <c r="AH163">
        <v>0</v>
      </c>
      <c r="AJ163">
        <v>2</v>
      </c>
      <c r="AK163" t="str">
        <f t="shared" si="23"/>
        <v>High school</v>
      </c>
      <c r="AL163" t="str">
        <f t="shared" si="29"/>
        <v>Yes</v>
      </c>
      <c r="AM163">
        <v>9</v>
      </c>
      <c r="AN163" t="str">
        <f t="shared" si="27"/>
        <v>Aus</v>
      </c>
      <c r="AO163">
        <v>0</v>
      </c>
      <c r="AR163">
        <v>0</v>
      </c>
      <c r="AS163">
        <v>0</v>
      </c>
      <c r="AT163">
        <v>2</v>
      </c>
      <c r="AU163">
        <v>0</v>
      </c>
      <c r="AV163">
        <v>0</v>
      </c>
      <c r="AW163">
        <v>0</v>
      </c>
      <c r="AX163">
        <v>0</v>
      </c>
      <c r="AY163">
        <v>0</v>
      </c>
      <c r="AZ163">
        <v>0</v>
      </c>
      <c r="BA163">
        <v>1</v>
      </c>
      <c r="BC163" t="s">
        <v>877</v>
      </c>
      <c r="BD163">
        <v>0</v>
      </c>
      <c r="BF163">
        <v>1</v>
      </c>
      <c r="BG163" t="s">
        <v>878</v>
      </c>
      <c r="BH163">
        <v>0</v>
      </c>
      <c r="BI163">
        <v>0</v>
      </c>
      <c r="BJ163">
        <v>0</v>
      </c>
      <c r="BK163">
        <v>1</v>
      </c>
      <c r="BM163">
        <v>0</v>
      </c>
      <c r="BO163">
        <v>0</v>
      </c>
      <c r="BQ163">
        <v>4</v>
      </c>
      <c r="BR163">
        <v>3</v>
      </c>
      <c r="BS163">
        <v>5</v>
      </c>
      <c r="BT163">
        <v>5</v>
      </c>
      <c r="BU163">
        <v>3</v>
      </c>
      <c r="BV163">
        <v>40</v>
      </c>
      <c r="BW163" s="4">
        <v>3.5572115384615396E-2</v>
      </c>
      <c r="BX163">
        <v>2</v>
      </c>
      <c r="BY163">
        <v>1</v>
      </c>
      <c r="BZ163">
        <v>0</v>
      </c>
      <c r="CA163">
        <v>60</v>
      </c>
      <c r="CB163">
        <v>0</v>
      </c>
      <c r="CE163">
        <v>0</v>
      </c>
      <c r="CF163">
        <v>0</v>
      </c>
      <c r="CI163">
        <v>0</v>
      </c>
      <c r="CJ163">
        <v>0</v>
      </c>
      <c r="CM163">
        <v>0</v>
      </c>
      <c r="CN163">
        <f t="shared" si="33"/>
        <v>60</v>
      </c>
      <c r="CO163" t="str">
        <f t="shared" si="34"/>
        <v>Insufficiently active</v>
      </c>
      <c r="CP163">
        <v>4</v>
      </c>
      <c r="CQ163">
        <v>4</v>
      </c>
      <c r="CR163">
        <v>4</v>
      </c>
      <c r="CS163">
        <v>4</v>
      </c>
      <c r="CT163">
        <v>4</v>
      </c>
      <c r="CU163">
        <v>3</v>
      </c>
      <c r="CV163">
        <v>1</v>
      </c>
      <c r="CW163">
        <v>1</v>
      </c>
      <c r="CX163">
        <v>1</v>
      </c>
      <c r="CY163">
        <v>1</v>
      </c>
      <c r="CZ163">
        <v>3</v>
      </c>
      <c r="DA163">
        <v>8</v>
      </c>
      <c r="DB163">
        <v>3</v>
      </c>
      <c r="DC163">
        <v>1</v>
      </c>
      <c r="DD163">
        <v>3</v>
      </c>
      <c r="DE163">
        <v>2</v>
      </c>
      <c r="DF163">
        <v>2</v>
      </c>
      <c r="DG163">
        <v>1</v>
      </c>
      <c r="DH163">
        <v>4</v>
      </c>
      <c r="DI163">
        <v>4</v>
      </c>
      <c r="DJ163">
        <v>2</v>
      </c>
      <c r="DK163">
        <v>4</v>
      </c>
      <c r="DL163">
        <v>1</v>
      </c>
      <c r="DM163">
        <v>1</v>
      </c>
      <c r="DN163">
        <v>24</v>
      </c>
      <c r="DO163">
        <v>0</v>
      </c>
      <c r="DP163">
        <v>0</v>
      </c>
      <c r="DQ163">
        <v>1</v>
      </c>
      <c r="DR163">
        <v>1</v>
      </c>
      <c r="DS163">
        <v>1</v>
      </c>
      <c r="DT163">
        <v>0</v>
      </c>
      <c r="DU163">
        <v>0</v>
      </c>
      <c r="DV163">
        <v>1</v>
      </c>
      <c r="DW163">
        <v>0</v>
      </c>
      <c r="DX163">
        <v>4</v>
      </c>
      <c r="DY163" t="str">
        <f>IF(DO163&gt;1,"Yes",IF(DP163&gt;1,"Yes","No"))</f>
        <v>No</v>
      </c>
      <c r="DZ163" t="s">
        <v>4708</v>
      </c>
      <c r="EA163">
        <v>4</v>
      </c>
      <c r="EB163">
        <v>4</v>
      </c>
      <c r="EC163">
        <v>3</v>
      </c>
      <c r="ED163">
        <v>5</v>
      </c>
      <c r="EE163">
        <v>4</v>
      </c>
      <c r="EF163">
        <v>5</v>
      </c>
      <c r="EG163">
        <v>5</v>
      </c>
      <c r="EH163">
        <v>30</v>
      </c>
      <c r="EI163">
        <v>1</v>
      </c>
      <c r="EJ163">
        <v>1</v>
      </c>
      <c r="EK163">
        <v>1</v>
      </c>
      <c r="EL163">
        <v>3</v>
      </c>
      <c r="EM163">
        <v>5</v>
      </c>
      <c r="EN163">
        <v>4</v>
      </c>
      <c r="EO163">
        <v>4</v>
      </c>
      <c r="EP163">
        <v>5</v>
      </c>
      <c r="EQ163">
        <v>5</v>
      </c>
      <c r="ER163">
        <v>5</v>
      </c>
      <c r="ES163">
        <v>5</v>
      </c>
      <c r="ET163">
        <v>5</v>
      </c>
      <c r="EU163">
        <v>38</v>
      </c>
      <c r="EV163">
        <v>7</v>
      </c>
      <c r="EW163">
        <v>9</v>
      </c>
      <c r="EX163">
        <v>9</v>
      </c>
      <c r="EY163">
        <v>10</v>
      </c>
      <c r="EZ163">
        <v>35</v>
      </c>
      <c r="FA163">
        <v>9</v>
      </c>
      <c r="FB163" t="str">
        <f t="shared" si="32"/>
        <v>Severe</v>
      </c>
      <c r="FC163" t="s">
        <v>149</v>
      </c>
    </row>
    <row r="164" spans="1:159" x14ac:dyDescent="0.2">
      <c r="A164">
        <v>472</v>
      </c>
      <c r="B164" t="s">
        <v>143</v>
      </c>
      <c r="C164" t="s">
        <v>879</v>
      </c>
      <c r="D164" s="1">
        <v>31386</v>
      </c>
      <c r="E164">
        <v>36</v>
      </c>
      <c r="F164">
        <v>1</v>
      </c>
      <c r="H164" t="s">
        <v>410</v>
      </c>
      <c r="I164">
        <v>3337</v>
      </c>
      <c r="J164" s="1">
        <v>43767</v>
      </c>
      <c r="K164">
        <v>1</v>
      </c>
      <c r="T164">
        <v>1</v>
      </c>
      <c r="W164" t="s">
        <v>4411</v>
      </c>
      <c r="X164" t="s">
        <v>307</v>
      </c>
      <c r="Y164">
        <v>0</v>
      </c>
      <c r="Z164" t="s">
        <v>880</v>
      </c>
      <c r="AA164" s="1">
        <v>44480</v>
      </c>
      <c r="AB164" s="2">
        <f t="shared" si="26"/>
        <v>713</v>
      </c>
      <c r="AC164">
        <v>1</v>
      </c>
      <c r="AD164">
        <v>2</v>
      </c>
      <c r="AE164" t="str">
        <f t="shared" si="28"/>
        <v>Female</v>
      </c>
      <c r="AF164">
        <v>5</v>
      </c>
      <c r="AG164" t="s">
        <v>157</v>
      </c>
      <c r="AH164">
        <v>0</v>
      </c>
      <c r="AJ164">
        <v>1</v>
      </c>
      <c r="AK164" t="str">
        <f t="shared" si="23"/>
        <v>DNC high school</v>
      </c>
      <c r="AL164" t="str">
        <f t="shared" si="29"/>
        <v>No</v>
      </c>
      <c r="AM164">
        <v>9</v>
      </c>
      <c r="AN164" t="str">
        <f t="shared" si="27"/>
        <v>Aus</v>
      </c>
      <c r="AO164">
        <v>0</v>
      </c>
      <c r="AR164">
        <v>0</v>
      </c>
      <c r="AS164">
        <v>0</v>
      </c>
      <c r="AT164">
        <v>0</v>
      </c>
      <c r="AU164">
        <v>2</v>
      </c>
      <c r="AV164">
        <v>0</v>
      </c>
      <c r="AW164">
        <v>0</v>
      </c>
      <c r="AX164">
        <v>0</v>
      </c>
      <c r="AY164">
        <v>0</v>
      </c>
      <c r="AZ164">
        <v>0</v>
      </c>
      <c r="BA164">
        <v>1</v>
      </c>
      <c r="BC164" t="s">
        <v>881</v>
      </c>
      <c r="BD164">
        <v>0</v>
      </c>
      <c r="BF164">
        <v>1</v>
      </c>
      <c r="BG164" t="s">
        <v>882</v>
      </c>
      <c r="BH164">
        <v>0</v>
      </c>
      <c r="BI164">
        <v>0</v>
      </c>
      <c r="BJ164">
        <v>0</v>
      </c>
      <c r="BK164">
        <v>0</v>
      </c>
      <c r="BM164">
        <v>0</v>
      </c>
      <c r="BO164">
        <v>0</v>
      </c>
      <c r="BQ164">
        <v>2</v>
      </c>
      <c r="BR164">
        <v>1</v>
      </c>
      <c r="BS164">
        <v>1</v>
      </c>
      <c r="BT164">
        <v>2</v>
      </c>
      <c r="BU164">
        <v>2</v>
      </c>
      <c r="BV164">
        <v>50</v>
      </c>
      <c r="BW164" s="4">
        <v>0.6168608141164198</v>
      </c>
      <c r="BX164">
        <v>5</v>
      </c>
      <c r="BY164">
        <v>20</v>
      </c>
      <c r="BZ164">
        <v>0</v>
      </c>
      <c r="CA164">
        <v>840</v>
      </c>
      <c r="CB164">
        <v>2</v>
      </c>
      <c r="CC164">
        <v>2</v>
      </c>
      <c r="CD164">
        <v>0</v>
      </c>
      <c r="CE164">
        <v>120</v>
      </c>
      <c r="CF164">
        <v>1</v>
      </c>
      <c r="CG164">
        <v>0</v>
      </c>
      <c r="CH164">
        <v>10</v>
      </c>
      <c r="CI164">
        <v>10</v>
      </c>
      <c r="CJ164">
        <v>0</v>
      </c>
      <c r="CM164">
        <v>0</v>
      </c>
      <c r="CN164">
        <f t="shared" si="33"/>
        <v>860</v>
      </c>
      <c r="CO164" t="str">
        <f t="shared" si="34"/>
        <v>Sufficientlyactive</v>
      </c>
      <c r="CP164">
        <v>3</v>
      </c>
      <c r="CQ164">
        <v>3</v>
      </c>
      <c r="CR164">
        <v>3</v>
      </c>
      <c r="CS164">
        <v>3</v>
      </c>
      <c r="CT164">
        <v>3</v>
      </c>
      <c r="CU164">
        <v>3</v>
      </c>
      <c r="CV164">
        <v>1</v>
      </c>
      <c r="CW164">
        <v>1</v>
      </c>
      <c r="CX164">
        <v>1</v>
      </c>
      <c r="CY164">
        <v>0</v>
      </c>
      <c r="CZ164">
        <v>1</v>
      </c>
      <c r="DA164">
        <v>6</v>
      </c>
      <c r="DB164">
        <v>1</v>
      </c>
      <c r="DC164">
        <v>0</v>
      </c>
      <c r="DD164">
        <v>3</v>
      </c>
      <c r="DE164">
        <v>2</v>
      </c>
      <c r="DF164">
        <v>2</v>
      </c>
      <c r="DG164">
        <v>2</v>
      </c>
      <c r="DH164">
        <v>3</v>
      </c>
      <c r="DI164">
        <v>2</v>
      </c>
      <c r="DJ164">
        <v>3</v>
      </c>
      <c r="DK164">
        <v>2</v>
      </c>
      <c r="DL164">
        <v>2</v>
      </c>
      <c r="DM164">
        <v>2</v>
      </c>
      <c r="DN164">
        <v>23</v>
      </c>
      <c r="DO164">
        <v>1</v>
      </c>
      <c r="DP164">
        <v>1</v>
      </c>
      <c r="DQ164">
        <v>2</v>
      </c>
      <c r="DR164">
        <v>1</v>
      </c>
      <c r="DS164">
        <v>1</v>
      </c>
      <c r="DT164">
        <v>2</v>
      </c>
      <c r="DU164">
        <v>1</v>
      </c>
      <c r="DV164">
        <v>0</v>
      </c>
      <c r="DW164">
        <v>0</v>
      </c>
      <c r="DX164">
        <v>9</v>
      </c>
      <c r="DY164" t="str">
        <f>IF(DO164&gt;1,"Yes",IF(DP164&gt;1,"Yes","No"))</f>
        <v>No</v>
      </c>
      <c r="DZ164" t="s">
        <v>4707</v>
      </c>
      <c r="EA164">
        <v>3</v>
      </c>
      <c r="EB164">
        <v>2</v>
      </c>
      <c r="EC164">
        <v>2</v>
      </c>
      <c r="ED164">
        <v>3</v>
      </c>
      <c r="EE164">
        <v>2</v>
      </c>
      <c r="EF164">
        <v>2</v>
      </c>
      <c r="EG164">
        <v>2</v>
      </c>
      <c r="EH164">
        <v>16</v>
      </c>
      <c r="EI164">
        <v>2</v>
      </c>
      <c r="EJ164">
        <v>2</v>
      </c>
      <c r="EK164">
        <v>3</v>
      </c>
      <c r="EL164">
        <v>7</v>
      </c>
      <c r="EM164">
        <v>2</v>
      </c>
      <c r="EN164">
        <v>3</v>
      </c>
      <c r="EO164">
        <v>2</v>
      </c>
      <c r="EP164">
        <v>3</v>
      </c>
      <c r="EQ164">
        <v>3</v>
      </c>
      <c r="ER164">
        <v>3</v>
      </c>
      <c r="ES164">
        <v>3</v>
      </c>
      <c r="ET164">
        <v>3</v>
      </c>
      <c r="EU164">
        <v>22</v>
      </c>
      <c r="EV164">
        <v>5</v>
      </c>
      <c r="EW164">
        <v>6</v>
      </c>
      <c r="EX164">
        <v>6</v>
      </c>
      <c r="EY164">
        <v>7</v>
      </c>
      <c r="EZ164">
        <v>24</v>
      </c>
      <c r="FA164">
        <v>5</v>
      </c>
      <c r="FB164" t="str">
        <f t="shared" si="32"/>
        <v>Mild</v>
      </c>
      <c r="FC164" t="s">
        <v>149</v>
      </c>
    </row>
    <row r="165" spans="1:159" x14ac:dyDescent="0.2">
      <c r="A165">
        <v>474</v>
      </c>
      <c r="B165" t="s">
        <v>143</v>
      </c>
      <c r="C165" t="s">
        <v>883</v>
      </c>
      <c r="D165" s="1">
        <v>23620</v>
      </c>
      <c r="E165">
        <v>57</v>
      </c>
      <c r="F165">
        <v>1</v>
      </c>
      <c r="H165" t="s">
        <v>253</v>
      </c>
      <c r="I165">
        <v>3020</v>
      </c>
      <c r="J165" s="1">
        <v>43767</v>
      </c>
      <c r="K165">
        <v>1</v>
      </c>
      <c r="S165">
        <v>2</v>
      </c>
      <c r="W165" t="s">
        <v>4410</v>
      </c>
      <c r="X165" t="s">
        <v>222</v>
      </c>
      <c r="Y165">
        <v>1</v>
      </c>
      <c r="Z165" t="s">
        <v>884</v>
      </c>
      <c r="AA165" s="1">
        <v>44488</v>
      </c>
      <c r="AB165" s="2">
        <f t="shared" si="26"/>
        <v>721</v>
      </c>
      <c r="AC165">
        <v>2</v>
      </c>
      <c r="AD165">
        <v>1</v>
      </c>
      <c r="AE165" t="str">
        <f t="shared" si="28"/>
        <v>Male</v>
      </c>
      <c r="AF165">
        <v>3</v>
      </c>
      <c r="AG165" t="s">
        <v>157</v>
      </c>
      <c r="AH165">
        <v>0</v>
      </c>
      <c r="AJ165">
        <v>1</v>
      </c>
      <c r="AK165" t="str">
        <f t="shared" si="23"/>
        <v>DNC high school</v>
      </c>
      <c r="AL165" t="str">
        <f t="shared" si="29"/>
        <v>No</v>
      </c>
      <c r="AM165">
        <v>9</v>
      </c>
      <c r="AN165" t="str">
        <f t="shared" si="27"/>
        <v>Aus</v>
      </c>
      <c r="AO165">
        <v>0</v>
      </c>
      <c r="AR165">
        <v>0</v>
      </c>
      <c r="AS165">
        <v>0</v>
      </c>
      <c r="AT165">
        <v>0</v>
      </c>
      <c r="AU165">
        <v>0</v>
      </c>
      <c r="AV165">
        <v>0</v>
      </c>
      <c r="AW165">
        <v>0</v>
      </c>
      <c r="AX165">
        <v>1</v>
      </c>
      <c r="AY165">
        <v>0</v>
      </c>
      <c r="AZ165">
        <v>0</v>
      </c>
      <c r="BA165">
        <v>1</v>
      </c>
      <c r="BC165" t="s">
        <v>885</v>
      </c>
      <c r="BD165">
        <v>1</v>
      </c>
      <c r="BE165" t="s">
        <v>886</v>
      </c>
      <c r="BF165">
        <v>1</v>
      </c>
      <c r="BG165" t="s">
        <v>887</v>
      </c>
      <c r="BH165">
        <v>0</v>
      </c>
      <c r="BI165">
        <v>0</v>
      </c>
      <c r="BJ165">
        <v>0</v>
      </c>
      <c r="BK165">
        <v>1</v>
      </c>
      <c r="BL165">
        <v>2</v>
      </c>
      <c r="BM165">
        <v>0</v>
      </c>
      <c r="BO165">
        <v>0</v>
      </c>
      <c r="BQ165">
        <v>3</v>
      </c>
      <c r="BR165">
        <v>1</v>
      </c>
      <c r="BS165">
        <v>3</v>
      </c>
      <c r="BT165">
        <v>3</v>
      </c>
      <c r="BU165">
        <v>1</v>
      </c>
      <c r="BV165">
        <v>71</v>
      </c>
      <c r="BW165" s="4">
        <v>0.54600000000000004</v>
      </c>
      <c r="BX165">
        <v>10</v>
      </c>
      <c r="BY165">
        <v>0</v>
      </c>
      <c r="BZ165">
        <v>15</v>
      </c>
      <c r="CA165">
        <v>15</v>
      </c>
      <c r="CB165">
        <v>0</v>
      </c>
      <c r="CC165">
        <v>0</v>
      </c>
      <c r="CD165">
        <v>0</v>
      </c>
      <c r="CE165">
        <v>0</v>
      </c>
      <c r="CF165">
        <v>2</v>
      </c>
      <c r="CG165">
        <v>0</v>
      </c>
      <c r="CH165">
        <v>30</v>
      </c>
      <c r="CI165">
        <v>30</v>
      </c>
      <c r="CJ165">
        <v>0</v>
      </c>
      <c r="CK165">
        <v>0</v>
      </c>
      <c r="CL165">
        <v>0</v>
      </c>
      <c r="CM165">
        <v>0</v>
      </c>
      <c r="CN165">
        <f t="shared" si="33"/>
        <v>75</v>
      </c>
      <c r="CO165" t="str">
        <f t="shared" si="34"/>
        <v>Insufficiently active</v>
      </c>
      <c r="CP165">
        <v>3</v>
      </c>
      <c r="CQ165">
        <v>0</v>
      </c>
      <c r="CR165">
        <v>3</v>
      </c>
      <c r="CS165">
        <v>3</v>
      </c>
      <c r="CT165">
        <v>3</v>
      </c>
      <c r="CU165">
        <v>1</v>
      </c>
      <c r="CV165">
        <v>1</v>
      </c>
      <c r="CW165">
        <v>0</v>
      </c>
      <c r="CX165">
        <v>1</v>
      </c>
      <c r="CY165">
        <v>0</v>
      </c>
      <c r="CZ165">
        <v>1</v>
      </c>
      <c r="DA165">
        <v>7</v>
      </c>
      <c r="DB165">
        <v>2</v>
      </c>
      <c r="DC165">
        <v>0</v>
      </c>
      <c r="DD165">
        <v>2</v>
      </c>
      <c r="DE165">
        <v>1</v>
      </c>
      <c r="DF165">
        <v>1</v>
      </c>
      <c r="DG165">
        <v>1</v>
      </c>
      <c r="DH165">
        <v>2</v>
      </c>
      <c r="DI165">
        <v>1</v>
      </c>
      <c r="DJ165">
        <v>1</v>
      </c>
      <c r="DK165">
        <v>1</v>
      </c>
      <c r="DL165">
        <v>1</v>
      </c>
      <c r="DM165">
        <v>1</v>
      </c>
      <c r="DN165">
        <v>12</v>
      </c>
      <c r="DO165">
        <v>1</v>
      </c>
      <c r="DP165">
        <v>0</v>
      </c>
      <c r="DQ165">
        <v>1</v>
      </c>
      <c r="DR165">
        <v>1</v>
      </c>
      <c r="DS165">
        <v>0</v>
      </c>
      <c r="DT165">
        <v>0</v>
      </c>
      <c r="DU165">
        <v>0</v>
      </c>
      <c r="DV165">
        <v>0</v>
      </c>
      <c r="DW165">
        <v>0</v>
      </c>
      <c r="DX165">
        <v>3</v>
      </c>
      <c r="DY165" t="s">
        <v>149</v>
      </c>
      <c r="DZ165" t="s">
        <v>4708</v>
      </c>
      <c r="EA165">
        <v>4</v>
      </c>
      <c r="EB165">
        <v>3</v>
      </c>
      <c r="EC165">
        <v>3</v>
      </c>
      <c r="ED165">
        <v>4</v>
      </c>
      <c r="EE165">
        <v>4</v>
      </c>
      <c r="EF165">
        <v>4</v>
      </c>
      <c r="EG165">
        <v>4</v>
      </c>
      <c r="EH165">
        <v>26</v>
      </c>
      <c r="EI165">
        <v>1</v>
      </c>
      <c r="EJ165">
        <v>1</v>
      </c>
      <c r="EK165">
        <v>1</v>
      </c>
      <c r="EL165">
        <v>3</v>
      </c>
      <c r="EM165">
        <v>5</v>
      </c>
      <c r="EN165">
        <v>5</v>
      </c>
      <c r="EO165">
        <v>5</v>
      </c>
      <c r="EP165">
        <v>5</v>
      </c>
      <c r="EQ165">
        <v>5</v>
      </c>
      <c r="ER165">
        <v>5</v>
      </c>
      <c r="ES165">
        <v>5</v>
      </c>
      <c r="ET165">
        <v>5</v>
      </c>
      <c r="EU165">
        <v>40</v>
      </c>
      <c r="EV165">
        <v>6</v>
      </c>
      <c r="EW165">
        <v>4</v>
      </c>
      <c r="EX165">
        <v>6</v>
      </c>
      <c r="EY165">
        <v>7</v>
      </c>
      <c r="EZ165">
        <v>23</v>
      </c>
      <c r="FA165">
        <v>5</v>
      </c>
      <c r="FB165" t="str">
        <f t="shared" si="32"/>
        <v>Mild</v>
      </c>
      <c r="FC165" t="s">
        <v>157</v>
      </c>
    </row>
    <row r="166" spans="1:159" x14ac:dyDescent="0.2">
      <c r="A166">
        <v>476</v>
      </c>
      <c r="B166" t="s">
        <v>143</v>
      </c>
      <c r="C166" t="s">
        <v>888</v>
      </c>
      <c r="D166" s="1">
        <v>34514</v>
      </c>
      <c r="E166">
        <v>28</v>
      </c>
      <c r="F166">
        <v>1</v>
      </c>
      <c r="H166" t="s">
        <v>295</v>
      </c>
      <c r="I166">
        <v>3021</v>
      </c>
      <c r="J166" s="1">
        <v>43767</v>
      </c>
      <c r="K166">
        <v>1</v>
      </c>
      <c r="O166">
        <v>1</v>
      </c>
      <c r="W166" t="s">
        <v>4229</v>
      </c>
      <c r="X166" t="s">
        <v>307</v>
      </c>
      <c r="Y166">
        <v>0</v>
      </c>
      <c r="Z166" t="s">
        <v>889</v>
      </c>
      <c r="AA166" s="1">
        <v>44497</v>
      </c>
      <c r="AB166" s="2">
        <f t="shared" si="26"/>
        <v>730</v>
      </c>
      <c r="AC166">
        <v>2</v>
      </c>
      <c r="AD166">
        <v>3</v>
      </c>
      <c r="AE166" t="s">
        <v>890</v>
      </c>
      <c r="AF166">
        <v>1</v>
      </c>
      <c r="AG166" t="s">
        <v>157</v>
      </c>
      <c r="AH166">
        <v>1</v>
      </c>
      <c r="AI166">
        <v>2</v>
      </c>
      <c r="AJ166">
        <v>6</v>
      </c>
      <c r="AK166" t="str">
        <f t="shared" si="23"/>
        <v>Undergrad</v>
      </c>
      <c r="AL166" t="str">
        <f t="shared" si="29"/>
        <v>Yes</v>
      </c>
      <c r="AM166">
        <v>165</v>
      </c>
      <c r="AN166" t="str">
        <f t="shared" si="27"/>
        <v>Other</v>
      </c>
      <c r="AQ166">
        <v>5</v>
      </c>
      <c r="AR166">
        <v>0</v>
      </c>
      <c r="AS166">
        <v>0</v>
      </c>
      <c r="AT166">
        <v>0</v>
      </c>
      <c r="AU166">
        <v>0</v>
      </c>
      <c r="AV166">
        <v>0</v>
      </c>
      <c r="AW166">
        <v>0</v>
      </c>
      <c r="AX166">
        <v>0</v>
      </c>
      <c r="AY166">
        <v>0</v>
      </c>
      <c r="AZ166">
        <v>2</v>
      </c>
      <c r="BA166">
        <v>1</v>
      </c>
      <c r="BC166" t="s">
        <v>891</v>
      </c>
      <c r="BD166">
        <v>0</v>
      </c>
      <c r="BF166">
        <v>1</v>
      </c>
      <c r="BG166" t="s">
        <v>892</v>
      </c>
      <c r="BH166">
        <v>0</v>
      </c>
      <c r="BI166">
        <v>2</v>
      </c>
      <c r="BJ166">
        <v>0</v>
      </c>
      <c r="BK166">
        <v>0</v>
      </c>
      <c r="BM166">
        <v>0</v>
      </c>
      <c r="BO166">
        <v>0</v>
      </c>
      <c r="BQ166">
        <v>1</v>
      </c>
      <c r="BR166">
        <v>2</v>
      </c>
      <c r="BS166">
        <v>3</v>
      </c>
      <c r="BT166">
        <v>3</v>
      </c>
      <c r="BU166">
        <v>3</v>
      </c>
      <c r="BV166">
        <v>46</v>
      </c>
      <c r="BW166" s="4">
        <v>0.5342489795918367</v>
      </c>
      <c r="BX166">
        <v>5</v>
      </c>
      <c r="BY166">
        <v>4</v>
      </c>
      <c r="BZ166">
        <v>0</v>
      </c>
      <c r="CA166">
        <v>240</v>
      </c>
      <c r="CB166">
        <v>0</v>
      </c>
      <c r="CE166">
        <v>0</v>
      </c>
      <c r="CF166">
        <v>4</v>
      </c>
      <c r="CG166">
        <v>4</v>
      </c>
      <c r="CH166">
        <v>0</v>
      </c>
      <c r="CI166">
        <v>240</v>
      </c>
      <c r="CJ166">
        <v>0</v>
      </c>
      <c r="CM166">
        <v>0</v>
      </c>
      <c r="CN166">
        <f t="shared" si="33"/>
        <v>720</v>
      </c>
      <c r="CO166" t="str">
        <f t="shared" si="34"/>
        <v>Sufficientlyactive</v>
      </c>
      <c r="CP166">
        <v>4</v>
      </c>
      <c r="CQ166">
        <v>4</v>
      </c>
      <c r="CR166">
        <v>1</v>
      </c>
      <c r="CS166">
        <v>4</v>
      </c>
      <c r="CT166">
        <v>4</v>
      </c>
      <c r="CU166">
        <v>3</v>
      </c>
      <c r="CV166">
        <v>0</v>
      </c>
      <c r="CW166">
        <v>1</v>
      </c>
      <c r="CX166">
        <v>1</v>
      </c>
      <c r="CY166">
        <v>1</v>
      </c>
      <c r="CZ166">
        <v>3</v>
      </c>
      <c r="DA166">
        <v>7</v>
      </c>
      <c r="DB166">
        <v>2</v>
      </c>
      <c r="DC166">
        <v>0</v>
      </c>
      <c r="DD166">
        <v>4</v>
      </c>
      <c r="DE166">
        <v>3</v>
      </c>
      <c r="DF166">
        <v>3</v>
      </c>
      <c r="DG166">
        <v>3</v>
      </c>
      <c r="DH166">
        <v>3</v>
      </c>
      <c r="DI166">
        <v>2</v>
      </c>
      <c r="DJ166">
        <v>3</v>
      </c>
      <c r="DK166">
        <v>3</v>
      </c>
      <c r="DL166">
        <v>3</v>
      </c>
      <c r="DM166">
        <v>3</v>
      </c>
      <c r="DN166">
        <v>30</v>
      </c>
      <c r="DO166">
        <v>1</v>
      </c>
      <c r="DP166">
        <v>1</v>
      </c>
      <c r="DQ166">
        <v>1</v>
      </c>
      <c r="DR166">
        <v>2</v>
      </c>
      <c r="DS166">
        <v>2</v>
      </c>
      <c r="DT166">
        <v>2</v>
      </c>
      <c r="DU166">
        <v>2</v>
      </c>
      <c r="DV166">
        <v>2</v>
      </c>
      <c r="DW166">
        <v>1</v>
      </c>
      <c r="DX166">
        <v>14</v>
      </c>
      <c r="DY166" t="str">
        <f>IF(DO166&gt;1,"Yes",IF(DP166&gt;1,"Yes","No"))</f>
        <v>No</v>
      </c>
      <c r="DZ166" t="s">
        <v>4709</v>
      </c>
      <c r="EA166">
        <v>3</v>
      </c>
      <c r="EB166">
        <v>4</v>
      </c>
      <c r="EC166">
        <v>2</v>
      </c>
      <c r="ED166">
        <v>3</v>
      </c>
      <c r="EE166">
        <v>3</v>
      </c>
      <c r="EF166">
        <v>3</v>
      </c>
      <c r="EG166">
        <v>2</v>
      </c>
      <c r="EH166">
        <v>20</v>
      </c>
      <c r="EI166">
        <v>1</v>
      </c>
      <c r="EJ166">
        <v>2</v>
      </c>
      <c r="EK166">
        <v>2</v>
      </c>
      <c r="EL166">
        <v>5</v>
      </c>
      <c r="EM166">
        <v>2</v>
      </c>
      <c r="EN166">
        <v>2</v>
      </c>
      <c r="EO166">
        <v>2</v>
      </c>
      <c r="EP166">
        <v>2</v>
      </c>
      <c r="EQ166">
        <v>4</v>
      </c>
      <c r="ER166">
        <v>2</v>
      </c>
      <c r="ES166">
        <v>4</v>
      </c>
      <c r="ET166">
        <v>3</v>
      </c>
      <c r="EU166">
        <v>21</v>
      </c>
      <c r="EV166">
        <v>6</v>
      </c>
      <c r="EW166">
        <v>3</v>
      </c>
      <c r="EX166">
        <v>3</v>
      </c>
      <c r="EY166">
        <v>7</v>
      </c>
      <c r="EZ166">
        <v>19</v>
      </c>
      <c r="FA166">
        <v>3</v>
      </c>
      <c r="FB166" t="str">
        <f t="shared" si="32"/>
        <v>Mild</v>
      </c>
      <c r="FC166" t="s">
        <v>149</v>
      </c>
    </row>
    <row r="167" spans="1:159" x14ac:dyDescent="0.2">
      <c r="A167">
        <v>479</v>
      </c>
      <c r="B167" t="s">
        <v>143</v>
      </c>
      <c r="C167" t="s">
        <v>893</v>
      </c>
      <c r="D167" s="1">
        <v>24566</v>
      </c>
      <c r="E167">
        <v>55</v>
      </c>
      <c r="F167">
        <v>1</v>
      </c>
      <c r="H167" t="s">
        <v>420</v>
      </c>
      <c r="I167">
        <v>3030</v>
      </c>
      <c r="J167" s="1">
        <v>43767</v>
      </c>
      <c r="K167">
        <v>1</v>
      </c>
      <c r="R167">
        <v>1</v>
      </c>
      <c r="W167" t="s">
        <v>229</v>
      </c>
      <c r="X167" t="s">
        <v>307</v>
      </c>
      <c r="Y167">
        <v>1</v>
      </c>
      <c r="Z167" t="s">
        <v>894</v>
      </c>
      <c r="AA167" s="1">
        <v>44484</v>
      </c>
      <c r="AB167" s="2">
        <f t="shared" si="26"/>
        <v>717</v>
      </c>
      <c r="AC167">
        <v>1</v>
      </c>
      <c r="AD167">
        <v>1</v>
      </c>
      <c r="AE167" t="str">
        <f t="shared" si="28"/>
        <v>Male</v>
      </c>
      <c r="AF167">
        <v>7</v>
      </c>
      <c r="AG167" t="s">
        <v>149</v>
      </c>
      <c r="AH167">
        <v>0</v>
      </c>
      <c r="AJ167">
        <v>8</v>
      </c>
      <c r="AK167" t="str">
        <f t="shared" si="23"/>
        <v>Postgrad</v>
      </c>
      <c r="AL167" t="str">
        <f t="shared" si="29"/>
        <v>Yes</v>
      </c>
      <c r="AM167">
        <v>123</v>
      </c>
      <c r="AN167" t="str">
        <f t="shared" si="27"/>
        <v>Other</v>
      </c>
      <c r="AP167">
        <v>0</v>
      </c>
      <c r="AQ167">
        <v>32</v>
      </c>
      <c r="AR167">
        <v>0</v>
      </c>
      <c r="AS167">
        <v>1</v>
      </c>
      <c r="AT167">
        <v>0</v>
      </c>
      <c r="AU167">
        <v>0</v>
      </c>
      <c r="AV167">
        <v>0</v>
      </c>
      <c r="AW167">
        <v>0</v>
      </c>
      <c r="AX167">
        <v>0</v>
      </c>
      <c r="AY167">
        <v>0</v>
      </c>
      <c r="AZ167">
        <v>1</v>
      </c>
      <c r="BA167">
        <v>0</v>
      </c>
      <c r="BC167" t="s">
        <v>895</v>
      </c>
      <c r="BD167">
        <v>1</v>
      </c>
      <c r="BF167">
        <v>1</v>
      </c>
      <c r="BW167" s="4"/>
      <c r="FC167" t="s">
        <v>157</v>
      </c>
    </row>
    <row r="168" spans="1:159" x14ac:dyDescent="0.2">
      <c r="A168">
        <v>480</v>
      </c>
      <c r="B168" t="s">
        <v>143</v>
      </c>
      <c r="C168" t="s">
        <v>896</v>
      </c>
      <c r="D168" s="1">
        <v>27531</v>
      </c>
      <c r="E168">
        <v>47</v>
      </c>
      <c r="F168">
        <v>1</v>
      </c>
      <c r="H168" t="s">
        <v>420</v>
      </c>
      <c r="I168">
        <v>3030</v>
      </c>
      <c r="J168" s="1">
        <v>43767</v>
      </c>
      <c r="K168">
        <v>1</v>
      </c>
      <c r="T168">
        <v>1</v>
      </c>
      <c r="W168" t="s">
        <v>4411</v>
      </c>
      <c r="X168" t="s">
        <v>307</v>
      </c>
      <c r="Y168">
        <v>0</v>
      </c>
      <c r="Z168" t="s">
        <v>897</v>
      </c>
      <c r="AA168" s="1">
        <v>44476</v>
      </c>
      <c r="AB168" s="2">
        <f t="shared" si="26"/>
        <v>709</v>
      </c>
      <c r="AC168">
        <v>1</v>
      </c>
      <c r="AD168">
        <v>2</v>
      </c>
      <c r="AE168" t="str">
        <f t="shared" si="28"/>
        <v>Female</v>
      </c>
      <c r="AF168">
        <v>1</v>
      </c>
      <c r="AG168" t="s">
        <v>157</v>
      </c>
      <c r="AH168">
        <v>0</v>
      </c>
      <c r="AJ168">
        <v>6</v>
      </c>
      <c r="AK168" t="str">
        <f t="shared" si="23"/>
        <v>Undergrad</v>
      </c>
      <c r="AL168" t="str">
        <f t="shared" si="29"/>
        <v>Yes</v>
      </c>
      <c r="AM168">
        <v>9</v>
      </c>
      <c r="AN168" t="str">
        <f t="shared" si="27"/>
        <v>Aus</v>
      </c>
      <c r="AO168">
        <v>0</v>
      </c>
      <c r="AR168">
        <v>0</v>
      </c>
      <c r="AS168">
        <v>0</v>
      </c>
      <c r="AT168">
        <v>0</v>
      </c>
      <c r="AU168">
        <v>1</v>
      </c>
      <c r="AV168">
        <v>0</v>
      </c>
      <c r="AW168">
        <v>0</v>
      </c>
      <c r="AX168">
        <v>1</v>
      </c>
      <c r="AY168">
        <v>0</v>
      </c>
      <c r="AZ168">
        <v>0</v>
      </c>
      <c r="BA168">
        <v>0</v>
      </c>
      <c r="BC168" t="s">
        <v>898</v>
      </c>
      <c r="BD168">
        <v>0</v>
      </c>
      <c r="BF168">
        <v>1</v>
      </c>
      <c r="BG168" t="s">
        <v>899</v>
      </c>
      <c r="BH168">
        <v>0</v>
      </c>
      <c r="BI168">
        <v>0</v>
      </c>
      <c r="BJ168">
        <v>0</v>
      </c>
      <c r="BK168">
        <v>1</v>
      </c>
      <c r="BM168">
        <v>1</v>
      </c>
      <c r="BN168">
        <v>30</v>
      </c>
      <c r="BO168">
        <v>1</v>
      </c>
      <c r="BP168">
        <v>2</v>
      </c>
      <c r="BQ168">
        <v>1</v>
      </c>
      <c r="BR168">
        <v>1</v>
      </c>
      <c r="BS168">
        <v>1</v>
      </c>
      <c r="BT168">
        <v>2</v>
      </c>
      <c r="BU168">
        <v>2</v>
      </c>
      <c r="BV168">
        <v>84</v>
      </c>
      <c r="BW168" s="4">
        <v>0.72322947913147084</v>
      </c>
      <c r="BX168">
        <v>8</v>
      </c>
      <c r="BY168">
        <v>3</v>
      </c>
      <c r="BZ168">
        <v>0</v>
      </c>
      <c r="CA168">
        <v>180</v>
      </c>
      <c r="CB168">
        <v>0</v>
      </c>
      <c r="CE168">
        <v>0</v>
      </c>
      <c r="CF168">
        <v>0</v>
      </c>
      <c r="CI168">
        <v>0</v>
      </c>
      <c r="CJ168">
        <v>0</v>
      </c>
      <c r="CM168">
        <v>0</v>
      </c>
      <c r="CN168">
        <f t="shared" ref="CN168:CN199" si="35">CA168+CM168+(2*CI168)</f>
        <v>180</v>
      </c>
      <c r="CO168" t="str">
        <f t="shared" ref="CO168:CO223" si="36">IF(CN168&gt;150,"Sufficientlyactive",IF(CN168&gt;1,"Insufficiently active","Sedentary"))</f>
        <v>Sufficientlyactive</v>
      </c>
      <c r="CP168">
        <v>3</v>
      </c>
      <c r="CQ168">
        <v>3</v>
      </c>
      <c r="CR168">
        <v>2</v>
      </c>
      <c r="CS168">
        <v>3</v>
      </c>
      <c r="CT168">
        <v>3</v>
      </c>
      <c r="CU168">
        <v>3</v>
      </c>
      <c r="CV168">
        <v>1</v>
      </c>
      <c r="CW168">
        <v>1</v>
      </c>
      <c r="CX168">
        <v>1</v>
      </c>
      <c r="CY168">
        <v>1</v>
      </c>
      <c r="CZ168">
        <v>2</v>
      </c>
      <c r="DA168">
        <v>5</v>
      </c>
      <c r="DB168">
        <v>2</v>
      </c>
      <c r="DC168">
        <v>0</v>
      </c>
      <c r="DD168">
        <v>2</v>
      </c>
      <c r="DE168">
        <v>2</v>
      </c>
      <c r="DF168">
        <v>2</v>
      </c>
      <c r="DG168">
        <v>2</v>
      </c>
      <c r="DH168">
        <v>2</v>
      </c>
      <c r="DI168">
        <v>2</v>
      </c>
      <c r="DJ168">
        <v>2</v>
      </c>
      <c r="DK168">
        <v>2</v>
      </c>
      <c r="DL168">
        <v>2</v>
      </c>
      <c r="DM168">
        <v>2</v>
      </c>
      <c r="DN168">
        <v>20</v>
      </c>
      <c r="DO168">
        <v>1</v>
      </c>
      <c r="DP168">
        <v>1</v>
      </c>
      <c r="DQ168">
        <v>3</v>
      </c>
      <c r="DR168">
        <v>1</v>
      </c>
      <c r="DS168">
        <v>0</v>
      </c>
      <c r="DT168">
        <v>3</v>
      </c>
      <c r="DU168">
        <v>1</v>
      </c>
      <c r="DV168">
        <v>0</v>
      </c>
      <c r="DW168">
        <v>0</v>
      </c>
      <c r="DX168">
        <v>10</v>
      </c>
      <c r="DY168" t="str">
        <f>IF(DO168&gt;1,"Yes",IF(DP168&gt;1,"Yes","No"))</f>
        <v>No</v>
      </c>
      <c r="DZ168" t="s">
        <v>4709</v>
      </c>
      <c r="EA168">
        <v>3</v>
      </c>
      <c r="EB168">
        <v>3</v>
      </c>
      <c r="EC168">
        <v>3</v>
      </c>
      <c r="ED168">
        <v>2</v>
      </c>
      <c r="EE168">
        <v>3</v>
      </c>
      <c r="EF168">
        <v>3</v>
      </c>
      <c r="EG168">
        <v>3</v>
      </c>
      <c r="EH168">
        <v>20</v>
      </c>
      <c r="EI168">
        <v>3</v>
      </c>
      <c r="EJ168">
        <v>2</v>
      </c>
      <c r="EK168">
        <v>2</v>
      </c>
      <c r="EL168">
        <v>7</v>
      </c>
      <c r="EM168">
        <v>2</v>
      </c>
      <c r="EN168">
        <v>3</v>
      </c>
      <c r="EO168">
        <v>3</v>
      </c>
      <c r="EP168">
        <v>3</v>
      </c>
      <c r="EQ168">
        <v>4</v>
      </c>
      <c r="ER168">
        <v>3</v>
      </c>
      <c r="ES168">
        <v>3</v>
      </c>
      <c r="ET168">
        <v>3</v>
      </c>
      <c r="EU168">
        <v>24</v>
      </c>
      <c r="EV168">
        <v>1</v>
      </c>
      <c r="EW168">
        <v>1</v>
      </c>
      <c r="EX168">
        <v>1</v>
      </c>
      <c r="EY168">
        <v>1</v>
      </c>
      <c r="EZ168">
        <v>4</v>
      </c>
      <c r="FA168">
        <v>1</v>
      </c>
      <c r="FB168" t="str">
        <f t="shared" si="32"/>
        <v>Mild</v>
      </c>
      <c r="FC168" t="s">
        <v>149</v>
      </c>
    </row>
    <row r="169" spans="1:159" x14ac:dyDescent="0.2">
      <c r="A169">
        <v>482</v>
      </c>
      <c r="B169" t="s">
        <v>143</v>
      </c>
      <c r="C169" t="s">
        <v>900</v>
      </c>
      <c r="D169" s="1">
        <v>20959</v>
      </c>
      <c r="E169">
        <v>65</v>
      </c>
      <c r="F169">
        <v>1</v>
      </c>
      <c r="H169" t="s">
        <v>901</v>
      </c>
      <c r="I169">
        <v>3438</v>
      </c>
      <c r="J169" s="1">
        <v>43767</v>
      </c>
      <c r="K169">
        <v>1</v>
      </c>
      <c r="R169">
        <v>1</v>
      </c>
      <c r="W169" t="s">
        <v>229</v>
      </c>
      <c r="X169" t="s">
        <v>307</v>
      </c>
      <c r="Y169">
        <v>1</v>
      </c>
      <c r="Z169" t="s">
        <v>902</v>
      </c>
      <c r="AA169" s="1">
        <v>44481</v>
      </c>
      <c r="AB169" s="2">
        <f t="shared" si="26"/>
        <v>714</v>
      </c>
      <c r="AC169">
        <v>1</v>
      </c>
      <c r="AD169">
        <v>1</v>
      </c>
      <c r="AE169" t="str">
        <f t="shared" si="28"/>
        <v>Male</v>
      </c>
      <c r="AF169">
        <v>0</v>
      </c>
      <c r="AG169" t="s">
        <v>157</v>
      </c>
      <c r="AH169">
        <v>0</v>
      </c>
      <c r="AJ169">
        <v>3</v>
      </c>
      <c r="AK169" t="str">
        <f t="shared" ref="AK169:AK232" si="37">IF(AJ169&lt;2,"DNC high school",IF(AJ169&lt;3,"High school",IF(AJ169&lt;6,"TAFE",IF(AJ169&lt;8,"Undergrad","Postgrad"))))</f>
        <v>TAFE</v>
      </c>
      <c r="AL169" t="str">
        <f t="shared" si="29"/>
        <v>Yes</v>
      </c>
      <c r="AM169">
        <v>9</v>
      </c>
      <c r="AN169" t="str">
        <f t="shared" si="27"/>
        <v>Aus</v>
      </c>
      <c r="AO169">
        <v>0</v>
      </c>
      <c r="AR169">
        <v>0</v>
      </c>
      <c r="AS169">
        <v>0</v>
      </c>
      <c r="AT169">
        <v>0</v>
      </c>
      <c r="AU169">
        <v>0</v>
      </c>
      <c r="AV169">
        <v>0</v>
      </c>
      <c r="AW169">
        <v>0</v>
      </c>
      <c r="AX169">
        <v>0</v>
      </c>
      <c r="AY169">
        <v>0</v>
      </c>
      <c r="AZ169">
        <v>0</v>
      </c>
      <c r="BA169">
        <v>0</v>
      </c>
      <c r="BD169">
        <v>1</v>
      </c>
      <c r="BE169" t="s">
        <v>903</v>
      </c>
      <c r="BF169">
        <v>1</v>
      </c>
      <c r="BG169" t="s">
        <v>904</v>
      </c>
      <c r="BH169">
        <v>0</v>
      </c>
      <c r="BI169">
        <v>2</v>
      </c>
      <c r="BJ169">
        <v>0</v>
      </c>
      <c r="BK169">
        <v>0</v>
      </c>
      <c r="BM169">
        <v>0</v>
      </c>
      <c r="BO169">
        <v>0</v>
      </c>
      <c r="BQ169">
        <v>4</v>
      </c>
      <c r="BR169">
        <v>1</v>
      </c>
      <c r="BS169">
        <v>4</v>
      </c>
      <c r="BT169">
        <v>5</v>
      </c>
      <c r="BU169">
        <v>2</v>
      </c>
      <c r="BV169">
        <v>30</v>
      </c>
      <c r="BW169" s="4">
        <v>0.20280598515894016</v>
      </c>
      <c r="BX169">
        <v>0</v>
      </c>
      <c r="CA169">
        <v>0</v>
      </c>
      <c r="CB169">
        <v>10</v>
      </c>
      <c r="CC169">
        <v>16</v>
      </c>
      <c r="CD169">
        <v>2</v>
      </c>
      <c r="CE169">
        <v>840</v>
      </c>
      <c r="CF169">
        <v>16</v>
      </c>
      <c r="CG169">
        <v>40</v>
      </c>
      <c r="CH169">
        <v>1</v>
      </c>
      <c r="CI169">
        <v>840</v>
      </c>
      <c r="CJ169">
        <v>0</v>
      </c>
      <c r="CM169">
        <v>0</v>
      </c>
      <c r="CN169">
        <f t="shared" si="35"/>
        <v>1680</v>
      </c>
      <c r="CO169" t="str">
        <f t="shared" si="36"/>
        <v>Sufficientlyactive</v>
      </c>
      <c r="CP169">
        <v>3</v>
      </c>
      <c r="CQ169">
        <v>3</v>
      </c>
      <c r="CR169">
        <v>3</v>
      </c>
      <c r="CS169">
        <v>3</v>
      </c>
      <c r="CT169">
        <v>3</v>
      </c>
      <c r="CU169">
        <v>3</v>
      </c>
      <c r="CV169">
        <v>1</v>
      </c>
      <c r="CW169">
        <v>1</v>
      </c>
      <c r="CX169">
        <v>1</v>
      </c>
      <c r="CY169">
        <v>1</v>
      </c>
      <c r="CZ169">
        <v>2</v>
      </c>
      <c r="DA169">
        <v>6</v>
      </c>
      <c r="DB169">
        <v>2</v>
      </c>
      <c r="DC169">
        <v>0</v>
      </c>
      <c r="DD169">
        <v>3</v>
      </c>
      <c r="DE169">
        <v>1</v>
      </c>
      <c r="DF169">
        <v>1</v>
      </c>
      <c r="DG169">
        <v>1</v>
      </c>
      <c r="DH169">
        <v>1</v>
      </c>
      <c r="DI169">
        <v>1</v>
      </c>
      <c r="DJ169">
        <v>1</v>
      </c>
      <c r="DK169">
        <v>1</v>
      </c>
      <c r="DL169">
        <v>1</v>
      </c>
      <c r="DM169">
        <v>1</v>
      </c>
      <c r="DN169">
        <v>12</v>
      </c>
      <c r="DO169">
        <v>0</v>
      </c>
      <c r="DP169">
        <v>0</v>
      </c>
      <c r="DQ169">
        <v>1</v>
      </c>
      <c r="DR169">
        <v>1</v>
      </c>
      <c r="DS169">
        <v>0</v>
      </c>
      <c r="DT169">
        <v>0</v>
      </c>
      <c r="DU169">
        <v>0</v>
      </c>
      <c r="DV169">
        <v>0</v>
      </c>
      <c r="DW169">
        <v>0</v>
      </c>
      <c r="DX169">
        <v>2</v>
      </c>
      <c r="DY169" t="s">
        <v>149</v>
      </c>
      <c r="DZ169" t="s">
        <v>4708</v>
      </c>
      <c r="EA169">
        <v>5</v>
      </c>
      <c r="EB169">
        <v>5</v>
      </c>
      <c r="EC169">
        <v>3</v>
      </c>
      <c r="ED169">
        <v>5</v>
      </c>
      <c r="EE169">
        <v>5</v>
      </c>
      <c r="EF169">
        <v>3</v>
      </c>
      <c r="EG169">
        <v>5</v>
      </c>
      <c r="EH169">
        <v>31</v>
      </c>
      <c r="EI169">
        <v>1</v>
      </c>
      <c r="EJ169">
        <v>1</v>
      </c>
      <c r="EK169">
        <v>1</v>
      </c>
      <c r="EL169">
        <v>3</v>
      </c>
      <c r="EM169">
        <v>3</v>
      </c>
      <c r="EN169">
        <v>3</v>
      </c>
      <c r="EO169">
        <v>3</v>
      </c>
      <c r="EP169">
        <v>3</v>
      </c>
      <c r="EQ169">
        <v>3</v>
      </c>
      <c r="ER169">
        <v>5</v>
      </c>
      <c r="ES169">
        <v>4</v>
      </c>
      <c r="ET169">
        <v>3</v>
      </c>
      <c r="EU169">
        <v>27</v>
      </c>
      <c r="EV169">
        <v>9</v>
      </c>
      <c r="EW169">
        <v>9</v>
      </c>
      <c r="EX169">
        <v>9</v>
      </c>
      <c r="EY169">
        <v>9</v>
      </c>
      <c r="EZ169">
        <v>36</v>
      </c>
      <c r="FA169">
        <v>9</v>
      </c>
      <c r="FB169" t="str">
        <f t="shared" si="32"/>
        <v>Severe</v>
      </c>
      <c r="FC169" t="s">
        <v>157</v>
      </c>
    </row>
    <row r="170" spans="1:159" x14ac:dyDescent="0.2">
      <c r="A170">
        <v>484</v>
      </c>
      <c r="B170" t="s">
        <v>143</v>
      </c>
      <c r="C170" t="s">
        <v>905</v>
      </c>
      <c r="D170" s="1">
        <v>30750</v>
      </c>
      <c r="E170">
        <v>38</v>
      </c>
      <c r="F170">
        <v>1</v>
      </c>
      <c r="H170" t="s">
        <v>204</v>
      </c>
      <c r="I170">
        <v>3429</v>
      </c>
      <c r="J170" s="1">
        <v>43767</v>
      </c>
      <c r="K170">
        <v>1</v>
      </c>
      <c r="R170">
        <v>1</v>
      </c>
      <c r="W170" t="s">
        <v>229</v>
      </c>
      <c r="X170" t="s">
        <v>307</v>
      </c>
      <c r="Y170">
        <v>0</v>
      </c>
      <c r="Z170" t="s">
        <v>906</v>
      </c>
      <c r="AA170" s="1">
        <v>44635</v>
      </c>
      <c r="AB170" s="2">
        <f t="shared" si="26"/>
        <v>868</v>
      </c>
      <c r="AC170">
        <v>0</v>
      </c>
      <c r="AD170">
        <v>2</v>
      </c>
      <c r="AE170" t="str">
        <f t="shared" si="28"/>
        <v>Female</v>
      </c>
      <c r="AF170">
        <v>6</v>
      </c>
      <c r="AG170" t="s">
        <v>149</v>
      </c>
      <c r="AH170">
        <v>0</v>
      </c>
      <c r="AJ170">
        <v>1</v>
      </c>
      <c r="AK170" t="str">
        <f t="shared" si="37"/>
        <v>DNC high school</v>
      </c>
      <c r="AL170" t="str">
        <f t="shared" si="29"/>
        <v>No</v>
      </c>
      <c r="AM170">
        <v>9</v>
      </c>
      <c r="AN170" t="str">
        <f t="shared" si="27"/>
        <v>Aus</v>
      </c>
      <c r="AO170">
        <v>0</v>
      </c>
      <c r="AR170">
        <v>0</v>
      </c>
      <c r="AS170">
        <v>0</v>
      </c>
      <c r="AT170">
        <v>0</v>
      </c>
      <c r="AU170">
        <v>0</v>
      </c>
      <c r="AV170">
        <v>0</v>
      </c>
      <c r="AW170">
        <v>0</v>
      </c>
      <c r="AX170">
        <v>0</v>
      </c>
      <c r="AY170">
        <v>0</v>
      </c>
      <c r="AZ170">
        <v>0</v>
      </c>
      <c r="BA170">
        <v>2</v>
      </c>
      <c r="BC170" t="s">
        <v>907</v>
      </c>
      <c r="BD170">
        <v>1</v>
      </c>
      <c r="BE170" t="s">
        <v>908</v>
      </c>
      <c r="BF170">
        <v>1</v>
      </c>
      <c r="BG170" t="s">
        <v>909</v>
      </c>
      <c r="BH170">
        <v>1</v>
      </c>
      <c r="BI170">
        <v>0</v>
      </c>
      <c r="BJ170">
        <v>1</v>
      </c>
      <c r="BK170">
        <v>1</v>
      </c>
      <c r="BL170">
        <v>15</v>
      </c>
      <c r="BM170">
        <v>0</v>
      </c>
      <c r="BO170">
        <v>0</v>
      </c>
      <c r="BQ170">
        <v>3</v>
      </c>
      <c r="BR170">
        <v>1</v>
      </c>
      <c r="BS170">
        <v>3</v>
      </c>
      <c r="BT170">
        <v>4</v>
      </c>
      <c r="BU170">
        <v>4</v>
      </c>
      <c r="BV170">
        <v>25</v>
      </c>
      <c r="BW170" s="4">
        <v>0.32450814632167041</v>
      </c>
      <c r="BX170">
        <v>5</v>
      </c>
      <c r="BY170">
        <v>1</v>
      </c>
      <c r="BZ170">
        <v>15</v>
      </c>
      <c r="CA170">
        <v>75</v>
      </c>
      <c r="CB170">
        <v>1</v>
      </c>
      <c r="CC170">
        <v>0</v>
      </c>
      <c r="CD170">
        <v>5</v>
      </c>
      <c r="CE170">
        <v>5</v>
      </c>
      <c r="CF170">
        <v>0</v>
      </c>
      <c r="CG170">
        <v>0</v>
      </c>
      <c r="CH170">
        <v>0</v>
      </c>
      <c r="CI170">
        <v>0</v>
      </c>
      <c r="CJ170">
        <v>0</v>
      </c>
      <c r="CK170">
        <v>0</v>
      </c>
      <c r="CL170">
        <v>0</v>
      </c>
      <c r="CM170">
        <v>0</v>
      </c>
      <c r="CN170">
        <f t="shared" si="35"/>
        <v>75</v>
      </c>
      <c r="CO170" t="str">
        <f t="shared" si="36"/>
        <v>Insufficiently active</v>
      </c>
      <c r="CP170">
        <v>4</v>
      </c>
      <c r="CQ170">
        <v>4</v>
      </c>
      <c r="CR170">
        <v>4</v>
      </c>
      <c r="CS170">
        <v>4</v>
      </c>
      <c r="CT170">
        <v>4</v>
      </c>
      <c r="CU170">
        <v>1</v>
      </c>
      <c r="CV170">
        <v>1</v>
      </c>
      <c r="CW170">
        <v>1</v>
      </c>
      <c r="CX170">
        <v>1</v>
      </c>
      <c r="CY170">
        <v>1</v>
      </c>
      <c r="CZ170">
        <v>3</v>
      </c>
      <c r="DA170">
        <v>8</v>
      </c>
      <c r="DB170">
        <v>2</v>
      </c>
      <c r="DC170">
        <v>0</v>
      </c>
      <c r="DD170">
        <v>2</v>
      </c>
      <c r="DE170">
        <v>4</v>
      </c>
      <c r="DF170">
        <v>2</v>
      </c>
      <c r="DG170">
        <v>2</v>
      </c>
      <c r="DH170">
        <v>4</v>
      </c>
      <c r="DI170">
        <v>2</v>
      </c>
      <c r="DJ170">
        <v>4</v>
      </c>
      <c r="DK170">
        <v>3</v>
      </c>
      <c r="DL170">
        <v>2</v>
      </c>
      <c r="DM170">
        <v>1</v>
      </c>
      <c r="DN170">
        <v>26</v>
      </c>
      <c r="DO170">
        <v>0</v>
      </c>
      <c r="DP170">
        <v>1</v>
      </c>
      <c r="DQ170">
        <v>3</v>
      </c>
      <c r="DR170">
        <v>2</v>
      </c>
      <c r="DS170">
        <v>2</v>
      </c>
      <c r="DT170">
        <v>2</v>
      </c>
      <c r="DU170">
        <v>1</v>
      </c>
      <c r="DV170">
        <v>1</v>
      </c>
      <c r="DW170">
        <v>0</v>
      </c>
      <c r="DX170">
        <v>12</v>
      </c>
      <c r="DY170" t="str">
        <f>IF(DO170&gt;1,"Yes",IF(DP170&gt;1,"Yes","No"))</f>
        <v>No</v>
      </c>
      <c r="DZ170" t="s">
        <v>4709</v>
      </c>
      <c r="EA170">
        <v>4</v>
      </c>
      <c r="EB170">
        <v>4</v>
      </c>
      <c r="EC170">
        <v>4</v>
      </c>
      <c r="ED170">
        <v>4</v>
      </c>
      <c r="EE170">
        <v>4</v>
      </c>
      <c r="EF170">
        <v>3</v>
      </c>
      <c r="EG170">
        <v>4</v>
      </c>
      <c r="EH170">
        <v>27</v>
      </c>
      <c r="EI170">
        <v>2</v>
      </c>
      <c r="EJ170">
        <v>2</v>
      </c>
      <c r="EK170">
        <v>2</v>
      </c>
      <c r="EL170">
        <v>6</v>
      </c>
      <c r="EM170">
        <v>4</v>
      </c>
      <c r="EN170">
        <v>4</v>
      </c>
      <c r="EO170">
        <v>4</v>
      </c>
      <c r="EP170">
        <v>4</v>
      </c>
      <c r="EQ170">
        <v>4</v>
      </c>
      <c r="ER170">
        <v>4</v>
      </c>
      <c r="ES170">
        <v>4</v>
      </c>
      <c r="ET170">
        <v>4</v>
      </c>
      <c r="EU170">
        <v>32</v>
      </c>
      <c r="EV170">
        <v>8</v>
      </c>
      <c r="EW170">
        <v>8</v>
      </c>
      <c r="EX170">
        <v>8</v>
      </c>
      <c r="EY170">
        <v>9</v>
      </c>
      <c r="EZ170">
        <v>33</v>
      </c>
      <c r="FA170">
        <v>8</v>
      </c>
      <c r="FB170" t="str">
        <f t="shared" si="32"/>
        <v>Severe</v>
      </c>
      <c r="FC170" t="s">
        <v>149</v>
      </c>
    </row>
    <row r="171" spans="1:159" x14ac:dyDescent="0.2">
      <c r="A171">
        <v>486</v>
      </c>
      <c r="B171" t="s">
        <v>143</v>
      </c>
      <c r="C171" t="s">
        <v>910</v>
      </c>
      <c r="D171" s="1">
        <v>18771</v>
      </c>
      <c r="E171">
        <v>71</v>
      </c>
      <c r="F171">
        <v>1</v>
      </c>
      <c r="H171" t="s">
        <v>228</v>
      </c>
      <c r="I171">
        <v>3029</v>
      </c>
      <c r="J171" s="1">
        <v>43767</v>
      </c>
      <c r="K171">
        <v>1</v>
      </c>
      <c r="S171">
        <v>1</v>
      </c>
      <c r="W171" t="s">
        <v>4410</v>
      </c>
      <c r="X171" t="s">
        <v>307</v>
      </c>
      <c r="Y171">
        <v>0</v>
      </c>
      <c r="Z171" t="s">
        <v>911</v>
      </c>
      <c r="AA171" s="1">
        <v>44484</v>
      </c>
      <c r="AB171" s="2">
        <f t="shared" si="26"/>
        <v>717</v>
      </c>
      <c r="AC171">
        <v>1</v>
      </c>
      <c r="AD171">
        <v>2</v>
      </c>
      <c r="AE171" t="str">
        <f t="shared" si="28"/>
        <v>Female</v>
      </c>
      <c r="AF171">
        <v>7</v>
      </c>
      <c r="AG171" t="s">
        <v>149</v>
      </c>
      <c r="AH171">
        <v>0</v>
      </c>
      <c r="AJ171">
        <v>3</v>
      </c>
      <c r="AK171" t="str">
        <f t="shared" si="37"/>
        <v>TAFE</v>
      </c>
      <c r="AL171" t="str">
        <f t="shared" si="29"/>
        <v>Yes</v>
      </c>
      <c r="AM171">
        <v>36</v>
      </c>
      <c r="AN171" t="str">
        <f t="shared" si="27"/>
        <v>Other</v>
      </c>
      <c r="AQ171">
        <v>61</v>
      </c>
      <c r="AR171">
        <v>0</v>
      </c>
      <c r="AS171">
        <v>0</v>
      </c>
      <c r="AT171">
        <v>0</v>
      </c>
      <c r="AU171">
        <v>0</v>
      </c>
      <c r="AV171">
        <v>0</v>
      </c>
      <c r="AW171">
        <v>0</v>
      </c>
      <c r="AX171">
        <v>1</v>
      </c>
      <c r="AY171">
        <v>0</v>
      </c>
      <c r="AZ171">
        <v>0</v>
      </c>
      <c r="BA171">
        <v>0</v>
      </c>
      <c r="BC171" t="s">
        <v>912</v>
      </c>
      <c r="BD171">
        <v>1</v>
      </c>
      <c r="BE171" t="s">
        <v>913</v>
      </c>
      <c r="BF171">
        <v>1</v>
      </c>
      <c r="BG171" t="s">
        <v>914</v>
      </c>
      <c r="BH171">
        <v>1</v>
      </c>
      <c r="BI171">
        <v>1</v>
      </c>
      <c r="BJ171">
        <v>1</v>
      </c>
      <c r="BK171">
        <v>0</v>
      </c>
      <c r="BM171">
        <v>0</v>
      </c>
      <c r="BO171">
        <v>0</v>
      </c>
      <c r="BQ171">
        <v>2</v>
      </c>
      <c r="BR171">
        <v>1</v>
      </c>
      <c r="BS171">
        <v>2</v>
      </c>
      <c r="BT171">
        <v>2</v>
      </c>
      <c r="BU171">
        <v>2</v>
      </c>
      <c r="BV171">
        <v>70</v>
      </c>
      <c r="BW171" s="4">
        <v>0.56835118762161141</v>
      </c>
      <c r="BX171">
        <v>2</v>
      </c>
      <c r="BY171">
        <v>1</v>
      </c>
      <c r="BZ171">
        <v>0</v>
      </c>
      <c r="CA171">
        <v>60</v>
      </c>
      <c r="CB171">
        <v>0</v>
      </c>
      <c r="CE171">
        <v>0</v>
      </c>
      <c r="CF171">
        <v>0</v>
      </c>
      <c r="CI171">
        <v>0</v>
      </c>
      <c r="CJ171">
        <v>0</v>
      </c>
      <c r="CM171">
        <v>0</v>
      </c>
      <c r="CN171">
        <f t="shared" si="35"/>
        <v>60</v>
      </c>
      <c r="CO171" t="str">
        <f t="shared" si="36"/>
        <v>Insufficiently active</v>
      </c>
      <c r="CP171">
        <v>4</v>
      </c>
      <c r="CQ171">
        <v>4</v>
      </c>
      <c r="CR171">
        <v>4</v>
      </c>
      <c r="CS171">
        <v>1</v>
      </c>
      <c r="CT171">
        <v>3</v>
      </c>
      <c r="CU171">
        <v>3</v>
      </c>
      <c r="CV171">
        <v>1</v>
      </c>
      <c r="CW171">
        <v>1</v>
      </c>
      <c r="CX171">
        <v>1</v>
      </c>
      <c r="CY171">
        <v>1</v>
      </c>
      <c r="CZ171">
        <v>2</v>
      </c>
      <c r="DA171">
        <v>7</v>
      </c>
      <c r="DB171">
        <v>2</v>
      </c>
      <c r="DC171">
        <v>1</v>
      </c>
      <c r="DD171">
        <v>2</v>
      </c>
      <c r="DE171">
        <v>5</v>
      </c>
      <c r="DF171">
        <v>1</v>
      </c>
      <c r="DG171">
        <v>3</v>
      </c>
      <c r="DH171">
        <v>4</v>
      </c>
      <c r="DI171">
        <v>3</v>
      </c>
      <c r="DJ171">
        <v>3</v>
      </c>
      <c r="DK171">
        <v>2</v>
      </c>
      <c r="DL171">
        <v>3</v>
      </c>
      <c r="DM171">
        <v>3</v>
      </c>
      <c r="DN171">
        <v>29</v>
      </c>
      <c r="DO171">
        <v>1</v>
      </c>
      <c r="DP171">
        <v>1</v>
      </c>
      <c r="DQ171">
        <v>0</v>
      </c>
      <c r="DR171">
        <v>2</v>
      </c>
      <c r="DS171">
        <v>0</v>
      </c>
      <c r="DT171">
        <v>1</v>
      </c>
      <c r="DU171">
        <v>0</v>
      </c>
      <c r="DV171">
        <v>0</v>
      </c>
      <c r="DW171">
        <v>0</v>
      </c>
      <c r="DX171">
        <v>5</v>
      </c>
      <c r="DY171" t="s">
        <v>149</v>
      </c>
      <c r="DZ171" t="s">
        <v>4707</v>
      </c>
      <c r="EA171">
        <v>3</v>
      </c>
      <c r="EB171">
        <v>5</v>
      </c>
      <c r="EC171">
        <v>2</v>
      </c>
      <c r="ED171">
        <v>4</v>
      </c>
      <c r="EE171">
        <v>4</v>
      </c>
      <c r="EF171">
        <v>4</v>
      </c>
      <c r="EG171">
        <v>4</v>
      </c>
      <c r="EH171">
        <v>26</v>
      </c>
      <c r="EI171">
        <v>2</v>
      </c>
      <c r="EJ171">
        <v>2</v>
      </c>
      <c r="EK171">
        <v>2</v>
      </c>
      <c r="EL171">
        <v>6</v>
      </c>
      <c r="EM171">
        <v>3</v>
      </c>
      <c r="EN171">
        <v>4</v>
      </c>
      <c r="EO171">
        <v>4</v>
      </c>
      <c r="EP171">
        <v>4</v>
      </c>
      <c r="EQ171">
        <v>4</v>
      </c>
      <c r="ER171">
        <v>4</v>
      </c>
      <c r="ES171">
        <v>2</v>
      </c>
      <c r="ET171">
        <v>3</v>
      </c>
      <c r="EU171">
        <v>28</v>
      </c>
      <c r="EV171">
        <v>6</v>
      </c>
      <c r="EW171">
        <v>4</v>
      </c>
      <c r="EX171">
        <v>4</v>
      </c>
      <c r="EY171">
        <v>6</v>
      </c>
      <c r="EZ171">
        <v>20</v>
      </c>
      <c r="FA171">
        <v>6</v>
      </c>
      <c r="FB171" t="str">
        <f t="shared" si="32"/>
        <v>Moderate</v>
      </c>
      <c r="FC171" t="s">
        <v>157</v>
      </c>
    </row>
    <row r="172" spans="1:159" x14ac:dyDescent="0.2">
      <c r="A172">
        <v>489</v>
      </c>
      <c r="B172" t="s">
        <v>143</v>
      </c>
      <c r="C172" t="s">
        <v>915</v>
      </c>
      <c r="D172" s="1">
        <v>16823</v>
      </c>
      <c r="E172">
        <v>76</v>
      </c>
      <c r="F172">
        <v>1</v>
      </c>
      <c r="H172" t="s">
        <v>295</v>
      </c>
      <c r="I172">
        <v>3021</v>
      </c>
      <c r="J172" s="1">
        <v>43767</v>
      </c>
      <c r="K172">
        <v>1</v>
      </c>
      <c r="R172">
        <v>1</v>
      </c>
      <c r="W172" t="s">
        <v>229</v>
      </c>
      <c r="X172" t="s">
        <v>307</v>
      </c>
      <c r="Y172">
        <v>1</v>
      </c>
      <c r="Z172" t="s">
        <v>916</v>
      </c>
      <c r="AA172" s="1">
        <v>44484</v>
      </c>
      <c r="AB172" s="2">
        <f t="shared" si="26"/>
        <v>717</v>
      </c>
      <c r="AC172">
        <v>5</v>
      </c>
      <c r="AD172">
        <v>2</v>
      </c>
      <c r="AE172" t="str">
        <f t="shared" si="28"/>
        <v>Female</v>
      </c>
      <c r="AF172">
        <v>7</v>
      </c>
      <c r="AG172" t="s">
        <v>149</v>
      </c>
      <c r="AH172">
        <v>0</v>
      </c>
      <c r="AJ172">
        <v>1</v>
      </c>
      <c r="AK172" t="str">
        <f t="shared" si="37"/>
        <v>DNC high school</v>
      </c>
      <c r="AL172" t="str">
        <f t="shared" si="29"/>
        <v>No</v>
      </c>
      <c r="AM172">
        <v>42</v>
      </c>
      <c r="AN172" t="str">
        <f t="shared" si="27"/>
        <v>Other</v>
      </c>
      <c r="AQ172">
        <v>20</v>
      </c>
      <c r="AR172">
        <v>0</v>
      </c>
      <c r="AS172">
        <v>0</v>
      </c>
      <c r="AT172">
        <v>0</v>
      </c>
      <c r="AU172">
        <v>0</v>
      </c>
      <c r="AV172">
        <v>0</v>
      </c>
      <c r="AW172">
        <v>0</v>
      </c>
      <c r="AX172">
        <v>0</v>
      </c>
      <c r="AY172">
        <v>0</v>
      </c>
      <c r="AZ172">
        <v>1</v>
      </c>
      <c r="BA172">
        <v>0</v>
      </c>
      <c r="BC172" t="s">
        <v>917</v>
      </c>
      <c r="BD172">
        <v>1</v>
      </c>
      <c r="BE172" t="s">
        <v>918</v>
      </c>
      <c r="BF172">
        <v>0</v>
      </c>
      <c r="BH172">
        <v>1</v>
      </c>
      <c r="BI172">
        <v>0</v>
      </c>
      <c r="BJ172">
        <v>0</v>
      </c>
      <c r="BK172">
        <v>0</v>
      </c>
      <c r="BM172">
        <v>0</v>
      </c>
      <c r="BO172">
        <v>0</v>
      </c>
      <c r="BQ172">
        <v>4</v>
      </c>
      <c r="BR172">
        <v>1</v>
      </c>
      <c r="BS172">
        <v>3</v>
      </c>
      <c r="BT172">
        <v>4</v>
      </c>
      <c r="BU172">
        <v>1</v>
      </c>
      <c r="BV172">
        <v>53</v>
      </c>
      <c r="BW172" s="4">
        <v>0.40729134856977195</v>
      </c>
      <c r="BX172">
        <v>2</v>
      </c>
      <c r="BY172">
        <v>1</v>
      </c>
      <c r="BZ172">
        <v>5</v>
      </c>
      <c r="CA172">
        <v>65</v>
      </c>
      <c r="CB172">
        <v>1</v>
      </c>
      <c r="CC172">
        <v>1</v>
      </c>
      <c r="CD172">
        <v>30</v>
      </c>
      <c r="CE172">
        <v>90</v>
      </c>
      <c r="CF172">
        <v>0</v>
      </c>
      <c r="CI172">
        <v>0</v>
      </c>
      <c r="CJ172">
        <v>0</v>
      </c>
      <c r="CM172">
        <v>0</v>
      </c>
      <c r="CN172">
        <f t="shared" si="35"/>
        <v>65</v>
      </c>
      <c r="CO172" t="str">
        <f t="shared" si="36"/>
        <v>Insufficiently active</v>
      </c>
      <c r="CP172">
        <v>4</v>
      </c>
      <c r="CQ172">
        <v>3</v>
      </c>
      <c r="CR172">
        <v>3</v>
      </c>
      <c r="CS172">
        <v>4</v>
      </c>
      <c r="CT172">
        <v>4</v>
      </c>
      <c r="CU172">
        <v>1</v>
      </c>
      <c r="CV172">
        <v>1</v>
      </c>
      <c r="CW172">
        <v>1</v>
      </c>
      <c r="CX172">
        <v>2</v>
      </c>
      <c r="CY172">
        <v>1</v>
      </c>
      <c r="CZ172">
        <v>2</v>
      </c>
      <c r="DA172">
        <v>7</v>
      </c>
      <c r="DB172">
        <v>6</v>
      </c>
      <c r="DC172">
        <v>0</v>
      </c>
      <c r="DD172">
        <v>5</v>
      </c>
      <c r="DE172">
        <v>3</v>
      </c>
      <c r="DF172">
        <v>1</v>
      </c>
      <c r="DG172">
        <v>2</v>
      </c>
      <c r="DH172">
        <v>3</v>
      </c>
      <c r="DI172">
        <v>3</v>
      </c>
      <c r="DJ172">
        <v>1</v>
      </c>
      <c r="DK172">
        <v>3</v>
      </c>
      <c r="DL172">
        <v>1</v>
      </c>
      <c r="DM172">
        <v>1</v>
      </c>
      <c r="DN172">
        <v>23</v>
      </c>
      <c r="DO172">
        <v>1</v>
      </c>
      <c r="DP172">
        <v>1</v>
      </c>
      <c r="DQ172">
        <v>3</v>
      </c>
      <c r="DR172">
        <v>2</v>
      </c>
      <c r="DS172">
        <v>3</v>
      </c>
      <c r="DT172">
        <v>1</v>
      </c>
      <c r="DU172">
        <v>0</v>
      </c>
      <c r="DV172">
        <v>2</v>
      </c>
      <c r="DW172">
        <v>0</v>
      </c>
      <c r="DX172">
        <v>13</v>
      </c>
      <c r="DY172" t="s">
        <v>149</v>
      </c>
      <c r="DZ172" t="s">
        <v>4709</v>
      </c>
      <c r="EA172">
        <v>5</v>
      </c>
      <c r="EB172">
        <v>3</v>
      </c>
      <c r="EC172">
        <v>3</v>
      </c>
      <c r="ED172">
        <v>3</v>
      </c>
      <c r="EE172">
        <v>5</v>
      </c>
      <c r="EF172">
        <v>3</v>
      </c>
      <c r="EG172">
        <v>5</v>
      </c>
      <c r="EH172">
        <v>27</v>
      </c>
      <c r="EI172">
        <v>1</v>
      </c>
      <c r="EJ172">
        <v>1</v>
      </c>
      <c r="EK172">
        <v>1</v>
      </c>
      <c r="EL172">
        <v>3</v>
      </c>
      <c r="EM172">
        <v>5</v>
      </c>
      <c r="EN172">
        <v>5</v>
      </c>
      <c r="EO172">
        <v>5</v>
      </c>
      <c r="EP172">
        <v>5</v>
      </c>
      <c r="EQ172">
        <v>5</v>
      </c>
      <c r="ER172">
        <v>5</v>
      </c>
      <c r="ES172">
        <v>5</v>
      </c>
      <c r="ET172">
        <v>5</v>
      </c>
      <c r="EU172">
        <v>40</v>
      </c>
      <c r="EV172">
        <v>10</v>
      </c>
      <c r="EW172">
        <v>10</v>
      </c>
      <c r="EX172">
        <v>10</v>
      </c>
      <c r="EY172">
        <v>10</v>
      </c>
      <c r="EZ172">
        <v>40</v>
      </c>
      <c r="FA172">
        <v>10</v>
      </c>
      <c r="FB172" t="str">
        <f t="shared" si="32"/>
        <v>Severe</v>
      </c>
      <c r="FC172" t="s">
        <v>157</v>
      </c>
    </row>
    <row r="173" spans="1:159" x14ac:dyDescent="0.2">
      <c r="A173">
        <v>492</v>
      </c>
      <c r="B173" t="s">
        <v>143</v>
      </c>
      <c r="C173" t="s">
        <v>919</v>
      </c>
      <c r="D173" s="1">
        <v>20018</v>
      </c>
      <c r="E173">
        <v>67</v>
      </c>
      <c r="F173">
        <v>1</v>
      </c>
      <c r="H173" t="s">
        <v>354</v>
      </c>
      <c r="I173">
        <v>3037</v>
      </c>
      <c r="J173" s="1">
        <v>43770</v>
      </c>
      <c r="K173">
        <v>1</v>
      </c>
      <c r="R173">
        <v>1</v>
      </c>
      <c r="W173" t="s">
        <v>229</v>
      </c>
      <c r="X173" t="s">
        <v>307</v>
      </c>
      <c r="Y173">
        <v>1</v>
      </c>
      <c r="Z173" t="s">
        <v>920</v>
      </c>
      <c r="AA173" s="1">
        <v>44581</v>
      </c>
      <c r="AB173" s="2">
        <f t="shared" si="26"/>
        <v>811</v>
      </c>
      <c r="AC173">
        <v>1</v>
      </c>
      <c r="AD173">
        <v>2</v>
      </c>
      <c r="AE173" t="str">
        <f t="shared" si="28"/>
        <v>Female</v>
      </c>
      <c r="AF173">
        <v>6</v>
      </c>
      <c r="AG173" t="s">
        <v>149</v>
      </c>
      <c r="AH173">
        <v>0</v>
      </c>
      <c r="AJ173">
        <v>2</v>
      </c>
      <c r="AK173" t="str">
        <f t="shared" si="37"/>
        <v>High school</v>
      </c>
      <c r="AL173" t="str">
        <f t="shared" si="29"/>
        <v>Yes</v>
      </c>
      <c r="AM173">
        <v>77</v>
      </c>
      <c r="AN173" t="str">
        <f t="shared" si="27"/>
        <v>Other</v>
      </c>
      <c r="AQ173">
        <v>48</v>
      </c>
      <c r="AR173">
        <v>0</v>
      </c>
      <c r="AS173">
        <v>0</v>
      </c>
      <c r="AT173">
        <v>0</v>
      </c>
      <c r="AU173">
        <v>0</v>
      </c>
      <c r="AV173">
        <v>0</v>
      </c>
      <c r="AW173">
        <v>0</v>
      </c>
      <c r="AX173">
        <v>1</v>
      </c>
      <c r="AY173">
        <v>0</v>
      </c>
      <c r="AZ173">
        <v>0</v>
      </c>
      <c r="BA173">
        <v>1</v>
      </c>
      <c r="BC173" t="s">
        <v>921</v>
      </c>
      <c r="BD173">
        <v>1</v>
      </c>
      <c r="BE173" t="s">
        <v>922</v>
      </c>
      <c r="BF173">
        <v>1</v>
      </c>
      <c r="BG173" t="s">
        <v>923</v>
      </c>
      <c r="BH173">
        <v>1</v>
      </c>
      <c r="BI173">
        <v>1</v>
      </c>
      <c r="BJ173">
        <v>1</v>
      </c>
      <c r="BK173">
        <v>0</v>
      </c>
      <c r="BM173">
        <v>0</v>
      </c>
      <c r="BO173">
        <v>0</v>
      </c>
      <c r="BQ173">
        <v>3</v>
      </c>
      <c r="BR173">
        <v>1</v>
      </c>
      <c r="BS173">
        <v>2</v>
      </c>
      <c r="BT173">
        <v>3</v>
      </c>
      <c r="BU173">
        <v>3</v>
      </c>
      <c r="BV173">
        <v>66</v>
      </c>
      <c r="BW173" s="4">
        <v>0.52567111650485432</v>
      </c>
      <c r="BX173">
        <v>4</v>
      </c>
      <c r="BY173">
        <v>0</v>
      </c>
      <c r="BZ173">
        <v>45</v>
      </c>
      <c r="CA173">
        <v>45</v>
      </c>
      <c r="CB173">
        <v>0</v>
      </c>
      <c r="CC173">
        <v>0</v>
      </c>
      <c r="CD173">
        <v>0</v>
      </c>
      <c r="CE173">
        <v>0</v>
      </c>
      <c r="CF173">
        <v>0</v>
      </c>
      <c r="CG173">
        <v>0</v>
      </c>
      <c r="CH173">
        <v>31</v>
      </c>
      <c r="CI173">
        <v>31</v>
      </c>
      <c r="CJ173">
        <v>0</v>
      </c>
      <c r="CK173">
        <v>0</v>
      </c>
      <c r="CL173">
        <v>0</v>
      </c>
      <c r="CM173">
        <v>0</v>
      </c>
      <c r="CN173">
        <f t="shared" si="35"/>
        <v>107</v>
      </c>
      <c r="CO173" t="str">
        <f t="shared" si="36"/>
        <v>Insufficiently active</v>
      </c>
      <c r="CP173">
        <v>1</v>
      </c>
      <c r="CQ173">
        <v>3</v>
      </c>
      <c r="CR173">
        <v>2</v>
      </c>
      <c r="CS173">
        <v>3</v>
      </c>
      <c r="CT173">
        <v>3</v>
      </c>
      <c r="CU173">
        <v>2</v>
      </c>
      <c r="CV173">
        <v>0</v>
      </c>
      <c r="CW173">
        <v>1</v>
      </c>
      <c r="CX173">
        <v>1</v>
      </c>
      <c r="CY173">
        <v>0</v>
      </c>
      <c r="CZ173">
        <v>3</v>
      </c>
      <c r="DA173">
        <v>8</v>
      </c>
      <c r="DB173">
        <v>4</v>
      </c>
      <c r="DC173">
        <v>1</v>
      </c>
      <c r="DD173">
        <v>3</v>
      </c>
      <c r="DE173">
        <v>3</v>
      </c>
      <c r="DF173">
        <v>3</v>
      </c>
      <c r="DG173">
        <v>3</v>
      </c>
      <c r="DH173">
        <v>3</v>
      </c>
      <c r="DI173">
        <v>1</v>
      </c>
      <c r="DJ173">
        <v>2</v>
      </c>
      <c r="DK173">
        <v>1</v>
      </c>
      <c r="DL173">
        <v>1</v>
      </c>
      <c r="DM173">
        <v>1</v>
      </c>
      <c r="DN173">
        <v>21</v>
      </c>
      <c r="DO173">
        <v>0</v>
      </c>
      <c r="DP173">
        <v>0</v>
      </c>
      <c r="DQ173">
        <v>0</v>
      </c>
      <c r="DR173">
        <v>2</v>
      </c>
      <c r="DS173">
        <v>2</v>
      </c>
      <c r="DT173">
        <v>3</v>
      </c>
      <c r="DU173">
        <v>0</v>
      </c>
      <c r="DV173">
        <v>0</v>
      </c>
      <c r="DW173">
        <v>0</v>
      </c>
      <c r="DX173">
        <v>7</v>
      </c>
      <c r="DY173" t="s">
        <v>149</v>
      </c>
      <c r="DZ173" t="s">
        <v>4707</v>
      </c>
      <c r="EA173">
        <v>3</v>
      </c>
      <c r="EB173">
        <v>3</v>
      </c>
      <c r="EC173">
        <v>3</v>
      </c>
      <c r="ED173">
        <v>3</v>
      </c>
      <c r="EE173">
        <v>3</v>
      </c>
      <c r="EF173">
        <v>4</v>
      </c>
      <c r="EG173">
        <v>3</v>
      </c>
      <c r="EH173">
        <v>22</v>
      </c>
      <c r="EI173">
        <v>1</v>
      </c>
      <c r="EJ173">
        <v>1</v>
      </c>
      <c r="EK173">
        <v>1</v>
      </c>
      <c r="EL173">
        <v>3</v>
      </c>
      <c r="EM173">
        <v>4</v>
      </c>
      <c r="EN173">
        <v>5</v>
      </c>
      <c r="EO173">
        <v>4</v>
      </c>
      <c r="EP173">
        <v>4</v>
      </c>
      <c r="EQ173">
        <v>5</v>
      </c>
      <c r="ER173">
        <v>5</v>
      </c>
      <c r="ES173">
        <v>5</v>
      </c>
      <c r="ET173">
        <v>5</v>
      </c>
      <c r="EU173">
        <v>37</v>
      </c>
      <c r="EV173">
        <v>8</v>
      </c>
      <c r="EW173">
        <v>7</v>
      </c>
      <c r="EX173">
        <v>7</v>
      </c>
      <c r="EY173">
        <v>8</v>
      </c>
      <c r="EZ173">
        <v>30</v>
      </c>
      <c r="FA173">
        <v>6</v>
      </c>
      <c r="FB173" t="str">
        <f t="shared" si="32"/>
        <v>Moderate</v>
      </c>
      <c r="FC173" t="s">
        <v>157</v>
      </c>
    </row>
    <row r="174" spans="1:159" x14ac:dyDescent="0.2">
      <c r="A174">
        <v>497</v>
      </c>
      <c r="B174" t="s">
        <v>143</v>
      </c>
      <c r="C174" t="s">
        <v>924</v>
      </c>
      <c r="D174" s="1">
        <v>23540</v>
      </c>
      <c r="E174">
        <v>58</v>
      </c>
      <c r="F174">
        <v>1</v>
      </c>
      <c r="H174" t="s">
        <v>214</v>
      </c>
      <c r="I174">
        <v>3028</v>
      </c>
      <c r="J174" s="1">
        <v>43773</v>
      </c>
      <c r="K174">
        <v>1</v>
      </c>
      <c r="R174">
        <v>2</v>
      </c>
      <c r="W174" t="s">
        <v>229</v>
      </c>
      <c r="X174" t="s">
        <v>222</v>
      </c>
      <c r="Y174">
        <v>1</v>
      </c>
      <c r="Z174" t="s">
        <v>925</v>
      </c>
      <c r="AA174" s="1">
        <v>44481</v>
      </c>
      <c r="AB174" s="2">
        <f t="shared" si="26"/>
        <v>708</v>
      </c>
      <c r="AC174">
        <v>0</v>
      </c>
      <c r="AD174">
        <v>1</v>
      </c>
      <c r="AE174" t="str">
        <f t="shared" si="28"/>
        <v>Male</v>
      </c>
      <c r="AF174">
        <v>5</v>
      </c>
      <c r="AG174" t="s">
        <v>157</v>
      </c>
      <c r="AH174">
        <v>0</v>
      </c>
      <c r="AJ174">
        <v>1</v>
      </c>
      <c r="AK174" t="str">
        <f t="shared" si="37"/>
        <v>DNC high school</v>
      </c>
      <c r="AL174" t="str">
        <f t="shared" si="29"/>
        <v>No</v>
      </c>
      <c r="AM174">
        <v>9</v>
      </c>
      <c r="AN174" t="str">
        <f t="shared" si="27"/>
        <v>Aus</v>
      </c>
      <c r="AO174">
        <v>0</v>
      </c>
      <c r="AR174">
        <v>0</v>
      </c>
      <c r="AS174">
        <v>0</v>
      </c>
      <c r="AT174">
        <v>0</v>
      </c>
      <c r="AU174">
        <v>0</v>
      </c>
      <c r="AV174">
        <v>0</v>
      </c>
      <c r="AW174">
        <v>0</v>
      </c>
      <c r="AX174">
        <v>0</v>
      </c>
      <c r="AY174">
        <v>0</v>
      </c>
      <c r="AZ174">
        <v>0</v>
      </c>
      <c r="BA174">
        <v>1</v>
      </c>
      <c r="BC174" t="s">
        <v>926</v>
      </c>
      <c r="BD174">
        <v>0</v>
      </c>
      <c r="BF174">
        <v>1</v>
      </c>
      <c r="BG174" t="s">
        <v>927</v>
      </c>
      <c r="BH174">
        <v>0</v>
      </c>
      <c r="BI174">
        <v>0</v>
      </c>
      <c r="BJ174">
        <v>0</v>
      </c>
      <c r="BK174">
        <v>0</v>
      </c>
      <c r="BM174">
        <v>1</v>
      </c>
      <c r="BN174">
        <v>10</v>
      </c>
      <c r="BO174">
        <v>1</v>
      </c>
      <c r="BP174">
        <v>4</v>
      </c>
      <c r="BQ174">
        <v>3</v>
      </c>
      <c r="BR174">
        <v>1</v>
      </c>
      <c r="BS174">
        <v>3</v>
      </c>
      <c r="BT174">
        <v>3</v>
      </c>
      <c r="BU174">
        <v>2</v>
      </c>
      <c r="BV174">
        <v>61</v>
      </c>
      <c r="BW174" s="4">
        <v>0.52061132075471694</v>
      </c>
      <c r="BX174">
        <v>0</v>
      </c>
      <c r="CA174">
        <v>0</v>
      </c>
      <c r="CB174">
        <v>0</v>
      </c>
      <c r="CE174">
        <v>0</v>
      </c>
      <c r="CF174">
        <v>0</v>
      </c>
      <c r="CI174">
        <v>0</v>
      </c>
      <c r="CJ174">
        <v>0</v>
      </c>
      <c r="CM174">
        <v>0</v>
      </c>
      <c r="CN174">
        <f t="shared" si="35"/>
        <v>0</v>
      </c>
      <c r="CO174" t="str">
        <f t="shared" si="36"/>
        <v>Sedentary</v>
      </c>
      <c r="CP174">
        <v>1</v>
      </c>
      <c r="CQ174">
        <v>1</v>
      </c>
      <c r="CR174">
        <v>3</v>
      </c>
      <c r="CS174">
        <v>0</v>
      </c>
      <c r="CT174">
        <v>3</v>
      </c>
      <c r="CU174">
        <v>1</v>
      </c>
      <c r="CV174">
        <v>1</v>
      </c>
      <c r="CW174">
        <v>1</v>
      </c>
      <c r="CX174">
        <v>1</v>
      </c>
      <c r="CY174">
        <v>1</v>
      </c>
      <c r="CZ174">
        <v>1</v>
      </c>
      <c r="DA174">
        <v>8</v>
      </c>
      <c r="DB174">
        <v>2</v>
      </c>
      <c r="DC174">
        <v>1</v>
      </c>
      <c r="DD174">
        <v>3</v>
      </c>
      <c r="DE174">
        <v>2</v>
      </c>
      <c r="DF174">
        <v>2</v>
      </c>
      <c r="DG174">
        <v>1</v>
      </c>
      <c r="DH174">
        <v>1</v>
      </c>
      <c r="DI174">
        <v>1</v>
      </c>
      <c r="DJ174">
        <v>1</v>
      </c>
      <c r="DK174">
        <v>1</v>
      </c>
      <c r="DL174">
        <v>1</v>
      </c>
      <c r="DM174">
        <v>1</v>
      </c>
      <c r="DN174">
        <v>14</v>
      </c>
      <c r="DO174">
        <v>1</v>
      </c>
      <c r="DP174">
        <v>0</v>
      </c>
      <c r="DQ174">
        <v>0</v>
      </c>
      <c r="DR174">
        <v>0</v>
      </c>
      <c r="DS174">
        <v>0</v>
      </c>
      <c r="DT174">
        <v>0</v>
      </c>
      <c r="DU174">
        <v>1</v>
      </c>
      <c r="DV174">
        <v>2</v>
      </c>
      <c r="DW174">
        <v>1</v>
      </c>
      <c r="DX174">
        <v>5</v>
      </c>
      <c r="DY174" t="s">
        <v>149</v>
      </c>
      <c r="DZ174" t="s">
        <v>4707</v>
      </c>
      <c r="EA174">
        <v>1</v>
      </c>
      <c r="EB174">
        <v>1</v>
      </c>
      <c r="EC174">
        <v>1</v>
      </c>
      <c r="ED174">
        <v>1</v>
      </c>
      <c r="EE174">
        <v>1</v>
      </c>
      <c r="EF174">
        <v>1</v>
      </c>
      <c r="EG174">
        <v>1</v>
      </c>
      <c r="EH174">
        <v>7</v>
      </c>
      <c r="EI174">
        <v>1</v>
      </c>
      <c r="EJ174">
        <v>2</v>
      </c>
      <c r="EK174">
        <v>2</v>
      </c>
      <c r="EL174">
        <v>5</v>
      </c>
      <c r="EM174">
        <v>5</v>
      </c>
      <c r="EN174">
        <v>4</v>
      </c>
      <c r="EO174">
        <v>4</v>
      </c>
      <c r="EP174">
        <v>2</v>
      </c>
      <c r="EQ174">
        <v>2</v>
      </c>
      <c r="ER174">
        <v>2</v>
      </c>
      <c r="ES174">
        <v>2</v>
      </c>
      <c r="ET174">
        <v>2</v>
      </c>
      <c r="EU174">
        <v>23</v>
      </c>
      <c r="EV174">
        <v>8</v>
      </c>
      <c r="EW174">
        <v>8</v>
      </c>
      <c r="EX174">
        <v>8</v>
      </c>
      <c r="EY174">
        <v>8</v>
      </c>
      <c r="EZ174">
        <v>32</v>
      </c>
      <c r="FA174">
        <v>7</v>
      </c>
      <c r="FB174" t="str">
        <f t="shared" si="32"/>
        <v>Moderate</v>
      </c>
      <c r="FC174" t="s">
        <v>157</v>
      </c>
    </row>
    <row r="175" spans="1:159" x14ac:dyDescent="0.2">
      <c r="A175">
        <v>509</v>
      </c>
      <c r="B175" t="s">
        <v>143</v>
      </c>
      <c r="C175" t="s">
        <v>928</v>
      </c>
      <c r="D175" s="1">
        <v>20371</v>
      </c>
      <c r="E175">
        <v>66</v>
      </c>
      <c r="F175">
        <v>1</v>
      </c>
      <c r="H175" t="s">
        <v>929</v>
      </c>
      <c r="I175">
        <v>3068</v>
      </c>
      <c r="J175" s="1">
        <v>43791</v>
      </c>
      <c r="K175">
        <v>1</v>
      </c>
      <c r="L175">
        <v>3</v>
      </c>
      <c r="W175" t="s">
        <v>4403</v>
      </c>
      <c r="X175" t="s">
        <v>314</v>
      </c>
      <c r="Y175">
        <v>0</v>
      </c>
      <c r="Z175" t="s">
        <v>930</v>
      </c>
      <c r="AA175" s="1">
        <v>44623</v>
      </c>
      <c r="AB175" s="2">
        <f t="shared" si="26"/>
        <v>832</v>
      </c>
      <c r="AC175">
        <v>2</v>
      </c>
      <c r="AD175">
        <v>1</v>
      </c>
      <c r="AE175" t="str">
        <f t="shared" si="28"/>
        <v>Male</v>
      </c>
      <c r="AF175">
        <v>7</v>
      </c>
      <c r="AG175" t="s">
        <v>149</v>
      </c>
      <c r="AH175">
        <v>0</v>
      </c>
      <c r="AJ175">
        <v>1</v>
      </c>
      <c r="AK175" t="str">
        <f t="shared" si="37"/>
        <v>DNC high school</v>
      </c>
      <c r="AL175" t="str">
        <f t="shared" si="29"/>
        <v>No</v>
      </c>
      <c r="AM175">
        <v>9</v>
      </c>
      <c r="AN175" t="str">
        <f t="shared" si="27"/>
        <v>Aus</v>
      </c>
      <c r="AO175">
        <v>0</v>
      </c>
      <c r="AR175">
        <v>0</v>
      </c>
      <c r="AS175">
        <v>0</v>
      </c>
      <c r="AT175">
        <v>0</v>
      </c>
      <c r="AU175">
        <v>1</v>
      </c>
      <c r="AV175">
        <v>0</v>
      </c>
      <c r="AW175">
        <v>0</v>
      </c>
      <c r="AX175">
        <v>1</v>
      </c>
      <c r="AY175">
        <v>0</v>
      </c>
      <c r="AZ175">
        <v>1</v>
      </c>
      <c r="BA175">
        <v>0</v>
      </c>
      <c r="BC175" t="s">
        <v>931</v>
      </c>
      <c r="BD175">
        <v>1</v>
      </c>
      <c r="BE175" t="s">
        <v>932</v>
      </c>
      <c r="BF175">
        <v>1</v>
      </c>
      <c r="BG175" t="s">
        <v>933</v>
      </c>
      <c r="BH175">
        <v>1</v>
      </c>
      <c r="BI175">
        <v>0</v>
      </c>
      <c r="BJ175">
        <v>0</v>
      </c>
      <c r="BK175">
        <v>1</v>
      </c>
      <c r="BL175">
        <v>20</v>
      </c>
      <c r="BM175">
        <v>0</v>
      </c>
      <c r="BO175">
        <v>1</v>
      </c>
      <c r="BP175">
        <v>2</v>
      </c>
      <c r="BQ175">
        <v>4</v>
      </c>
      <c r="BR175">
        <v>2</v>
      </c>
      <c r="BS175">
        <v>3</v>
      </c>
      <c r="BT175">
        <v>3</v>
      </c>
      <c r="BU175">
        <v>3</v>
      </c>
      <c r="BV175">
        <v>36</v>
      </c>
      <c r="BW175" s="4">
        <v>0.38079705651491369</v>
      </c>
      <c r="BX175">
        <v>1</v>
      </c>
      <c r="BY175">
        <v>1</v>
      </c>
      <c r="BZ175">
        <v>20</v>
      </c>
      <c r="CA175">
        <v>80</v>
      </c>
      <c r="CB175">
        <v>0</v>
      </c>
      <c r="CC175">
        <v>0</v>
      </c>
      <c r="CD175">
        <v>0</v>
      </c>
      <c r="CE175">
        <v>0</v>
      </c>
      <c r="CF175">
        <v>0</v>
      </c>
      <c r="CG175">
        <v>0</v>
      </c>
      <c r="CH175">
        <v>0</v>
      </c>
      <c r="CI175">
        <v>0</v>
      </c>
      <c r="CJ175">
        <v>0</v>
      </c>
      <c r="CK175">
        <v>0</v>
      </c>
      <c r="CL175">
        <v>0</v>
      </c>
      <c r="CM175">
        <v>0</v>
      </c>
      <c r="CN175">
        <f t="shared" si="35"/>
        <v>80</v>
      </c>
      <c r="CO175" t="str">
        <f t="shared" si="36"/>
        <v>Insufficiently active</v>
      </c>
      <c r="CP175">
        <v>1</v>
      </c>
      <c r="CQ175">
        <v>3</v>
      </c>
      <c r="CR175">
        <v>1</v>
      </c>
      <c r="CS175">
        <v>1</v>
      </c>
      <c r="CT175">
        <v>1</v>
      </c>
      <c r="CU175">
        <v>1</v>
      </c>
      <c r="CV175">
        <v>0</v>
      </c>
      <c r="CW175">
        <v>1</v>
      </c>
      <c r="CX175">
        <v>1</v>
      </c>
      <c r="CY175">
        <v>1</v>
      </c>
      <c r="CZ175">
        <v>3</v>
      </c>
      <c r="DA175">
        <v>5</v>
      </c>
      <c r="DB175">
        <v>5</v>
      </c>
      <c r="DC175">
        <v>0</v>
      </c>
      <c r="DD175">
        <v>3</v>
      </c>
      <c r="DE175">
        <v>2</v>
      </c>
      <c r="DF175">
        <v>1</v>
      </c>
      <c r="DG175">
        <v>3</v>
      </c>
      <c r="DH175">
        <v>3</v>
      </c>
      <c r="DI175">
        <v>2</v>
      </c>
      <c r="DJ175">
        <v>3</v>
      </c>
      <c r="DK175">
        <v>4</v>
      </c>
      <c r="DL175">
        <v>1</v>
      </c>
      <c r="DM175">
        <v>3</v>
      </c>
      <c r="DN175">
        <v>25</v>
      </c>
      <c r="DO175">
        <v>1</v>
      </c>
      <c r="DP175">
        <v>1</v>
      </c>
      <c r="DQ175">
        <v>2</v>
      </c>
      <c r="DR175">
        <v>2</v>
      </c>
      <c r="DS175">
        <v>2</v>
      </c>
      <c r="DT175">
        <v>1</v>
      </c>
      <c r="DU175">
        <v>1</v>
      </c>
      <c r="DV175">
        <v>0</v>
      </c>
      <c r="DW175">
        <v>0</v>
      </c>
      <c r="DX175">
        <v>10</v>
      </c>
      <c r="DY175" t="str">
        <f>IF(DO175&gt;1,"Yes",IF(DP175&gt;1,"Yes","No"))</f>
        <v>No</v>
      </c>
      <c r="DZ175" t="s">
        <v>4709</v>
      </c>
      <c r="EA175">
        <v>2</v>
      </c>
      <c r="EB175">
        <v>3</v>
      </c>
      <c r="EC175">
        <v>2</v>
      </c>
      <c r="ED175">
        <v>2</v>
      </c>
      <c r="EE175">
        <v>3</v>
      </c>
      <c r="EF175">
        <v>3</v>
      </c>
      <c r="EG175">
        <v>4</v>
      </c>
      <c r="EH175">
        <v>19</v>
      </c>
      <c r="EI175">
        <v>2</v>
      </c>
      <c r="EJ175">
        <v>1</v>
      </c>
      <c r="EK175">
        <v>2</v>
      </c>
      <c r="EL175">
        <v>5</v>
      </c>
      <c r="EM175">
        <v>4</v>
      </c>
      <c r="EN175">
        <v>4</v>
      </c>
      <c r="EO175">
        <v>4</v>
      </c>
      <c r="EP175">
        <v>4</v>
      </c>
      <c r="EQ175">
        <v>3</v>
      </c>
      <c r="ER175">
        <v>4</v>
      </c>
      <c r="ES175">
        <v>2</v>
      </c>
      <c r="ET175">
        <v>4</v>
      </c>
      <c r="EU175">
        <v>29</v>
      </c>
      <c r="EV175">
        <v>8</v>
      </c>
      <c r="EW175">
        <v>4</v>
      </c>
      <c r="EX175">
        <v>4</v>
      </c>
      <c r="EY175">
        <v>8</v>
      </c>
      <c r="EZ175">
        <v>24</v>
      </c>
      <c r="FA175">
        <v>7</v>
      </c>
      <c r="FB175" t="str">
        <f t="shared" si="32"/>
        <v>Moderate</v>
      </c>
      <c r="FC175" t="s">
        <v>149</v>
      </c>
    </row>
    <row r="176" spans="1:159" x14ac:dyDescent="0.2">
      <c r="A176">
        <v>512</v>
      </c>
      <c r="B176" t="s">
        <v>143</v>
      </c>
      <c r="C176" t="s">
        <v>934</v>
      </c>
      <c r="D176" s="1">
        <v>27760</v>
      </c>
      <c r="E176">
        <v>46</v>
      </c>
      <c r="F176">
        <v>1</v>
      </c>
      <c r="H176" t="s">
        <v>935</v>
      </c>
      <c r="I176">
        <v>3064</v>
      </c>
      <c r="J176" s="1">
        <v>43791</v>
      </c>
      <c r="K176">
        <v>1</v>
      </c>
      <c r="L176">
        <v>2</v>
      </c>
      <c r="W176" t="s">
        <v>4403</v>
      </c>
      <c r="X176" t="s">
        <v>222</v>
      </c>
      <c r="Y176">
        <v>0</v>
      </c>
      <c r="Z176" t="s">
        <v>936</v>
      </c>
      <c r="AA176" s="1">
        <v>44481</v>
      </c>
      <c r="AB176" s="2">
        <f t="shared" si="26"/>
        <v>690</v>
      </c>
      <c r="AC176">
        <v>1</v>
      </c>
      <c r="AD176">
        <v>1</v>
      </c>
      <c r="AE176" t="str">
        <f t="shared" si="28"/>
        <v>Male</v>
      </c>
      <c r="AF176">
        <v>5</v>
      </c>
      <c r="AG176" t="s">
        <v>157</v>
      </c>
      <c r="AH176">
        <v>0</v>
      </c>
      <c r="AJ176">
        <v>6</v>
      </c>
      <c r="AK176" t="str">
        <f t="shared" si="37"/>
        <v>Undergrad</v>
      </c>
      <c r="AL176" t="str">
        <f t="shared" si="29"/>
        <v>Yes</v>
      </c>
      <c r="AM176">
        <v>80</v>
      </c>
      <c r="AN176" t="str">
        <f t="shared" si="27"/>
        <v>Other</v>
      </c>
      <c r="AQ176">
        <v>40</v>
      </c>
      <c r="AR176">
        <v>0</v>
      </c>
      <c r="AS176">
        <v>0</v>
      </c>
      <c r="AT176">
        <v>0</v>
      </c>
      <c r="AU176">
        <v>0</v>
      </c>
      <c r="AV176">
        <v>0</v>
      </c>
      <c r="AW176">
        <v>0</v>
      </c>
      <c r="AX176">
        <v>0</v>
      </c>
      <c r="AY176">
        <v>0</v>
      </c>
      <c r="AZ176">
        <v>0</v>
      </c>
      <c r="BA176">
        <v>0</v>
      </c>
      <c r="BD176">
        <v>1</v>
      </c>
      <c r="BE176" t="s">
        <v>937</v>
      </c>
      <c r="BF176">
        <v>0</v>
      </c>
      <c r="BH176">
        <v>0</v>
      </c>
      <c r="BI176">
        <v>1</v>
      </c>
      <c r="BJ176">
        <v>0</v>
      </c>
      <c r="BK176">
        <v>0</v>
      </c>
      <c r="BM176">
        <v>1</v>
      </c>
      <c r="BN176">
        <v>7</v>
      </c>
      <c r="BO176">
        <v>1</v>
      </c>
      <c r="BP176">
        <v>1</v>
      </c>
      <c r="BQ176">
        <v>1</v>
      </c>
      <c r="BR176">
        <v>1</v>
      </c>
      <c r="BS176">
        <v>1</v>
      </c>
      <c r="BT176">
        <v>1</v>
      </c>
      <c r="BU176">
        <v>1</v>
      </c>
      <c r="BV176">
        <v>100</v>
      </c>
      <c r="BW176" s="4">
        <v>1</v>
      </c>
      <c r="BX176">
        <v>3</v>
      </c>
      <c r="BY176">
        <v>0</v>
      </c>
      <c r="BZ176">
        <v>30</v>
      </c>
      <c r="CA176">
        <v>30</v>
      </c>
      <c r="CB176">
        <v>1</v>
      </c>
      <c r="CC176">
        <v>1</v>
      </c>
      <c r="CD176">
        <v>0</v>
      </c>
      <c r="CE176">
        <v>60</v>
      </c>
      <c r="CF176">
        <v>0</v>
      </c>
      <c r="CI176">
        <v>0</v>
      </c>
      <c r="CJ176">
        <v>0</v>
      </c>
      <c r="CM176">
        <v>0</v>
      </c>
      <c r="CN176">
        <f t="shared" si="35"/>
        <v>30</v>
      </c>
      <c r="CO176" t="str">
        <f t="shared" si="36"/>
        <v>Insufficiently active</v>
      </c>
      <c r="CP176">
        <v>2</v>
      </c>
      <c r="CQ176">
        <v>3</v>
      </c>
      <c r="CR176">
        <v>3</v>
      </c>
      <c r="CS176">
        <v>2</v>
      </c>
      <c r="CT176">
        <v>2</v>
      </c>
      <c r="CU176">
        <v>3</v>
      </c>
      <c r="CV176">
        <v>1</v>
      </c>
      <c r="CW176">
        <v>1</v>
      </c>
      <c r="CX176">
        <v>1</v>
      </c>
      <c r="CY176">
        <v>1</v>
      </c>
      <c r="CZ176">
        <v>1</v>
      </c>
      <c r="DA176">
        <v>7</v>
      </c>
      <c r="DB176">
        <v>2</v>
      </c>
      <c r="DC176">
        <v>1</v>
      </c>
      <c r="DD176">
        <v>2</v>
      </c>
      <c r="DE176">
        <v>2</v>
      </c>
      <c r="DF176">
        <v>2</v>
      </c>
      <c r="DG176">
        <v>2</v>
      </c>
      <c r="DH176">
        <v>2</v>
      </c>
      <c r="DI176">
        <v>2</v>
      </c>
      <c r="DJ176">
        <v>2</v>
      </c>
      <c r="DK176">
        <v>2</v>
      </c>
      <c r="DL176">
        <v>3</v>
      </c>
      <c r="DM176">
        <v>3</v>
      </c>
      <c r="DN176">
        <v>22</v>
      </c>
      <c r="DO176">
        <v>1</v>
      </c>
      <c r="DP176">
        <v>0</v>
      </c>
      <c r="DQ176">
        <v>0</v>
      </c>
      <c r="DR176">
        <v>1</v>
      </c>
      <c r="DS176">
        <v>1</v>
      </c>
      <c r="DT176">
        <v>0</v>
      </c>
      <c r="DU176">
        <v>0</v>
      </c>
      <c r="DV176">
        <v>0</v>
      </c>
      <c r="DW176">
        <v>0</v>
      </c>
      <c r="DX176">
        <v>3</v>
      </c>
      <c r="DY176" t="str">
        <f>IF(DO176&gt;1,"Yes",IF(DP176&gt;1,"Yes","No"))</f>
        <v>No</v>
      </c>
      <c r="DZ176" t="s">
        <v>4708</v>
      </c>
      <c r="EA176">
        <v>4</v>
      </c>
      <c r="EB176">
        <v>4</v>
      </c>
      <c r="EC176">
        <v>4</v>
      </c>
      <c r="ED176">
        <v>4</v>
      </c>
      <c r="EE176">
        <v>4</v>
      </c>
      <c r="EF176">
        <v>4</v>
      </c>
      <c r="EG176">
        <v>4</v>
      </c>
      <c r="EH176">
        <v>28</v>
      </c>
      <c r="EI176">
        <v>1</v>
      </c>
      <c r="EJ176">
        <v>1</v>
      </c>
      <c r="EK176">
        <v>1</v>
      </c>
      <c r="EL176">
        <v>3</v>
      </c>
      <c r="EM176">
        <v>4</v>
      </c>
      <c r="EN176">
        <v>4</v>
      </c>
      <c r="EO176">
        <v>4</v>
      </c>
      <c r="EP176">
        <v>4</v>
      </c>
      <c r="EQ176">
        <v>4</v>
      </c>
      <c r="ER176">
        <v>4</v>
      </c>
      <c r="ES176">
        <v>4</v>
      </c>
      <c r="ET176">
        <v>4</v>
      </c>
      <c r="EU176">
        <v>32</v>
      </c>
      <c r="EV176">
        <v>7</v>
      </c>
      <c r="EW176">
        <v>6</v>
      </c>
      <c r="EX176">
        <v>6</v>
      </c>
      <c r="EY176">
        <v>7</v>
      </c>
      <c r="EZ176">
        <v>26</v>
      </c>
      <c r="FA176">
        <v>6</v>
      </c>
      <c r="FB176" t="str">
        <f t="shared" si="32"/>
        <v>Moderate</v>
      </c>
      <c r="FC176" t="s">
        <v>149</v>
      </c>
    </row>
    <row r="177" spans="1:159" x14ac:dyDescent="0.2">
      <c r="A177">
        <v>514</v>
      </c>
      <c r="B177" t="s">
        <v>143</v>
      </c>
      <c r="C177" t="s">
        <v>938</v>
      </c>
      <c r="D177" s="1">
        <v>26397</v>
      </c>
      <c r="E177">
        <v>50</v>
      </c>
      <c r="F177">
        <v>1</v>
      </c>
      <c r="H177" t="s">
        <v>414</v>
      </c>
      <c r="I177">
        <v>3437</v>
      </c>
      <c r="J177" s="1">
        <v>43791</v>
      </c>
      <c r="K177">
        <v>1</v>
      </c>
      <c r="T177">
        <v>2</v>
      </c>
      <c r="W177" t="s">
        <v>4411</v>
      </c>
      <c r="X177" t="s">
        <v>222</v>
      </c>
      <c r="Y177">
        <v>0</v>
      </c>
      <c r="Z177" t="s">
        <v>939</v>
      </c>
      <c r="AA177" s="1">
        <v>44482</v>
      </c>
      <c r="AB177" s="2">
        <f t="shared" si="26"/>
        <v>691</v>
      </c>
      <c r="AC177">
        <v>4</v>
      </c>
      <c r="AD177">
        <v>2</v>
      </c>
      <c r="AE177" t="str">
        <f t="shared" si="28"/>
        <v>Female</v>
      </c>
      <c r="AF177">
        <v>0</v>
      </c>
      <c r="AG177" t="s">
        <v>157</v>
      </c>
      <c r="AH177">
        <v>0</v>
      </c>
      <c r="AJ177">
        <v>4</v>
      </c>
      <c r="AK177" t="str">
        <f t="shared" si="37"/>
        <v>TAFE</v>
      </c>
      <c r="AL177" t="str">
        <f t="shared" si="29"/>
        <v>Yes</v>
      </c>
      <c r="AM177">
        <v>9</v>
      </c>
      <c r="AN177" t="str">
        <f t="shared" si="27"/>
        <v>Aus</v>
      </c>
      <c r="AO177">
        <v>0</v>
      </c>
      <c r="AR177">
        <v>0</v>
      </c>
      <c r="AS177">
        <v>0</v>
      </c>
      <c r="AT177">
        <v>0</v>
      </c>
      <c r="AU177">
        <v>0</v>
      </c>
      <c r="AV177">
        <v>0</v>
      </c>
      <c r="AW177">
        <v>0</v>
      </c>
      <c r="AX177">
        <v>0</v>
      </c>
      <c r="AY177">
        <v>0</v>
      </c>
      <c r="AZ177">
        <v>0</v>
      </c>
      <c r="BA177">
        <v>0</v>
      </c>
      <c r="BD177">
        <v>0</v>
      </c>
      <c r="BF177">
        <v>0</v>
      </c>
      <c r="BH177">
        <v>0</v>
      </c>
      <c r="BI177">
        <v>0</v>
      </c>
      <c r="BJ177">
        <v>0</v>
      </c>
      <c r="BK177">
        <v>0</v>
      </c>
      <c r="BM177">
        <v>0</v>
      </c>
      <c r="BO177">
        <v>0</v>
      </c>
      <c r="BQ177">
        <v>1</v>
      </c>
      <c r="BR177">
        <v>1</v>
      </c>
      <c r="BS177">
        <v>1</v>
      </c>
      <c r="BT177">
        <v>2</v>
      </c>
      <c r="BU177">
        <v>1</v>
      </c>
      <c r="BV177">
        <v>70</v>
      </c>
      <c r="BW177" s="4">
        <v>0.78049010367577754</v>
      </c>
      <c r="BX177">
        <v>14</v>
      </c>
      <c r="BY177">
        <v>30</v>
      </c>
      <c r="BZ177">
        <v>0</v>
      </c>
      <c r="CA177">
        <v>840</v>
      </c>
      <c r="CB177">
        <v>0</v>
      </c>
      <c r="CE177">
        <v>0</v>
      </c>
      <c r="CF177">
        <v>5</v>
      </c>
      <c r="CG177">
        <v>5</v>
      </c>
      <c r="CH177">
        <v>0</v>
      </c>
      <c r="CI177">
        <v>300</v>
      </c>
      <c r="CJ177">
        <v>0</v>
      </c>
      <c r="CM177">
        <v>0</v>
      </c>
      <c r="CN177">
        <f t="shared" si="35"/>
        <v>1440</v>
      </c>
      <c r="CO177" t="str">
        <f t="shared" si="36"/>
        <v>Sufficientlyactive</v>
      </c>
      <c r="CP177">
        <v>3</v>
      </c>
      <c r="CQ177">
        <v>1</v>
      </c>
      <c r="CR177">
        <v>3</v>
      </c>
      <c r="CS177">
        <v>1</v>
      </c>
      <c r="CT177">
        <v>3</v>
      </c>
      <c r="CU177">
        <v>3</v>
      </c>
      <c r="CV177">
        <v>1</v>
      </c>
      <c r="CW177">
        <v>1</v>
      </c>
      <c r="CX177">
        <v>1</v>
      </c>
      <c r="CY177">
        <v>1</v>
      </c>
      <c r="CZ177">
        <v>2</v>
      </c>
      <c r="DA177">
        <v>7</v>
      </c>
      <c r="DB177">
        <v>2</v>
      </c>
      <c r="DC177">
        <v>0</v>
      </c>
      <c r="DD177">
        <v>3</v>
      </c>
      <c r="DE177">
        <v>2</v>
      </c>
      <c r="DF177">
        <v>1</v>
      </c>
      <c r="DG177">
        <v>1</v>
      </c>
      <c r="DH177">
        <v>1</v>
      </c>
      <c r="DI177">
        <v>1</v>
      </c>
      <c r="DJ177">
        <v>2</v>
      </c>
      <c r="DK177">
        <v>1</v>
      </c>
      <c r="DL177">
        <v>1</v>
      </c>
      <c r="DM177">
        <v>1</v>
      </c>
      <c r="DN177">
        <v>14</v>
      </c>
      <c r="DO177">
        <v>0</v>
      </c>
      <c r="DP177">
        <v>0</v>
      </c>
      <c r="DQ177">
        <v>1</v>
      </c>
      <c r="DR177">
        <v>0</v>
      </c>
      <c r="DS177">
        <v>0</v>
      </c>
      <c r="DT177">
        <v>0</v>
      </c>
      <c r="DU177">
        <v>0</v>
      </c>
      <c r="DV177">
        <v>0</v>
      </c>
      <c r="DW177">
        <v>0</v>
      </c>
      <c r="DX177">
        <v>1</v>
      </c>
      <c r="DY177" t="str">
        <f>IF(DO177&gt;1,"Yes",IF(DP177&gt;1,"Yes","No"))</f>
        <v>No</v>
      </c>
      <c r="DZ177" t="s">
        <v>4708</v>
      </c>
      <c r="EA177">
        <v>4</v>
      </c>
      <c r="EB177">
        <v>4</v>
      </c>
      <c r="EC177">
        <v>4</v>
      </c>
      <c r="ED177">
        <v>4</v>
      </c>
      <c r="EE177">
        <v>4</v>
      </c>
      <c r="EF177">
        <v>5</v>
      </c>
      <c r="EG177">
        <v>5</v>
      </c>
      <c r="EH177">
        <v>30</v>
      </c>
      <c r="EI177">
        <v>2</v>
      </c>
      <c r="EJ177">
        <v>2</v>
      </c>
      <c r="EK177">
        <v>1</v>
      </c>
      <c r="EL177">
        <v>5</v>
      </c>
      <c r="EM177">
        <v>4</v>
      </c>
      <c r="EN177">
        <v>4</v>
      </c>
      <c r="EO177">
        <v>4</v>
      </c>
      <c r="EP177">
        <v>4</v>
      </c>
      <c r="EQ177">
        <v>4</v>
      </c>
      <c r="ER177">
        <v>4</v>
      </c>
      <c r="ES177">
        <v>4</v>
      </c>
      <c r="ET177">
        <v>4</v>
      </c>
      <c r="EU177">
        <v>32</v>
      </c>
      <c r="EV177">
        <v>5</v>
      </c>
      <c r="EW177">
        <v>5</v>
      </c>
      <c r="EX177">
        <v>5</v>
      </c>
      <c r="EY177">
        <v>5</v>
      </c>
      <c r="EZ177">
        <v>20</v>
      </c>
      <c r="FA177">
        <v>6</v>
      </c>
      <c r="FB177" t="str">
        <f t="shared" si="32"/>
        <v>Moderate</v>
      </c>
      <c r="FC177" t="s">
        <v>149</v>
      </c>
    </row>
    <row r="178" spans="1:159" x14ac:dyDescent="0.2">
      <c r="A178">
        <v>515</v>
      </c>
      <c r="B178" t="s">
        <v>143</v>
      </c>
      <c r="C178" t="s">
        <v>940</v>
      </c>
      <c r="D178" s="1">
        <v>20615</v>
      </c>
      <c r="E178">
        <v>66</v>
      </c>
      <c r="F178">
        <v>1</v>
      </c>
      <c r="H178" t="s">
        <v>151</v>
      </c>
      <c r="I178">
        <v>3030</v>
      </c>
      <c r="J178" s="1">
        <v>43791</v>
      </c>
      <c r="K178">
        <v>2</v>
      </c>
      <c r="R178">
        <v>3</v>
      </c>
      <c r="W178" t="s">
        <v>229</v>
      </c>
      <c r="X178" t="s">
        <v>314</v>
      </c>
      <c r="Y178">
        <v>1</v>
      </c>
      <c r="Z178" t="s">
        <v>941</v>
      </c>
      <c r="AA178" s="1">
        <v>44502</v>
      </c>
      <c r="AB178" s="2">
        <f t="shared" si="26"/>
        <v>711</v>
      </c>
      <c r="AC178">
        <v>1</v>
      </c>
      <c r="AD178">
        <v>2</v>
      </c>
      <c r="AE178" t="str">
        <f t="shared" si="28"/>
        <v>Female</v>
      </c>
      <c r="AF178">
        <v>7</v>
      </c>
      <c r="AG178" t="s">
        <v>149</v>
      </c>
      <c r="AH178">
        <v>0</v>
      </c>
      <c r="AJ178">
        <v>1</v>
      </c>
      <c r="AK178" t="str">
        <f t="shared" si="37"/>
        <v>DNC high school</v>
      </c>
      <c r="AL178" t="str">
        <f t="shared" si="29"/>
        <v>No</v>
      </c>
      <c r="AM178">
        <v>9</v>
      </c>
      <c r="AN178" t="str">
        <f t="shared" si="27"/>
        <v>Aus</v>
      </c>
      <c r="AO178">
        <v>0</v>
      </c>
      <c r="AR178">
        <v>0</v>
      </c>
      <c r="AS178">
        <v>0</v>
      </c>
      <c r="AT178">
        <v>0</v>
      </c>
      <c r="AU178">
        <v>1</v>
      </c>
      <c r="AV178">
        <v>0</v>
      </c>
      <c r="AW178">
        <v>0</v>
      </c>
      <c r="AX178">
        <v>2</v>
      </c>
      <c r="AY178">
        <v>2</v>
      </c>
      <c r="AZ178">
        <v>2</v>
      </c>
      <c r="BA178">
        <v>2</v>
      </c>
      <c r="BC178" t="s">
        <v>942</v>
      </c>
      <c r="BD178">
        <v>0</v>
      </c>
      <c r="BF178">
        <v>1</v>
      </c>
      <c r="BG178" t="s">
        <v>943</v>
      </c>
      <c r="BH178">
        <v>0</v>
      </c>
      <c r="BI178">
        <v>2</v>
      </c>
      <c r="BJ178">
        <v>0</v>
      </c>
      <c r="BK178">
        <v>0</v>
      </c>
      <c r="BM178">
        <v>1</v>
      </c>
      <c r="BN178">
        <v>13</v>
      </c>
      <c r="BO178">
        <v>1</v>
      </c>
      <c r="BP178">
        <v>0</v>
      </c>
      <c r="BQ178">
        <v>3</v>
      </c>
      <c r="BR178">
        <v>1</v>
      </c>
      <c r="BS178">
        <v>2</v>
      </c>
      <c r="BT178">
        <v>3</v>
      </c>
      <c r="BU178">
        <v>2</v>
      </c>
      <c r="BV178">
        <v>67</v>
      </c>
      <c r="BW178" s="4">
        <v>0.53228243725957136</v>
      </c>
      <c r="BX178">
        <v>3</v>
      </c>
      <c r="BY178">
        <v>0</v>
      </c>
      <c r="BZ178">
        <v>20</v>
      </c>
      <c r="CA178">
        <v>20</v>
      </c>
      <c r="CB178">
        <v>3</v>
      </c>
      <c r="CC178">
        <v>1</v>
      </c>
      <c r="CD178">
        <v>30</v>
      </c>
      <c r="CE178">
        <v>90</v>
      </c>
      <c r="CF178">
        <v>0</v>
      </c>
      <c r="CG178">
        <v>0</v>
      </c>
      <c r="CH178">
        <v>0</v>
      </c>
      <c r="CI178">
        <v>0</v>
      </c>
      <c r="CJ178">
        <v>3</v>
      </c>
      <c r="CK178">
        <v>1</v>
      </c>
      <c r="CL178">
        <v>20</v>
      </c>
      <c r="CM178">
        <v>80</v>
      </c>
      <c r="CN178">
        <f t="shared" si="35"/>
        <v>100</v>
      </c>
      <c r="CO178" t="str">
        <f t="shared" si="36"/>
        <v>Insufficiently active</v>
      </c>
      <c r="CP178">
        <v>3</v>
      </c>
      <c r="CQ178">
        <v>3</v>
      </c>
      <c r="CR178">
        <v>3</v>
      </c>
      <c r="CS178">
        <v>3</v>
      </c>
      <c r="CT178">
        <v>3</v>
      </c>
      <c r="CU178">
        <v>3</v>
      </c>
      <c r="CV178">
        <v>1</v>
      </c>
      <c r="CW178">
        <v>1</v>
      </c>
      <c r="CX178">
        <v>2</v>
      </c>
      <c r="CY178">
        <v>1</v>
      </c>
      <c r="CZ178">
        <v>2</v>
      </c>
      <c r="DA178">
        <v>6</v>
      </c>
      <c r="DB178">
        <v>3</v>
      </c>
      <c r="DC178">
        <v>0</v>
      </c>
      <c r="DD178">
        <v>3</v>
      </c>
      <c r="DE178">
        <v>1</v>
      </c>
      <c r="DF178">
        <v>1</v>
      </c>
      <c r="DG178">
        <v>1</v>
      </c>
      <c r="DH178">
        <v>1</v>
      </c>
      <c r="DI178">
        <v>1</v>
      </c>
      <c r="DJ178">
        <v>1</v>
      </c>
      <c r="DK178">
        <v>1</v>
      </c>
      <c r="DL178">
        <v>1</v>
      </c>
      <c r="DM178">
        <v>1</v>
      </c>
      <c r="DN178">
        <v>12</v>
      </c>
      <c r="DO178">
        <v>0</v>
      </c>
      <c r="DP178">
        <v>0</v>
      </c>
      <c r="DQ178">
        <v>2</v>
      </c>
      <c r="DR178">
        <v>0</v>
      </c>
      <c r="DS178">
        <v>1</v>
      </c>
      <c r="DT178">
        <v>0</v>
      </c>
      <c r="DU178">
        <v>0</v>
      </c>
      <c r="DV178">
        <v>0</v>
      </c>
      <c r="DW178">
        <v>0</v>
      </c>
      <c r="DX178">
        <v>3</v>
      </c>
      <c r="DY178" t="s">
        <v>149</v>
      </c>
      <c r="DZ178" t="s">
        <v>4708</v>
      </c>
      <c r="EA178">
        <v>2</v>
      </c>
      <c r="EB178">
        <v>1</v>
      </c>
      <c r="EC178">
        <v>3</v>
      </c>
      <c r="ED178">
        <v>3</v>
      </c>
      <c r="EE178">
        <v>3</v>
      </c>
      <c r="EF178">
        <v>3</v>
      </c>
      <c r="EG178">
        <v>3</v>
      </c>
      <c r="EH178">
        <v>18</v>
      </c>
      <c r="EI178">
        <v>2</v>
      </c>
      <c r="EJ178">
        <v>2</v>
      </c>
      <c r="EK178">
        <v>2</v>
      </c>
      <c r="EL178">
        <v>6</v>
      </c>
      <c r="EM178">
        <v>3</v>
      </c>
      <c r="EN178">
        <v>4</v>
      </c>
      <c r="EO178">
        <v>4</v>
      </c>
      <c r="EP178">
        <v>4</v>
      </c>
      <c r="EQ178">
        <v>4</v>
      </c>
      <c r="ER178">
        <v>4</v>
      </c>
      <c r="ES178">
        <v>4</v>
      </c>
      <c r="ET178">
        <v>4</v>
      </c>
      <c r="EU178">
        <v>31</v>
      </c>
      <c r="EV178">
        <v>7</v>
      </c>
      <c r="EW178">
        <v>7</v>
      </c>
      <c r="EX178">
        <v>9</v>
      </c>
      <c r="EY178">
        <v>9</v>
      </c>
      <c r="EZ178">
        <v>32</v>
      </c>
      <c r="FA178">
        <v>8</v>
      </c>
      <c r="FB178" t="str">
        <f t="shared" si="32"/>
        <v>Severe</v>
      </c>
      <c r="FC178" t="s">
        <v>157</v>
      </c>
    </row>
    <row r="179" spans="1:159" x14ac:dyDescent="0.2">
      <c r="A179">
        <v>520</v>
      </c>
      <c r="B179" t="s">
        <v>143</v>
      </c>
      <c r="C179" t="s">
        <v>944</v>
      </c>
      <c r="D179" s="1">
        <v>25669</v>
      </c>
      <c r="E179">
        <v>52</v>
      </c>
      <c r="F179">
        <v>3</v>
      </c>
      <c r="H179" t="s">
        <v>171</v>
      </c>
      <c r="I179">
        <v>3021</v>
      </c>
      <c r="J179" s="1">
        <v>43795</v>
      </c>
      <c r="K179">
        <v>1</v>
      </c>
      <c r="S179">
        <v>1</v>
      </c>
      <c r="W179" t="s">
        <v>4410</v>
      </c>
      <c r="X179" t="s">
        <v>307</v>
      </c>
      <c r="Y179">
        <v>1</v>
      </c>
      <c r="Z179" t="s">
        <v>945</v>
      </c>
      <c r="AA179" s="1">
        <v>44624</v>
      </c>
      <c r="AB179" s="2">
        <f t="shared" si="26"/>
        <v>829</v>
      </c>
      <c r="AC179">
        <v>1</v>
      </c>
      <c r="AD179">
        <v>1</v>
      </c>
      <c r="AE179" t="str">
        <f t="shared" si="28"/>
        <v>Male</v>
      </c>
      <c r="AF179">
        <v>3</v>
      </c>
      <c r="AG179" t="s">
        <v>157</v>
      </c>
      <c r="AH179">
        <v>0</v>
      </c>
      <c r="AJ179">
        <v>6</v>
      </c>
      <c r="AK179" t="str">
        <f t="shared" si="37"/>
        <v>Undergrad</v>
      </c>
      <c r="AL179" t="str">
        <f t="shared" si="29"/>
        <v>Yes</v>
      </c>
      <c r="AM179">
        <v>80</v>
      </c>
      <c r="AN179" t="str">
        <f t="shared" si="27"/>
        <v>Other</v>
      </c>
      <c r="AQ179">
        <v>47</v>
      </c>
      <c r="AR179">
        <v>0</v>
      </c>
      <c r="AS179">
        <v>0</v>
      </c>
      <c r="AT179">
        <v>0</v>
      </c>
      <c r="AU179">
        <v>0</v>
      </c>
      <c r="AV179">
        <v>0</v>
      </c>
      <c r="AW179">
        <v>0</v>
      </c>
      <c r="AX179">
        <v>2</v>
      </c>
      <c r="AY179">
        <v>0</v>
      </c>
      <c r="AZ179">
        <v>2</v>
      </c>
      <c r="BA179">
        <v>2</v>
      </c>
      <c r="BD179">
        <v>0</v>
      </c>
      <c r="BF179">
        <v>0</v>
      </c>
      <c r="BH179">
        <v>0</v>
      </c>
      <c r="BI179">
        <v>2</v>
      </c>
      <c r="BJ179">
        <v>0</v>
      </c>
      <c r="BK179">
        <v>0</v>
      </c>
      <c r="BM179">
        <v>0</v>
      </c>
      <c r="BO179">
        <v>1</v>
      </c>
      <c r="BP179">
        <v>0</v>
      </c>
      <c r="BQ179">
        <v>2</v>
      </c>
      <c r="BR179">
        <v>2</v>
      </c>
      <c r="BS179">
        <v>2</v>
      </c>
      <c r="BT179">
        <v>4</v>
      </c>
      <c r="BU179">
        <v>3</v>
      </c>
      <c r="BV179">
        <v>60</v>
      </c>
      <c r="BW179" s="4">
        <v>0.33611780595747043</v>
      </c>
      <c r="BX179">
        <v>5</v>
      </c>
      <c r="BY179">
        <v>1</v>
      </c>
      <c r="BZ179">
        <v>0</v>
      </c>
      <c r="CA179">
        <v>60</v>
      </c>
      <c r="CB179">
        <v>1</v>
      </c>
      <c r="CC179">
        <v>0</v>
      </c>
      <c r="CD179">
        <v>10</v>
      </c>
      <c r="CE179">
        <v>10</v>
      </c>
      <c r="CF179">
        <v>0</v>
      </c>
      <c r="CG179">
        <v>0</v>
      </c>
      <c r="CH179">
        <v>0</v>
      </c>
      <c r="CI179">
        <v>0</v>
      </c>
      <c r="CJ179">
        <v>1</v>
      </c>
      <c r="CK179">
        <v>0</v>
      </c>
      <c r="CL179">
        <v>10</v>
      </c>
      <c r="CM179">
        <v>10</v>
      </c>
      <c r="CN179">
        <f t="shared" si="35"/>
        <v>70</v>
      </c>
      <c r="CO179" t="str">
        <f t="shared" si="36"/>
        <v>Insufficiently active</v>
      </c>
      <c r="CP179">
        <v>3</v>
      </c>
      <c r="CQ179">
        <v>3</v>
      </c>
      <c r="CR179">
        <v>1</v>
      </c>
      <c r="CS179">
        <v>3</v>
      </c>
      <c r="CT179">
        <v>2</v>
      </c>
      <c r="CU179">
        <v>3</v>
      </c>
      <c r="CV179">
        <v>1</v>
      </c>
      <c r="CW179">
        <v>1</v>
      </c>
      <c r="CX179">
        <v>1</v>
      </c>
      <c r="CY179">
        <v>1</v>
      </c>
      <c r="CZ179">
        <v>2</v>
      </c>
      <c r="DA179">
        <v>6</v>
      </c>
      <c r="DB179">
        <v>3</v>
      </c>
      <c r="DC179">
        <v>0</v>
      </c>
      <c r="DD179">
        <v>3</v>
      </c>
      <c r="DE179">
        <v>4</v>
      </c>
      <c r="DF179">
        <v>3</v>
      </c>
      <c r="DG179">
        <v>2</v>
      </c>
      <c r="DH179">
        <v>4</v>
      </c>
      <c r="DI179">
        <v>3</v>
      </c>
      <c r="DJ179">
        <v>3</v>
      </c>
      <c r="DK179">
        <v>3</v>
      </c>
      <c r="DL179">
        <v>1</v>
      </c>
      <c r="DM179">
        <v>1</v>
      </c>
      <c r="DN179">
        <v>27</v>
      </c>
      <c r="DO179">
        <v>0</v>
      </c>
      <c r="DP179">
        <v>1</v>
      </c>
      <c r="DQ179">
        <v>2</v>
      </c>
      <c r="DR179">
        <v>1</v>
      </c>
      <c r="DS179">
        <v>0</v>
      </c>
      <c r="DT179">
        <v>0</v>
      </c>
      <c r="DU179">
        <v>0</v>
      </c>
      <c r="DV179">
        <v>0</v>
      </c>
      <c r="DW179">
        <v>0</v>
      </c>
      <c r="DX179">
        <v>4</v>
      </c>
      <c r="DY179" t="s">
        <v>149</v>
      </c>
      <c r="DZ179" t="s">
        <v>4708</v>
      </c>
      <c r="EA179">
        <v>3</v>
      </c>
      <c r="EB179">
        <v>4</v>
      </c>
      <c r="EC179">
        <v>3</v>
      </c>
      <c r="ED179">
        <v>4</v>
      </c>
      <c r="EE179">
        <v>3</v>
      </c>
      <c r="EF179">
        <v>2</v>
      </c>
      <c r="EG179">
        <v>4</v>
      </c>
      <c r="EH179">
        <v>23</v>
      </c>
      <c r="EI179">
        <v>1</v>
      </c>
      <c r="EJ179">
        <v>1</v>
      </c>
      <c r="EK179">
        <v>1</v>
      </c>
      <c r="EL179">
        <v>3</v>
      </c>
      <c r="EM179">
        <v>4</v>
      </c>
      <c r="EN179">
        <v>5</v>
      </c>
      <c r="EO179">
        <v>5</v>
      </c>
      <c r="EP179">
        <v>5</v>
      </c>
      <c r="EQ179">
        <v>5</v>
      </c>
      <c r="ER179">
        <v>5</v>
      </c>
      <c r="ES179">
        <v>5</v>
      </c>
      <c r="ET179">
        <v>3</v>
      </c>
      <c r="EU179">
        <v>37</v>
      </c>
      <c r="EV179">
        <v>8</v>
      </c>
      <c r="EW179">
        <v>8</v>
      </c>
      <c r="EX179">
        <v>8</v>
      </c>
      <c r="EY179">
        <v>8</v>
      </c>
      <c r="EZ179">
        <v>32</v>
      </c>
      <c r="FA179">
        <v>7</v>
      </c>
      <c r="FB179" t="str">
        <f t="shared" si="32"/>
        <v>Moderate</v>
      </c>
      <c r="FC179" t="s">
        <v>157</v>
      </c>
    </row>
    <row r="180" spans="1:159" x14ac:dyDescent="0.2">
      <c r="A180">
        <v>521</v>
      </c>
      <c r="B180" t="s">
        <v>143</v>
      </c>
      <c r="C180" t="s">
        <v>946</v>
      </c>
      <c r="D180" s="1">
        <v>32714</v>
      </c>
      <c r="E180">
        <v>33</v>
      </c>
      <c r="F180">
        <v>1</v>
      </c>
      <c r="H180" t="s">
        <v>360</v>
      </c>
      <c r="I180">
        <v>3028</v>
      </c>
      <c r="J180" s="1">
        <v>43795</v>
      </c>
      <c r="K180">
        <v>1</v>
      </c>
      <c r="Q180">
        <v>1</v>
      </c>
      <c r="W180" t="s">
        <v>4409</v>
      </c>
      <c r="X180" t="s">
        <v>307</v>
      </c>
      <c r="Y180">
        <v>0</v>
      </c>
      <c r="Z180" t="s">
        <v>947</v>
      </c>
      <c r="AA180" s="1">
        <v>44490</v>
      </c>
      <c r="AB180" s="2">
        <f t="shared" si="26"/>
        <v>695</v>
      </c>
      <c r="AC180">
        <v>2</v>
      </c>
      <c r="AD180">
        <v>1</v>
      </c>
      <c r="AE180" t="str">
        <f t="shared" si="28"/>
        <v>Male</v>
      </c>
      <c r="AF180">
        <v>5</v>
      </c>
      <c r="AG180" t="s">
        <v>157</v>
      </c>
      <c r="AH180">
        <v>0</v>
      </c>
      <c r="AJ180">
        <v>4</v>
      </c>
      <c r="AK180" t="str">
        <f t="shared" si="37"/>
        <v>TAFE</v>
      </c>
      <c r="AL180" t="str">
        <f t="shared" si="29"/>
        <v>Yes</v>
      </c>
      <c r="AM180">
        <v>9</v>
      </c>
      <c r="AN180" t="str">
        <f t="shared" si="27"/>
        <v>Aus</v>
      </c>
      <c r="AO180">
        <v>0</v>
      </c>
      <c r="AR180">
        <v>0</v>
      </c>
      <c r="AS180">
        <v>0</v>
      </c>
      <c r="AT180">
        <v>0</v>
      </c>
      <c r="AU180">
        <v>0</v>
      </c>
      <c r="AV180">
        <v>0</v>
      </c>
      <c r="AW180">
        <v>0</v>
      </c>
      <c r="AX180">
        <v>0</v>
      </c>
      <c r="AY180">
        <v>1</v>
      </c>
      <c r="AZ180">
        <v>1</v>
      </c>
      <c r="BA180">
        <v>0</v>
      </c>
      <c r="BC180" t="s">
        <v>948</v>
      </c>
      <c r="BD180">
        <v>0</v>
      </c>
      <c r="BF180">
        <v>1</v>
      </c>
      <c r="BG180" t="s">
        <v>949</v>
      </c>
      <c r="BH180">
        <v>0</v>
      </c>
      <c r="BI180">
        <v>0</v>
      </c>
      <c r="BJ180">
        <v>0</v>
      </c>
      <c r="BK180">
        <v>0</v>
      </c>
      <c r="BM180">
        <v>0</v>
      </c>
      <c r="BO180">
        <v>1</v>
      </c>
      <c r="BP180">
        <v>3</v>
      </c>
      <c r="BQ180">
        <v>3</v>
      </c>
      <c r="BR180">
        <v>2</v>
      </c>
      <c r="BS180">
        <v>3</v>
      </c>
      <c r="BT180">
        <v>3</v>
      </c>
      <c r="BU180">
        <v>2</v>
      </c>
      <c r="BV180">
        <v>70</v>
      </c>
      <c r="BW180" s="4">
        <v>0.41986030034655375</v>
      </c>
      <c r="BX180">
        <v>4</v>
      </c>
      <c r="BY180">
        <v>3</v>
      </c>
      <c r="BZ180">
        <v>10</v>
      </c>
      <c r="CA180">
        <v>190</v>
      </c>
      <c r="CB180">
        <v>3</v>
      </c>
      <c r="CC180">
        <v>2</v>
      </c>
      <c r="CD180">
        <v>15</v>
      </c>
      <c r="CE180">
        <v>135</v>
      </c>
      <c r="CF180">
        <v>3</v>
      </c>
      <c r="CG180">
        <v>3</v>
      </c>
      <c r="CH180">
        <v>15</v>
      </c>
      <c r="CI180">
        <v>195</v>
      </c>
      <c r="CJ180">
        <v>0</v>
      </c>
      <c r="CM180">
        <v>0</v>
      </c>
      <c r="CN180">
        <f t="shared" si="35"/>
        <v>580</v>
      </c>
      <c r="CO180" t="str">
        <f t="shared" si="36"/>
        <v>Sufficientlyactive</v>
      </c>
      <c r="CP180">
        <v>2</v>
      </c>
      <c r="CQ180">
        <v>1</v>
      </c>
      <c r="CR180">
        <v>3</v>
      </c>
      <c r="CS180">
        <v>1</v>
      </c>
      <c r="CT180">
        <v>3</v>
      </c>
      <c r="CU180">
        <v>2</v>
      </c>
      <c r="CV180">
        <v>1</v>
      </c>
      <c r="CW180">
        <v>1</v>
      </c>
      <c r="CX180">
        <v>1</v>
      </c>
      <c r="CY180">
        <v>1</v>
      </c>
      <c r="CZ180">
        <v>2</v>
      </c>
      <c r="DA180">
        <v>8</v>
      </c>
      <c r="DB180">
        <v>1</v>
      </c>
      <c r="DC180">
        <v>0</v>
      </c>
      <c r="DD180">
        <v>3</v>
      </c>
      <c r="DE180">
        <v>1</v>
      </c>
      <c r="DF180">
        <v>1</v>
      </c>
      <c r="DG180">
        <v>1</v>
      </c>
      <c r="DH180">
        <v>3</v>
      </c>
      <c r="DI180">
        <v>2</v>
      </c>
      <c r="DJ180">
        <v>1</v>
      </c>
      <c r="DK180">
        <v>1</v>
      </c>
      <c r="DL180">
        <v>2</v>
      </c>
      <c r="DM180">
        <v>1</v>
      </c>
      <c r="DN180">
        <v>16</v>
      </c>
      <c r="DO180">
        <v>0</v>
      </c>
      <c r="DP180">
        <v>0</v>
      </c>
      <c r="DQ180">
        <v>1</v>
      </c>
      <c r="DR180">
        <v>1</v>
      </c>
      <c r="DS180">
        <v>0</v>
      </c>
      <c r="DT180">
        <v>0</v>
      </c>
      <c r="DU180">
        <v>0</v>
      </c>
      <c r="DV180">
        <v>0</v>
      </c>
      <c r="DW180">
        <v>0</v>
      </c>
      <c r="DX180">
        <v>2</v>
      </c>
      <c r="DY180" t="str">
        <f>IF(DO180&gt;1,"Yes",IF(DP180&gt;1,"Yes","No"))</f>
        <v>No</v>
      </c>
      <c r="DZ180" t="s">
        <v>4708</v>
      </c>
      <c r="EA180">
        <v>3</v>
      </c>
      <c r="EB180">
        <v>3</v>
      </c>
      <c r="EC180">
        <v>2</v>
      </c>
      <c r="ED180">
        <v>3</v>
      </c>
      <c r="EE180">
        <v>3</v>
      </c>
      <c r="EF180">
        <v>2</v>
      </c>
      <c r="EG180">
        <v>3</v>
      </c>
      <c r="EH180">
        <v>19</v>
      </c>
      <c r="EI180">
        <v>1</v>
      </c>
      <c r="EJ180">
        <v>1</v>
      </c>
      <c r="EK180">
        <v>2</v>
      </c>
      <c r="EL180">
        <v>4</v>
      </c>
      <c r="EM180">
        <v>4</v>
      </c>
      <c r="EN180">
        <v>4</v>
      </c>
      <c r="EO180">
        <v>4</v>
      </c>
      <c r="EP180">
        <v>4</v>
      </c>
      <c r="EQ180">
        <v>4</v>
      </c>
      <c r="ER180">
        <v>4</v>
      </c>
      <c r="ES180">
        <v>4</v>
      </c>
      <c r="ET180">
        <v>4</v>
      </c>
      <c r="EU180">
        <v>32</v>
      </c>
      <c r="EV180">
        <v>8</v>
      </c>
      <c r="EW180">
        <v>7</v>
      </c>
      <c r="EX180">
        <v>7</v>
      </c>
      <c r="EY180">
        <v>9</v>
      </c>
      <c r="EZ180">
        <v>31</v>
      </c>
      <c r="FA180">
        <v>7</v>
      </c>
      <c r="FB180" t="str">
        <f t="shared" si="32"/>
        <v>Moderate</v>
      </c>
      <c r="FC180" t="s">
        <v>149</v>
      </c>
    </row>
    <row r="181" spans="1:159" x14ac:dyDescent="0.2">
      <c r="A181">
        <v>522</v>
      </c>
      <c r="B181" t="s">
        <v>143</v>
      </c>
      <c r="C181" t="s">
        <v>950</v>
      </c>
      <c r="D181" s="1">
        <v>20224</v>
      </c>
      <c r="E181">
        <v>67</v>
      </c>
      <c r="F181">
        <v>1</v>
      </c>
      <c r="H181" t="s">
        <v>354</v>
      </c>
      <c r="I181">
        <v>3037</v>
      </c>
      <c r="J181" s="1">
        <v>43795</v>
      </c>
      <c r="K181">
        <v>1</v>
      </c>
      <c r="R181">
        <v>1</v>
      </c>
      <c r="W181" t="s">
        <v>229</v>
      </c>
      <c r="X181" t="s">
        <v>307</v>
      </c>
      <c r="Y181">
        <v>0</v>
      </c>
      <c r="Z181" t="s">
        <v>951</v>
      </c>
      <c r="AA181" s="1">
        <v>44482</v>
      </c>
      <c r="AB181" s="2">
        <f t="shared" si="26"/>
        <v>687</v>
      </c>
      <c r="AC181">
        <v>1</v>
      </c>
      <c r="AD181">
        <v>2</v>
      </c>
      <c r="AE181" t="str">
        <f t="shared" si="28"/>
        <v>Female</v>
      </c>
      <c r="AF181">
        <v>7</v>
      </c>
      <c r="AG181" t="s">
        <v>149</v>
      </c>
      <c r="AH181">
        <v>0</v>
      </c>
      <c r="AJ181">
        <v>1</v>
      </c>
      <c r="AK181" t="str">
        <f t="shared" si="37"/>
        <v>DNC high school</v>
      </c>
      <c r="AL181" t="str">
        <f t="shared" si="29"/>
        <v>No</v>
      </c>
      <c r="AM181">
        <v>83</v>
      </c>
      <c r="AN181" t="str">
        <f t="shared" si="27"/>
        <v>Other</v>
      </c>
      <c r="AQ181">
        <v>7</v>
      </c>
      <c r="AR181">
        <v>0</v>
      </c>
      <c r="AS181">
        <v>0</v>
      </c>
      <c r="AT181">
        <v>0</v>
      </c>
      <c r="AU181">
        <v>0</v>
      </c>
      <c r="AV181">
        <v>0</v>
      </c>
      <c r="AW181">
        <v>0</v>
      </c>
      <c r="AX181">
        <v>0</v>
      </c>
      <c r="AY181">
        <v>0</v>
      </c>
      <c r="AZ181">
        <v>0</v>
      </c>
      <c r="BA181">
        <v>1</v>
      </c>
      <c r="BC181" t="s">
        <v>952</v>
      </c>
      <c r="BD181">
        <v>1</v>
      </c>
      <c r="BE181" t="s">
        <v>444</v>
      </c>
      <c r="BF181">
        <v>1</v>
      </c>
      <c r="BG181" t="s">
        <v>953</v>
      </c>
      <c r="BH181">
        <v>1</v>
      </c>
      <c r="BI181">
        <v>2</v>
      </c>
      <c r="BJ181">
        <v>0</v>
      </c>
      <c r="BK181">
        <v>0</v>
      </c>
      <c r="BM181">
        <v>1</v>
      </c>
      <c r="BN181">
        <v>5</v>
      </c>
      <c r="BO181">
        <v>1</v>
      </c>
      <c r="BP181">
        <v>1</v>
      </c>
      <c r="BQ181">
        <v>2</v>
      </c>
      <c r="BR181">
        <v>1</v>
      </c>
      <c r="BS181">
        <v>1</v>
      </c>
      <c r="BT181">
        <v>2</v>
      </c>
      <c r="BU181">
        <v>2</v>
      </c>
      <c r="BV181">
        <v>55</v>
      </c>
      <c r="BW181" s="4">
        <v>0.6168608141164198</v>
      </c>
      <c r="BX181">
        <v>3</v>
      </c>
      <c r="BY181">
        <v>1</v>
      </c>
      <c r="BZ181">
        <v>1</v>
      </c>
      <c r="CA181">
        <v>61</v>
      </c>
      <c r="CB181">
        <v>3</v>
      </c>
      <c r="CC181">
        <v>1</v>
      </c>
      <c r="CD181">
        <v>3</v>
      </c>
      <c r="CE181">
        <v>63</v>
      </c>
      <c r="CF181">
        <v>1</v>
      </c>
      <c r="CG181">
        <v>1</v>
      </c>
      <c r="CH181">
        <v>2</v>
      </c>
      <c r="CI181">
        <v>62</v>
      </c>
      <c r="CJ181">
        <v>0</v>
      </c>
      <c r="CK181">
        <v>0</v>
      </c>
      <c r="CL181">
        <v>0</v>
      </c>
      <c r="CM181">
        <v>0</v>
      </c>
      <c r="CN181">
        <f t="shared" si="35"/>
        <v>185</v>
      </c>
      <c r="CO181" t="str">
        <f t="shared" si="36"/>
        <v>Sufficientlyactive</v>
      </c>
      <c r="CP181">
        <v>3</v>
      </c>
      <c r="CQ181">
        <v>3</v>
      </c>
      <c r="CR181">
        <v>3</v>
      </c>
      <c r="CS181">
        <v>3</v>
      </c>
      <c r="CT181">
        <v>3</v>
      </c>
      <c r="CU181">
        <v>1</v>
      </c>
      <c r="CV181">
        <v>1</v>
      </c>
      <c r="CW181">
        <v>1</v>
      </c>
      <c r="CX181">
        <v>1</v>
      </c>
      <c r="CY181">
        <v>1</v>
      </c>
      <c r="CZ181">
        <v>1</v>
      </c>
      <c r="DA181">
        <v>5</v>
      </c>
      <c r="DB181">
        <v>2</v>
      </c>
      <c r="DC181">
        <v>1</v>
      </c>
      <c r="DD181">
        <v>2</v>
      </c>
      <c r="DE181">
        <v>2</v>
      </c>
      <c r="DF181">
        <v>1</v>
      </c>
      <c r="DG181">
        <v>3</v>
      </c>
      <c r="DH181">
        <v>3</v>
      </c>
      <c r="DI181">
        <v>1</v>
      </c>
      <c r="DJ181">
        <v>2</v>
      </c>
      <c r="DK181">
        <v>1</v>
      </c>
      <c r="DL181">
        <v>1</v>
      </c>
      <c r="DM181">
        <v>2</v>
      </c>
      <c r="DN181">
        <v>18</v>
      </c>
      <c r="DO181">
        <v>1</v>
      </c>
      <c r="DP181">
        <v>1</v>
      </c>
      <c r="DQ181">
        <v>1</v>
      </c>
      <c r="DR181">
        <v>1</v>
      </c>
      <c r="DS181">
        <v>0</v>
      </c>
      <c r="DT181">
        <v>1</v>
      </c>
      <c r="DU181">
        <v>1</v>
      </c>
      <c r="DV181">
        <v>1</v>
      </c>
      <c r="DW181">
        <v>0</v>
      </c>
      <c r="DX181">
        <v>7</v>
      </c>
      <c r="DY181" t="s">
        <v>149</v>
      </c>
      <c r="DZ181" t="s">
        <v>4707</v>
      </c>
      <c r="EA181">
        <v>1</v>
      </c>
      <c r="EB181">
        <v>1</v>
      </c>
      <c r="EC181">
        <v>2</v>
      </c>
      <c r="ED181">
        <v>3</v>
      </c>
      <c r="EE181">
        <v>3</v>
      </c>
      <c r="EF181">
        <v>4</v>
      </c>
      <c r="EG181">
        <v>3</v>
      </c>
      <c r="EH181">
        <v>17</v>
      </c>
      <c r="EI181">
        <v>1</v>
      </c>
      <c r="EJ181">
        <v>1</v>
      </c>
      <c r="EK181">
        <v>2</v>
      </c>
      <c r="EL181">
        <v>4</v>
      </c>
      <c r="EM181">
        <v>3</v>
      </c>
      <c r="EN181">
        <v>4</v>
      </c>
      <c r="EO181">
        <v>4</v>
      </c>
      <c r="EP181">
        <v>4</v>
      </c>
      <c r="EQ181">
        <v>4</v>
      </c>
      <c r="ER181">
        <v>4</v>
      </c>
      <c r="ES181">
        <v>4</v>
      </c>
      <c r="ET181">
        <v>4</v>
      </c>
      <c r="EU181">
        <v>31</v>
      </c>
      <c r="EV181">
        <v>6</v>
      </c>
      <c r="EW181">
        <v>6</v>
      </c>
      <c r="EX181">
        <v>6</v>
      </c>
      <c r="EY181">
        <v>5</v>
      </c>
      <c r="EZ181">
        <v>23</v>
      </c>
      <c r="FA181">
        <v>5</v>
      </c>
      <c r="FB181" t="str">
        <f t="shared" si="32"/>
        <v>Mild</v>
      </c>
      <c r="FC181" t="s">
        <v>157</v>
      </c>
    </row>
    <row r="182" spans="1:159" x14ac:dyDescent="0.2">
      <c r="A182">
        <v>523</v>
      </c>
      <c r="B182" t="s">
        <v>143</v>
      </c>
      <c r="C182" t="s">
        <v>954</v>
      </c>
      <c r="D182" s="1">
        <v>26837</v>
      </c>
      <c r="E182">
        <v>49</v>
      </c>
      <c r="F182">
        <v>1</v>
      </c>
      <c r="H182" t="s">
        <v>366</v>
      </c>
      <c r="I182">
        <v>3337</v>
      </c>
      <c r="J182" s="1">
        <v>43795</v>
      </c>
      <c r="K182">
        <v>4</v>
      </c>
      <c r="L182">
        <v>3</v>
      </c>
      <c r="N182">
        <v>3</v>
      </c>
      <c r="W182" t="s">
        <v>955</v>
      </c>
      <c r="X182" t="s">
        <v>314</v>
      </c>
      <c r="Y182">
        <v>0</v>
      </c>
      <c r="Z182" t="s">
        <v>956</v>
      </c>
      <c r="AA182" s="1">
        <v>44481</v>
      </c>
      <c r="AB182" s="2">
        <f t="shared" si="26"/>
        <v>686</v>
      </c>
      <c r="AC182">
        <v>0</v>
      </c>
      <c r="AD182">
        <v>1</v>
      </c>
      <c r="AE182" t="str">
        <f t="shared" si="28"/>
        <v>Male</v>
      </c>
      <c r="AF182">
        <v>4</v>
      </c>
      <c r="AG182" t="s">
        <v>149</v>
      </c>
      <c r="AH182">
        <v>0</v>
      </c>
      <c r="AJ182">
        <v>2</v>
      </c>
      <c r="AK182" t="str">
        <f t="shared" si="37"/>
        <v>High school</v>
      </c>
      <c r="AL182" t="str">
        <f t="shared" si="29"/>
        <v>Yes</v>
      </c>
      <c r="AM182">
        <v>9</v>
      </c>
      <c r="AN182" t="str">
        <f t="shared" si="27"/>
        <v>Aus</v>
      </c>
      <c r="AO182">
        <v>0</v>
      </c>
      <c r="AR182">
        <v>0</v>
      </c>
      <c r="AS182">
        <v>0</v>
      </c>
      <c r="AT182">
        <v>0</v>
      </c>
      <c r="AU182">
        <v>1</v>
      </c>
      <c r="AV182">
        <v>0</v>
      </c>
      <c r="AW182">
        <v>0</v>
      </c>
      <c r="AX182">
        <v>1</v>
      </c>
      <c r="AY182">
        <v>0</v>
      </c>
      <c r="AZ182">
        <v>2</v>
      </c>
      <c r="BA182">
        <v>2</v>
      </c>
      <c r="BC182" t="s">
        <v>957</v>
      </c>
      <c r="BD182">
        <v>1</v>
      </c>
      <c r="BE182" t="s">
        <v>958</v>
      </c>
      <c r="BF182">
        <v>1</v>
      </c>
      <c r="BG182" t="s">
        <v>959</v>
      </c>
      <c r="BH182">
        <v>1</v>
      </c>
      <c r="BI182">
        <v>1</v>
      </c>
      <c r="BJ182">
        <v>1</v>
      </c>
      <c r="BK182">
        <v>0</v>
      </c>
      <c r="BM182">
        <v>0</v>
      </c>
      <c r="BO182">
        <v>0</v>
      </c>
      <c r="BQ182">
        <v>2</v>
      </c>
      <c r="BR182">
        <v>4</v>
      </c>
      <c r="BS182">
        <v>3</v>
      </c>
      <c r="BT182">
        <v>4</v>
      </c>
      <c r="BU182">
        <v>4</v>
      </c>
      <c r="BV182">
        <v>40</v>
      </c>
      <c r="BW182" s="4">
        <v>0.18522451833378614</v>
      </c>
      <c r="BX182">
        <v>1</v>
      </c>
      <c r="BY182">
        <v>0</v>
      </c>
      <c r="BZ182">
        <v>25</v>
      </c>
      <c r="CA182">
        <v>25</v>
      </c>
      <c r="CB182">
        <v>0</v>
      </c>
      <c r="CC182">
        <v>0</v>
      </c>
      <c r="CD182">
        <v>0</v>
      </c>
      <c r="CE182">
        <v>0</v>
      </c>
      <c r="CF182">
        <v>0</v>
      </c>
      <c r="CG182">
        <v>0</v>
      </c>
      <c r="CH182">
        <v>0</v>
      </c>
      <c r="CI182">
        <v>0</v>
      </c>
      <c r="CJ182">
        <v>0</v>
      </c>
      <c r="CK182">
        <v>0</v>
      </c>
      <c r="CL182">
        <v>0</v>
      </c>
      <c r="CM182">
        <v>0</v>
      </c>
      <c r="CN182">
        <f t="shared" si="35"/>
        <v>25</v>
      </c>
      <c r="CO182" t="str">
        <f t="shared" si="36"/>
        <v>Insufficiently active</v>
      </c>
      <c r="CP182">
        <v>2</v>
      </c>
      <c r="CQ182">
        <v>2</v>
      </c>
      <c r="CR182">
        <v>2</v>
      </c>
      <c r="CS182">
        <v>3</v>
      </c>
      <c r="CT182">
        <v>3</v>
      </c>
      <c r="CU182">
        <v>2</v>
      </c>
      <c r="CV182">
        <v>1</v>
      </c>
      <c r="CW182">
        <v>0</v>
      </c>
      <c r="CX182">
        <v>1</v>
      </c>
      <c r="CY182">
        <v>0</v>
      </c>
      <c r="CZ182">
        <v>3</v>
      </c>
      <c r="DA182">
        <v>6</v>
      </c>
      <c r="DB182">
        <v>9</v>
      </c>
      <c r="DC182">
        <v>1</v>
      </c>
      <c r="DD182">
        <v>4</v>
      </c>
      <c r="DE182">
        <v>2</v>
      </c>
      <c r="DF182">
        <v>1</v>
      </c>
      <c r="DG182">
        <v>3</v>
      </c>
      <c r="DH182">
        <v>5</v>
      </c>
      <c r="DI182">
        <v>4</v>
      </c>
      <c r="DJ182">
        <v>3</v>
      </c>
      <c r="DK182">
        <v>5</v>
      </c>
      <c r="DL182">
        <v>3</v>
      </c>
      <c r="DM182">
        <v>4</v>
      </c>
      <c r="DN182">
        <v>34</v>
      </c>
      <c r="DO182">
        <v>3</v>
      </c>
      <c r="DP182">
        <v>2</v>
      </c>
      <c r="DQ182">
        <v>3</v>
      </c>
      <c r="DR182">
        <v>3</v>
      </c>
      <c r="DS182">
        <v>3</v>
      </c>
      <c r="DT182">
        <v>2</v>
      </c>
      <c r="DU182">
        <v>2</v>
      </c>
      <c r="DV182">
        <v>2</v>
      </c>
      <c r="DW182">
        <v>2</v>
      </c>
      <c r="DX182">
        <v>22</v>
      </c>
      <c r="DY182" t="str">
        <f>IF(DP182&gt;1,"Yes",IF(DQ182&gt;1,"Yes","No"))</f>
        <v>Yes</v>
      </c>
      <c r="DZ182" t="s">
        <v>4711</v>
      </c>
      <c r="EA182">
        <v>2</v>
      </c>
      <c r="EB182">
        <v>2</v>
      </c>
      <c r="EC182">
        <v>1</v>
      </c>
      <c r="ED182">
        <v>3</v>
      </c>
      <c r="EE182">
        <v>3</v>
      </c>
      <c r="EF182">
        <v>1</v>
      </c>
      <c r="EG182">
        <v>4</v>
      </c>
      <c r="EH182">
        <v>16</v>
      </c>
      <c r="EI182">
        <v>3</v>
      </c>
      <c r="EJ182">
        <v>3</v>
      </c>
      <c r="EK182">
        <v>3</v>
      </c>
      <c r="EL182">
        <v>9</v>
      </c>
      <c r="EM182">
        <v>2</v>
      </c>
      <c r="EN182">
        <v>1</v>
      </c>
      <c r="EO182">
        <v>1</v>
      </c>
      <c r="EP182">
        <v>1</v>
      </c>
      <c r="EQ182">
        <v>1</v>
      </c>
      <c r="ER182">
        <v>1</v>
      </c>
      <c r="ES182">
        <v>1</v>
      </c>
      <c r="ET182">
        <v>1</v>
      </c>
      <c r="EU182">
        <v>9</v>
      </c>
      <c r="EV182">
        <v>8</v>
      </c>
      <c r="EW182">
        <v>8</v>
      </c>
      <c r="EX182">
        <v>9</v>
      </c>
      <c r="EY182">
        <v>9</v>
      </c>
      <c r="EZ182">
        <v>34</v>
      </c>
      <c r="FA182">
        <v>8</v>
      </c>
      <c r="FB182" t="str">
        <f t="shared" si="32"/>
        <v>Severe</v>
      </c>
      <c r="FC182" t="s">
        <v>157</v>
      </c>
    </row>
    <row r="183" spans="1:159" x14ac:dyDescent="0.2">
      <c r="A183">
        <v>524</v>
      </c>
      <c r="B183" t="s">
        <v>143</v>
      </c>
      <c r="C183" t="s">
        <v>960</v>
      </c>
      <c r="D183" s="1">
        <v>20270</v>
      </c>
      <c r="E183">
        <v>67</v>
      </c>
      <c r="F183">
        <v>1</v>
      </c>
      <c r="H183" t="s">
        <v>295</v>
      </c>
      <c r="I183">
        <v>3021</v>
      </c>
      <c r="J183" s="1">
        <v>43799</v>
      </c>
      <c r="K183">
        <v>2</v>
      </c>
      <c r="R183">
        <v>3</v>
      </c>
      <c r="W183" t="s">
        <v>229</v>
      </c>
      <c r="X183" t="s">
        <v>314</v>
      </c>
      <c r="Y183">
        <v>1</v>
      </c>
      <c r="Z183" t="s">
        <v>961</v>
      </c>
      <c r="AA183" s="1">
        <v>44484</v>
      </c>
      <c r="AB183" s="2">
        <f t="shared" si="26"/>
        <v>685</v>
      </c>
      <c r="AC183">
        <v>1</v>
      </c>
      <c r="AD183">
        <v>1</v>
      </c>
      <c r="AE183" t="str">
        <f t="shared" si="28"/>
        <v>Male</v>
      </c>
      <c r="AF183">
        <v>7</v>
      </c>
      <c r="AG183" t="s">
        <v>149</v>
      </c>
      <c r="AH183">
        <v>0</v>
      </c>
      <c r="AJ183">
        <v>3</v>
      </c>
      <c r="AK183" t="str">
        <f t="shared" si="37"/>
        <v>TAFE</v>
      </c>
      <c r="AL183" t="str">
        <f t="shared" si="29"/>
        <v>Yes</v>
      </c>
      <c r="AM183">
        <v>42</v>
      </c>
      <c r="AN183" t="str">
        <f t="shared" si="27"/>
        <v>Other</v>
      </c>
      <c r="AQ183">
        <v>12</v>
      </c>
      <c r="AR183">
        <v>0</v>
      </c>
      <c r="AS183">
        <v>0</v>
      </c>
      <c r="AT183">
        <v>0</v>
      </c>
      <c r="AU183">
        <v>0</v>
      </c>
      <c r="AV183">
        <v>0</v>
      </c>
      <c r="AW183">
        <v>0</v>
      </c>
      <c r="AX183">
        <v>0</v>
      </c>
      <c r="AY183">
        <v>0</v>
      </c>
      <c r="AZ183">
        <v>0</v>
      </c>
      <c r="BA183">
        <v>1</v>
      </c>
      <c r="BC183" t="s">
        <v>962</v>
      </c>
      <c r="BD183">
        <v>0</v>
      </c>
      <c r="BF183">
        <v>1</v>
      </c>
      <c r="BG183" t="s">
        <v>430</v>
      </c>
      <c r="BH183">
        <v>0</v>
      </c>
      <c r="BI183">
        <v>0</v>
      </c>
      <c r="BJ183">
        <v>0</v>
      </c>
      <c r="BK183">
        <v>0</v>
      </c>
      <c r="BM183">
        <v>1</v>
      </c>
      <c r="BN183">
        <v>15</v>
      </c>
      <c r="BO183">
        <v>0</v>
      </c>
      <c r="BQ183">
        <v>4</v>
      </c>
      <c r="BR183">
        <v>3</v>
      </c>
      <c r="BS183">
        <v>4</v>
      </c>
      <c r="BT183">
        <v>4</v>
      </c>
      <c r="BU183">
        <v>3</v>
      </c>
      <c r="BV183">
        <v>76</v>
      </c>
      <c r="BW183" s="4">
        <v>0.20947676003746105</v>
      </c>
      <c r="BX183">
        <v>1</v>
      </c>
      <c r="BY183">
        <v>1</v>
      </c>
      <c r="BZ183">
        <v>10</v>
      </c>
      <c r="CA183">
        <v>70</v>
      </c>
      <c r="CB183">
        <v>0</v>
      </c>
      <c r="CE183">
        <v>0</v>
      </c>
      <c r="CF183">
        <v>0</v>
      </c>
      <c r="CI183">
        <v>0</v>
      </c>
      <c r="CJ183">
        <v>0</v>
      </c>
      <c r="CM183">
        <v>0</v>
      </c>
      <c r="CN183">
        <f t="shared" si="35"/>
        <v>70</v>
      </c>
      <c r="CO183" t="str">
        <f t="shared" si="36"/>
        <v>Insufficiently active</v>
      </c>
      <c r="CP183">
        <v>1</v>
      </c>
      <c r="CQ183">
        <v>1</v>
      </c>
      <c r="CR183">
        <v>1</v>
      </c>
      <c r="CS183">
        <v>1</v>
      </c>
      <c r="CT183">
        <v>3</v>
      </c>
      <c r="CU183">
        <v>2</v>
      </c>
      <c r="CV183">
        <v>1</v>
      </c>
      <c r="CW183">
        <v>1</v>
      </c>
      <c r="CX183">
        <v>1</v>
      </c>
      <c r="CY183">
        <v>1</v>
      </c>
      <c r="CZ183">
        <v>3</v>
      </c>
      <c r="DA183">
        <v>8</v>
      </c>
      <c r="DB183">
        <v>3</v>
      </c>
      <c r="DC183">
        <v>1</v>
      </c>
      <c r="DD183">
        <v>3</v>
      </c>
      <c r="DE183">
        <v>1</v>
      </c>
      <c r="DF183">
        <v>1</v>
      </c>
      <c r="DG183">
        <v>1</v>
      </c>
      <c r="DH183">
        <v>1</v>
      </c>
      <c r="DI183">
        <v>1</v>
      </c>
      <c r="DJ183">
        <v>1</v>
      </c>
      <c r="DK183">
        <v>1</v>
      </c>
      <c r="DL183">
        <v>1</v>
      </c>
      <c r="DM183">
        <v>1</v>
      </c>
      <c r="DN183">
        <v>12</v>
      </c>
      <c r="DO183">
        <v>0</v>
      </c>
      <c r="DP183">
        <v>0</v>
      </c>
      <c r="DQ183">
        <v>0</v>
      </c>
      <c r="DR183">
        <v>0</v>
      </c>
      <c r="DS183">
        <v>0</v>
      </c>
      <c r="DT183">
        <v>0</v>
      </c>
      <c r="DU183">
        <v>0</v>
      </c>
      <c r="DV183">
        <v>0</v>
      </c>
      <c r="DW183">
        <v>0</v>
      </c>
      <c r="DX183">
        <v>0</v>
      </c>
      <c r="DY183" t="s">
        <v>149</v>
      </c>
      <c r="DZ183" t="s">
        <v>4708</v>
      </c>
      <c r="EA183">
        <v>4</v>
      </c>
      <c r="EB183">
        <v>4</v>
      </c>
      <c r="EC183">
        <v>4</v>
      </c>
      <c r="ED183">
        <v>4</v>
      </c>
      <c r="EE183">
        <v>4</v>
      </c>
      <c r="EF183">
        <v>4</v>
      </c>
      <c r="EG183">
        <v>4</v>
      </c>
      <c r="EH183">
        <v>28</v>
      </c>
      <c r="EI183">
        <v>1</v>
      </c>
      <c r="EJ183">
        <v>1</v>
      </c>
      <c r="EK183">
        <v>1</v>
      </c>
      <c r="EL183">
        <v>3</v>
      </c>
      <c r="EM183">
        <v>5</v>
      </c>
      <c r="EN183">
        <v>5</v>
      </c>
      <c r="EO183">
        <v>5</v>
      </c>
      <c r="EP183">
        <v>5</v>
      </c>
      <c r="EQ183">
        <v>5</v>
      </c>
      <c r="ER183">
        <v>5</v>
      </c>
      <c r="ES183">
        <v>5</v>
      </c>
      <c r="ET183">
        <v>5</v>
      </c>
      <c r="EU183">
        <v>40</v>
      </c>
      <c r="EV183">
        <v>8</v>
      </c>
      <c r="EW183">
        <v>8</v>
      </c>
      <c r="EX183">
        <v>8</v>
      </c>
      <c r="EY183">
        <v>8</v>
      </c>
      <c r="EZ183">
        <v>32</v>
      </c>
      <c r="FA183">
        <v>8</v>
      </c>
      <c r="FB183" t="str">
        <f t="shared" si="32"/>
        <v>Severe</v>
      </c>
      <c r="FC183" t="s">
        <v>157</v>
      </c>
    </row>
    <row r="184" spans="1:159" x14ac:dyDescent="0.2">
      <c r="A184">
        <v>532</v>
      </c>
      <c r="B184" t="s">
        <v>143</v>
      </c>
      <c r="C184" t="s">
        <v>963</v>
      </c>
      <c r="D184" s="1">
        <v>29154</v>
      </c>
      <c r="E184">
        <v>42</v>
      </c>
      <c r="F184">
        <v>1</v>
      </c>
      <c r="H184" t="s">
        <v>420</v>
      </c>
      <c r="I184">
        <v>3030</v>
      </c>
      <c r="J184" s="1">
        <v>43799</v>
      </c>
      <c r="K184">
        <v>1</v>
      </c>
      <c r="R184">
        <v>2</v>
      </c>
      <c r="W184" t="s">
        <v>229</v>
      </c>
      <c r="X184" t="s">
        <v>222</v>
      </c>
      <c r="Y184">
        <v>0</v>
      </c>
      <c r="Z184" t="s">
        <v>964</v>
      </c>
      <c r="AA184" s="1">
        <v>44484</v>
      </c>
      <c r="AB184" s="2">
        <f t="shared" si="26"/>
        <v>685</v>
      </c>
      <c r="AC184">
        <v>1</v>
      </c>
      <c r="AD184">
        <v>1</v>
      </c>
      <c r="AE184" t="str">
        <f t="shared" si="28"/>
        <v>Male</v>
      </c>
      <c r="AF184">
        <v>0</v>
      </c>
      <c r="AG184" t="s">
        <v>157</v>
      </c>
      <c r="AH184">
        <v>0</v>
      </c>
      <c r="AJ184">
        <v>8</v>
      </c>
      <c r="AK184" t="str">
        <f t="shared" si="37"/>
        <v>Postgrad</v>
      </c>
      <c r="AL184" t="str">
        <f t="shared" si="29"/>
        <v>Yes</v>
      </c>
      <c r="AM184">
        <v>77</v>
      </c>
      <c r="AN184" t="str">
        <f t="shared" si="27"/>
        <v>Other</v>
      </c>
      <c r="AQ184">
        <v>38</v>
      </c>
      <c r="AR184">
        <v>0</v>
      </c>
      <c r="AS184">
        <v>0</v>
      </c>
      <c r="AT184">
        <v>0</v>
      </c>
      <c r="AU184">
        <v>0</v>
      </c>
      <c r="AV184">
        <v>0</v>
      </c>
      <c r="AW184">
        <v>0</v>
      </c>
      <c r="AX184">
        <v>0</v>
      </c>
      <c r="AY184">
        <v>0</v>
      </c>
      <c r="AZ184">
        <v>0</v>
      </c>
      <c r="BA184">
        <v>0</v>
      </c>
      <c r="BD184">
        <v>0</v>
      </c>
      <c r="BF184">
        <v>1</v>
      </c>
      <c r="BG184" t="s">
        <v>965</v>
      </c>
      <c r="BH184">
        <v>0</v>
      </c>
      <c r="BI184">
        <v>0</v>
      </c>
      <c r="BJ184">
        <v>0</v>
      </c>
      <c r="BK184">
        <v>0</v>
      </c>
      <c r="BM184">
        <v>1</v>
      </c>
      <c r="BN184">
        <v>5</v>
      </c>
      <c r="BO184">
        <v>0</v>
      </c>
      <c r="BQ184">
        <v>2</v>
      </c>
      <c r="BR184">
        <v>1</v>
      </c>
      <c r="BS184">
        <v>1</v>
      </c>
      <c r="BT184">
        <v>2</v>
      </c>
      <c r="BU184">
        <v>1</v>
      </c>
      <c r="BV184">
        <v>80</v>
      </c>
      <c r="BW184" s="4">
        <v>0.64790189498701412</v>
      </c>
      <c r="BX184">
        <v>5</v>
      </c>
      <c r="BY184">
        <v>1</v>
      </c>
      <c r="BZ184">
        <v>10</v>
      </c>
      <c r="CA184">
        <v>70</v>
      </c>
      <c r="CB184">
        <v>1</v>
      </c>
      <c r="CC184">
        <v>0</v>
      </c>
      <c r="CD184">
        <v>20</v>
      </c>
      <c r="CE184">
        <v>20</v>
      </c>
      <c r="CF184">
        <v>1</v>
      </c>
      <c r="CG184">
        <v>0</v>
      </c>
      <c r="CH184">
        <v>20</v>
      </c>
      <c r="CI184">
        <v>20</v>
      </c>
      <c r="CJ184">
        <v>0</v>
      </c>
      <c r="CM184">
        <v>0</v>
      </c>
      <c r="CN184">
        <f t="shared" si="35"/>
        <v>110</v>
      </c>
      <c r="CO184" t="str">
        <f t="shared" si="36"/>
        <v>Insufficiently active</v>
      </c>
      <c r="CP184">
        <v>0</v>
      </c>
      <c r="CQ184">
        <v>4</v>
      </c>
      <c r="CR184">
        <v>4</v>
      </c>
      <c r="CS184">
        <v>3</v>
      </c>
      <c r="CT184">
        <v>3</v>
      </c>
      <c r="CU184">
        <v>3</v>
      </c>
      <c r="CV184">
        <v>1</v>
      </c>
      <c r="CW184">
        <v>1</v>
      </c>
      <c r="CX184">
        <v>1</v>
      </c>
      <c r="CY184">
        <v>0</v>
      </c>
      <c r="CZ184">
        <v>3</v>
      </c>
      <c r="DA184">
        <v>6</v>
      </c>
      <c r="DB184">
        <v>2</v>
      </c>
      <c r="DC184">
        <v>1</v>
      </c>
      <c r="DD184">
        <v>3</v>
      </c>
      <c r="DE184">
        <v>2</v>
      </c>
      <c r="DF184">
        <v>1</v>
      </c>
      <c r="DG184">
        <v>1</v>
      </c>
      <c r="DH184">
        <v>2</v>
      </c>
      <c r="DI184">
        <v>1</v>
      </c>
      <c r="DJ184">
        <v>1</v>
      </c>
      <c r="DK184">
        <v>2</v>
      </c>
      <c r="DL184">
        <v>1</v>
      </c>
      <c r="DM184">
        <v>1</v>
      </c>
      <c r="DN184">
        <v>15</v>
      </c>
      <c r="DO184">
        <v>1</v>
      </c>
      <c r="DP184">
        <v>0</v>
      </c>
      <c r="DQ184">
        <v>1</v>
      </c>
      <c r="DR184">
        <v>1</v>
      </c>
      <c r="DS184">
        <v>1</v>
      </c>
      <c r="DT184">
        <v>0</v>
      </c>
      <c r="DU184">
        <v>1</v>
      </c>
      <c r="DV184">
        <v>0</v>
      </c>
      <c r="DW184">
        <v>0</v>
      </c>
      <c r="DX184">
        <v>5</v>
      </c>
      <c r="DY184" t="str">
        <f>IF(DO184&gt;1,"Yes",IF(DP184&gt;1,"Yes","No"))</f>
        <v>No</v>
      </c>
      <c r="DZ184" t="s">
        <v>4707</v>
      </c>
      <c r="EA184">
        <v>4</v>
      </c>
      <c r="EB184">
        <v>3</v>
      </c>
      <c r="EC184">
        <v>3</v>
      </c>
      <c r="ED184">
        <v>4</v>
      </c>
      <c r="EE184">
        <v>4</v>
      </c>
      <c r="EF184">
        <v>4</v>
      </c>
      <c r="EG184">
        <v>4</v>
      </c>
      <c r="EH184">
        <v>26</v>
      </c>
      <c r="EI184">
        <v>2</v>
      </c>
      <c r="EJ184">
        <v>2</v>
      </c>
      <c r="EK184">
        <v>2</v>
      </c>
      <c r="EL184">
        <v>6</v>
      </c>
      <c r="EM184">
        <v>3</v>
      </c>
      <c r="EN184">
        <v>4</v>
      </c>
      <c r="EO184">
        <v>4</v>
      </c>
      <c r="EP184">
        <v>3</v>
      </c>
      <c r="EQ184">
        <v>4</v>
      </c>
      <c r="ER184">
        <v>2</v>
      </c>
      <c r="ES184">
        <v>2</v>
      </c>
      <c r="ET184">
        <v>4</v>
      </c>
      <c r="EU184">
        <v>26</v>
      </c>
      <c r="EV184">
        <v>2</v>
      </c>
      <c r="EW184">
        <v>2</v>
      </c>
      <c r="EX184">
        <v>2</v>
      </c>
      <c r="EY184">
        <v>3</v>
      </c>
      <c r="EZ184">
        <v>9</v>
      </c>
      <c r="FA184">
        <v>2</v>
      </c>
      <c r="FB184" t="str">
        <f t="shared" si="32"/>
        <v>Mild</v>
      </c>
      <c r="FC184" t="s">
        <v>149</v>
      </c>
    </row>
    <row r="185" spans="1:159" x14ac:dyDescent="0.2">
      <c r="A185">
        <v>533</v>
      </c>
      <c r="B185" t="s">
        <v>143</v>
      </c>
      <c r="C185" t="s">
        <v>966</v>
      </c>
      <c r="D185" s="1">
        <v>23943</v>
      </c>
      <c r="E185">
        <v>57</v>
      </c>
      <c r="F185">
        <v>1</v>
      </c>
      <c r="H185" t="s">
        <v>967</v>
      </c>
      <c r="I185">
        <v>3977</v>
      </c>
      <c r="J185" s="1">
        <v>43799</v>
      </c>
      <c r="K185">
        <v>2</v>
      </c>
      <c r="Q185">
        <v>3</v>
      </c>
      <c r="W185" t="s">
        <v>4409</v>
      </c>
      <c r="X185" t="s">
        <v>314</v>
      </c>
      <c r="Y185">
        <v>0</v>
      </c>
      <c r="Z185" t="s">
        <v>968</v>
      </c>
      <c r="AA185" s="1">
        <v>44489</v>
      </c>
      <c r="AB185" s="2">
        <f t="shared" si="26"/>
        <v>690</v>
      </c>
      <c r="AC185">
        <v>4</v>
      </c>
      <c r="AD185">
        <v>1</v>
      </c>
      <c r="AE185" t="str">
        <f t="shared" si="28"/>
        <v>Male</v>
      </c>
      <c r="AF185">
        <v>4</v>
      </c>
      <c r="AG185" t="s">
        <v>149</v>
      </c>
      <c r="AH185">
        <v>0</v>
      </c>
      <c r="AJ185">
        <v>5</v>
      </c>
      <c r="AK185" t="str">
        <f t="shared" si="37"/>
        <v>TAFE</v>
      </c>
      <c r="AL185" t="str">
        <f t="shared" si="29"/>
        <v>Yes</v>
      </c>
      <c r="AM185">
        <v>9</v>
      </c>
      <c r="AN185" t="str">
        <f t="shared" si="27"/>
        <v>Aus</v>
      </c>
      <c r="AO185">
        <v>0</v>
      </c>
      <c r="AR185">
        <v>0</v>
      </c>
      <c r="AS185">
        <v>0</v>
      </c>
      <c r="AT185">
        <v>0</v>
      </c>
      <c r="AU185">
        <v>0</v>
      </c>
      <c r="AV185">
        <v>0</v>
      </c>
      <c r="AW185">
        <v>0</v>
      </c>
      <c r="AX185">
        <v>0</v>
      </c>
      <c r="AY185">
        <v>0</v>
      </c>
      <c r="AZ185">
        <v>0</v>
      </c>
      <c r="BA185">
        <v>0</v>
      </c>
      <c r="BD185">
        <v>1</v>
      </c>
      <c r="BE185" t="s">
        <v>969</v>
      </c>
      <c r="BF185">
        <v>0</v>
      </c>
      <c r="BH185">
        <v>1</v>
      </c>
      <c r="BI185">
        <v>0</v>
      </c>
      <c r="BJ185">
        <v>0</v>
      </c>
      <c r="BK185">
        <v>1</v>
      </c>
      <c r="BL185">
        <v>6</v>
      </c>
      <c r="BM185">
        <v>0</v>
      </c>
      <c r="BO185">
        <v>0</v>
      </c>
      <c r="BQ185">
        <v>3</v>
      </c>
      <c r="BR185">
        <v>3</v>
      </c>
      <c r="BS185">
        <v>3</v>
      </c>
      <c r="BT185">
        <v>3</v>
      </c>
      <c r="BU185">
        <v>3</v>
      </c>
      <c r="BV185">
        <v>40</v>
      </c>
      <c r="BW185" s="4">
        <v>0.39300000000000002</v>
      </c>
      <c r="BX185">
        <v>0</v>
      </c>
      <c r="CA185">
        <v>0</v>
      </c>
      <c r="CB185">
        <v>0</v>
      </c>
      <c r="CE185">
        <v>0</v>
      </c>
      <c r="CF185">
        <v>0</v>
      </c>
      <c r="CI185">
        <v>0</v>
      </c>
      <c r="CJ185">
        <v>4</v>
      </c>
      <c r="CK185">
        <v>0</v>
      </c>
      <c r="CL185">
        <v>5</v>
      </c>
      <c r="CM185">
        <v>5</v>
      </c>
      <c r="CN185">
        <f t="shared" si="35"/>
        <v>5</v>
      </c>
      <c r="CO185" t="str">
        <f t="shared" si="36"/>
        <v>Insufficiently active</v>
      </c>
      <c r="CP185">
        <v>4</v>
      </c>
      <c r="CQ185">
        <v>0</v>
      </c>
      <c r="CR185">
        <v>0</v>
      </c>
      <c r="CS185">
        <v>4</v>
      </c>
      <c r="CT185">
        <v>4</v>
      </c>
      <c r="CU185">
        <v>2</v>
      </c>
      <c r="CV185">
        <v>1</v>
      </c>
      <c r="CW185">
        <v>0</v>
      </c>
      <c r="CX185">
        <v>1</v>
      </c>
      <c r="CY185">
        <v>0</v>
      </c>
      <c r="CZ185">
        <v>2</v>
      </c>
      <c r="DA185">
        <v>6</v>
      </c>
      <c r="DB185">
        <v>8</v>
      </c>
      <c r="DC185">
        <v>0</v>
      </c>
      <c r="DD185">
        <v>3</v>
      </c>
      <c r="DE185">
        <v>3</v>
      </c>
      <c r="DF185">
        <v>2</v>
      </c>
      <c r="DG185">
        <v>3</v>
      </c>
      <c r="DH185">
        <v>2</v>
      </c>
      <c r="DI185">
        <v>1</v>
      </c>
      <c r="DJ185">
        <v>3</v>
      </c>
      <c r="DK185">
        <v>4</v>
      </c>
      <c r="DL185">
        <v>2</v>
      </c>
      <c r="DM185">
        <v>4</v>
      </c>
      <c r="DN185">
        <v>27</v>
      </c>
      <c r="DO185">
        <v>1</v>
      </c>
      <c r="DP185">
        <v>1</v>
      </c>
      <c r="DQ185">
        <v>1</v>
      </c>
      <c r="DR185">
        <v>2</v>
      </c>
      <c r="DS185">
        <v>0</v>
      </c>
      <c r="DT185">
        <v>2</v>
      </c>
      <c r="DU185">
        <v>2</v>
      </c>
      <c r="DV185">
        <v>1</v>
      </c>
      <c r="DW185">
        <v>0</v>
      </c>
      <c r="DX185">
        <v>10</v>
      </c>
      <c r="DY185" t="s">
        <v>149</v>
      </c>
      <c r="DZ185" t="s">
        <v>4709</v>
      </c>
      <c r="EA185">
        <v>3</v>
      </c>
      <c r="EB185">
        <v>3</v>
      </c>
      <c r="EC185">
        <v>3</v>
      </c>
      <c r="ED185">
        <v>4</v>
      </c>
      <c r="EE185">
        <v>2</v>
      </c>
      <c r="EF185">
        <v>3</v>
      </c>
      <c r="EG185">
        <v>5</v>
      </c>
      <c r="EH185">
        <v>23</v>
      </c>
      <c r="EI185">
        <v>3</v>
      </c>
      <c r="EJ185">
        <v>2</v>
      </c>
      <c r="EK185">
        <v>3</v>
      </c>
      <c r="EL185">
        <v>8</v>
      </c>
      <c r="EM185">
        <v>3</v>
      </c>
      <c r="EN185">
        <v>3</v>
      </c>
      <c r="EO185">
        <v>2</v>
      </c>
      <c r="EP185">
        <v>4</v>
      </c>
      <c r="EQ185">
        <v>2</v>
      </c>
      <c r="ER185">
        <v>3</v>
      </c>
      <c r="ES185">
        <v>4</v>
      </c>
      <c r="ET185">
        <v>3</v>
      </c>
      <c r="EU185">
        <v>24</v>
      </c>
      <c r="EV185">
        <v>4</v>
      </c>
      <c r="EW185">
        <v>4</v>
      </c>
      <c r="EX185">
        <v>6</v>
      </c>
      <c r="EY185">
        <v>6</v>
      </c>
      <c r="EZ185">
        <v>20</v>
      </c>
      <c r="FA185">
        <v>5</v>
      </c>
      <c r="FB185" t="str">
        <f t="shared" si="32"/>
        <v>Mild</v>
      </c>
      <c r="FC185" t="s">
        <v>157</v>
      </c>
    </row>
    <row r="186" spans="1:159" x14ac:dyDescent="0.2">
      <c r="A186">
        <v>534</v>
      </c>
      <c r="B186" t="s">
        <v>143</v>
      </c>
      <c r="C186" t="s">
        <v>970</v>
      </c>
      <c r="D186" s="1">
        <v>25098</v>
      </c>
      <c r="E186">
        <v>53</v>
      </c>
      <c r="F186">
        <v>1</v>
      </c>
      <c r="H186" t="s">
        <v>571</v>
      </c>
      <c r="I186">
        <v>3020</v>
      </c>
      <c r="J186" s="1">
        <v>43799</v>
      </c>
      <c r="K186">
        <v>1</v>
      </c>
      <c r="R186">
        <v>1</v>
      </c>
      <c r="W186" t="s">
        <v>229</v>
      </c>
      <c r="X186" t="s">
        <v>307</v>
      </c>
      <c r="Y186">
        <v>0</v>
      </c>
      <c r="Z186" t="s">
        <v>971</v>
      </c>
      <c r="AA186" s="1">
        <v>44482</v>
      </c>
      <c r="AB186" s="2">
        <f t="shared" si="26"/>
        <v>683</v>
      </c>
      <c r="AC186">
        <v>4</v>
      </c>
      <c r="AD186">
        <v>2</v>
      </c>
      <c r="AE186" t="str">
        <f t="shared" si="28"/>
        <v>Female</v>
      </c>
      <c r="AF186">
        <v>0</v>
      </c>
      <c r="AG186" t="s">
        <v>157</v>
      </c>
      <c r="AH186">
        <v>0</v>
      </c>
      <c r="AJ186">
        <v>7</v>
      </c>
      <c r="AK186" t="str">
        <f t="shared" si="37"/>
        <v>Undergrad</v>
      </c>
      <c r="AL186" t="str">
        <f t="shared" si="29"/>
        <v>Yes</v>
      </c>
      <c r="AM186">
        <v>9</v>
      </c>
      <c r="AN186" t="str">
        <f t="shared" si="27"/>
        <v>Aus</v>
      </c>
      <c r="AO186">
        <v>0</v>
      </c>
      <c r="AR186">
        <v>0</v>
      </c>
      <c r="AS186">
        <v>0</v>
      </c>
      <c r="AT186">
        <v>0</v>
      </c>
      <c r="AU186">
        <v>0</v>
      </c>
      <c r="AV186">
        <v>0</v>
      </c>
      <c r="AW186">
        <v>0</v>
      </c>
      <c r="AX186">
        <v>2</v>
      </c>
      <c r="AY186">
        <v>0</v>
      </c>
      <c r="AZ186">
        <v>0</v>
      </c>
      <c r="BA186">
        <v>2</v>
      </c>
      <c r="BC186" t="s">
        <v>972</v>
      </c>
      <c r="BD186">
        <v>0</v>
      </c>
      <c r="BF186">
        <v>1</v>
      </c>
      <c r="BG186" t="s">
        <v>973</v>
      </c>
      <c r="BH186">
        <v>1</v>
      </c>
      <c r="BI186">
        <v>0</v>
      </c>
      <c r="BJ186">
        <v>0</v>
      </c>
      <c r="BK186">
        <v>0</v>
      </c>
      <c r="BM186">
        <v>1</v>
      </c>
      <c r="BN186">
        <v>8</v>
      </c>
      <c r="BO186">
        <v>0</v>
      </c>
      <c r="BQ186">
        <v>3</v>
      </c>
      <c r="BR186">
        <v>1</v>
      </c>
      <c r="BS186">
        <v>3</v>
      </c>
      <c r="BT186">
        <v>3</v>
      </c>
      <c r="BU186">
        <v>2</v>
      </c>
      <c r="BV186">
        <v>85</v>
      </c>
      <c r="BW186" s="4">
        <v>0.52061132075471694</v>
      </c>
      <c r="BX186">
        <v>5</v>
      </c>
      <c r="BY186">
        <v>2</v>
      </c>
      <c r="BZ186">
        <v>30</v>
      </c>
      <c r="CA186">
        <v>150</v>
      </c>
      <c r="CB186">
        <v>0</v>
      </c>
      <c r="CC186">
        <v>0</v>
      </c>
      <c r="CD186">
        <v>0</v>
      </c>
      <c r="CE186">
        <v>0</v>
      </c>
      <c r="CF186">
        <v>0</v>
      </c>
      <c r="CG186">
        <v>0</v>
      </c>
      <c r="CH186">
        <v>0</v>
      </c>
      <c r="CI186">
        <v>0</v>
      </c>
      <c r="CJ186">
        <v>0</v>
      </c>
      <c r="CK186">
        <v>0</v>
      </c>
      <c r="CL186">
        <v>0</v>
      </c>
      <c r="CM186">
        <v>0</v>
      </c>
      <c r="CN186">
        <f t="shared" si="35"/>
        <v>150</v>
      </c>
      <c r="CO186" t="str">
        <f t="shared" si="36"/>
        <v>Insufficiently active</v>
      </c>
      <c r="CP186">
        <v>3</v>
      </c>
      <c r="CQ186">
        <v>3</v>
      </c>
      <c r="CR186">
        <v>1</v>
      </c>
      <c r="CS186">
        <v>3</v>
      </c>
      <c r="CT186">
        <v>3</v>
      </c>
      <c r="CU186">
        <v>3</v>
      </c>
      <c r="CV186">
        <v>1</v>
      </c>
      <c r="CW186">
        <v>1</v>
      </c>
      <c r="CX186">
        <v>1</v>
      </c>
      <c r="CY186">
        <v>1</v>
      </c>
      <c r="CZ186">
        <v>2</v>
      </c>
      <c r="DA186">
        <v>8</v>
      </c>
      <c r="DB186">
        <v>3</v>
      </c>
      <c r="DC186">
        <v>1</v>
      </c>
      <c r="DD186">
        <v>3</v>
      </c>
      <c r="DE186">
        <v>2</v>
      </c>
      <c r="DF186">
        <v>1</v>
      </c>
      <c r="DG186">
        <v>1</v>
      </c>
      <c r="DH186">
        <v>2</v>
      </c>
      <c r="DI186">
        <v>1</v>
      </c>
      <c r="DJ186">
        <v>3</v>
      </c>
      <c r="DK186">
        <v>2</v>
      </c>
      <c r="DL186">
        <v>1</v>
      </c>
      <c r="DM186">
        <v>1</v>
      </c>
      <c r="DN186">
        <v>17</v>
      </c>
      <c r="DO186">
        <v>1</v>
      </c>
      <c r="DP186">
        <v>1</v>
      </c>
      <c r="DQ186">
        <v>1</v>
      </c>
      <c r="DR186">
        <v>1</v>
      </c>
      <c r="DS186">
        <v>2</v>
      </c>
      <c r="DT186">
        <v>0</v>
      </c>
      <c r="DU186">
        <v>0</v>
      </c>
      <c r="DV186">
        <v>0</v>
      </c>
      <c r="DW186">
        <v>0</v>
      </c>
      <c r="DX186">
        <v>6</v>
      </c>
      <c r="DY186" t="str">
        <f>IF(DO186&gt;1,"Yes",IF(DP186&gt;1,"Yes","No"))</f>
        <v>No</v>
      </c>
      <c r="DZ186" t="s">
        <v>4707</v>
      </c>
      <c r="EA186">
        <v>4</v>
      </c>
      <c r="EB186">
        <v>3</v>
      </c>
      <c r="EC186">
        <v>3</v>
      </c>
      <c r="ED186">
        <v>4</v>
      </c>
      <c r="EE186">
        <v>4</v>
      </c>
      <c r="EF186">
        <v>4</v>
      </c>
      <c r="EG186">
        <v>4</v>
      </c>
      <c r="EH186">
        <v>26</v>
      </c>
      <c r="EI186">
        <v>2</v>
      </c>
      <c r="EJ186">
        <v>1</v>
      </c>
      <c r="EK186">
        <v>1</v>
      </c>
      <c r="EL186">
        <v>4</v>
      </c>
      <c r="EM186">
        <v>4</v>
      </c>
      <c r="EN186">
        <v>4</v>
      </c>
      <c r="EO186">
        <v>4</v>
      </c>
      <c r="EP186">
        <v>4</v>
      </c>
      <c r="EQ186">
        <v>4</v>
      </c>
      <c r="ER186">
        <v>4</v>
      </c>
      <c r="ES186">
        <v>4</v>
      </c>
      <c r="ET186">
        <v>2</v>
      </c>
      <c r="EU186">
        <v>30</v>
      </c>
      <c r="EV186">
        <v>1</v>
      </c>
      <c r="EW186">
        <v>4</v>
      </c>
      <c r="EX186">
        <v>4</v>
      </c>
      <c r="EY186">
        <v>6</v>
      </c>
      <c r="EZ186">
        <v>15</v>
      </c>
      <c r="FA186">
        <v>1</v>
      </c>
      <c r="FB186" t="str">
        <f t="shared" si="32"/>
        <v>Mild</v>
      </c>
      <c r="FC186" t="s">
        <v>149</v>
      </c>
    </row>
    <row r="187" spans="1:159" x14ac:dyDescent="0.2">
      <c r="A187">
        <v>537</v>
      </c>
      <c r="B187" t="s">
        <v>143</v>
      </c>
      <c r="C187" t="s">
        <v>974</v>
      </c>
      <c r="D187" s="1">
        <v>21500</v>
      </c>
      <c r="E187">
        <v>63</v>
      </c>
      <c r="F187">
        <v>1</v>
      </c>
      <c r="H187" t="s">
        <v>295</v>
      </c>
      <c r="I187">
        <v>3021</v>
      </c>
      <c r="J187" s="1">
        <v>43799</v>
      </c>
      <c r="K187">
        <v>2</v>
      </c>
      <c r="R187">
        <v>3</v>
      </c>
      <c r="W187" t="s">
        <v>229</v>
      </c>
      <c r="X187" t="s">
        <v>314</v>
      </c>
      <c r="Y187">
        <v>0</v>
      </c>
      <c r="Z187" t="s">
        <v>975</v>
      </c>
      <c r="AA187" s="1">
        <v>44514</v>
      </c>
      <c r="AB187" s="2">
        <f t="shared" si="26"/>
        <v>715</v>
      </c>
      <c r="AC187">
        <v>1</v>
      </c>
      <c r="AD187">
        <v>2</v>
      </c>
      <c r="AE187" t="str">
        <f t="shared" si="28"/>
        <v>Female</v>
      </c>
      <c r="AF187">
        <v>6</v>
      </c>
      <c r="AG187" t="s">
        <v>149</v>
      </c>
      <c r="AH187">
        <v>0</v>
      </c>
      <c r="AJ187">
        <v>2</v>
      </c>
      <c r="AK187" t="str">
        <f t="shared" si="37"/>
        <v>High school</v>
      </c>
      <c r="AL187" t="str">
        <f t="shared" si="29"/>
        <v>Yes</v>
      </c>
      <c r="AM187">
        <v>67</v>
      </c>
      <c r="AN187" t="str">
        <f t="shared" si="27"/>
        <v>Other</v>
      </c>
      <c r="AQ187">
        <v>22</v>
      </c>
      <c r="AR187">
        <v>0</v>
      </c>
      <c r="AS187">
        <v>0</v>
      </c>
      <c r="AT187">
        <v>0</v>
      </c>
      <c r="AU187">
        <v>0</v>
      </c>
      <c r="AV187">
        <v>0</v>
      </c>
      <c r="AW187">
        <v>0</v>
      </c>
      <c r="AX187">
        <v>1</v>
      </c>
      <c r="AY187">
        <v>1</v>
      </c>
      <c r="AZ187">
        <v>0</v>
      </c>
      <c r="BA187">
        <v>1</v>
      </c>
      <c r="BC187" t="s">
        <v>976</v>
      </c>
      <c r="BD187">
        <v>1</v>
      </c>
      <c r="BE187" t="s">
        <v>977</v>
      </c>
      <c r="BF187">
        <v>0</v>
      </c>
      <c r="BH187">
        <v>1</v>
      </c>
      <c r="BI187">
        <v>1</v>
      </c>
      <c r="BJ187">
        <v>0</v>
      </c>
      <c r="BK187">
        <v>0</v>
      </c>
      <c r="BM187">
        <v>0</v>
      </c>
      <c r="BO187">
        <v>0</v>
      </c>
      <c r="BQ187">
        <v>4</v>
      </c>
      <c r="BR187">
        <v>4</v>
      </c>
      <c r="BS187">
        <v>4</v>
      </c>
      <c r="BT187">
        <v>4</v>
      </c>
      <c r="BU187">
        <v>3</v>
      </c>
      <c r="BV187">
        <v>20</v>
      </c>
      <c r="BW187" s="4">
        <v>0.16742492809701218</v>
      </c>
      <c r="BX187">
        <v>3</v>
      </c>
      <c r="BY187">
        <v>0</v>
      </c>
      <c r="BZ187">
        <v>30</v>
      </c>
      <c r="CA187">
        <v>30</v>
      </c>
      <c r="CB187">
        <v>0</v>
      </c>
      <c r="CC187">
        <v>0</v>
      </c>
      <c r="CD187">
        <v>0</v>
      </c>
      <c r="CE187">
        <v>0</v>
      </c>
      <c r="CF187">
        <v>0</v>
      </c>
      <c r="CG187">
        <v>0</v>
      </c>
      <c r="CH187">
        <v>0</v>
      </c>
      <c r="CI187">
        <v>0</v>
      </c>
      <c r="CJ187">
        <v>0</v>
      </c>
      <c r="CK187">
        <v>0</v>
      </c>
      <c r="CL187">
        <v>0</v>
      </c>
      <c r="CM187">
        <v>0</v>
      </c>
      <c r="CN187">
        <f t="shared" si="35"/>
        <v>30</v>
      </c>
      <c r="CO187" t="str">
        <f t="shared" si="36"/>
        <v>Insufficiently active</v>
      </c>
      <c r="CP187">
        <v>2</v>
      </c>
      <c r="CQ187">
        <v>3</v>
      </c>
      <c r="CR187">
        <v>3</v>
      </c>
      <c r="CS187">
        <v>3</v>
      </c>
      <c r="CT187">
        <v>3</v>
      </c>
      <c r="CU187">
        <v>3</v>
      </c>
      <c r="CV187">
        <v>1</v>
      </c>
      <c r="CW187">
        <v>1</v>
      </c>
      <c r="CX187">
        <v>1</v>
      </c>
      <c r="CY187">
        <v>0</v>
      </c>
      <c r="CZ187">
        <v>1</v>
      </c>
      <c r="DA187">
        <v>5</v>
      </c>
      <c r="DB187">
        <v>2</v>
      </c>
      <c r="DC187">
        <v>0</v>
      </c>
      <c r="DD187">
        <v>5</v>
      </c>
      <c r="DE187">
        <v>5</v>
      </c>
      <c r="DF187">
        <v>3</v>
      </c>
      <c r="DG187">
        <v>3</v>
      </c>
      <c r="DH187">
        <v>3</v>
      </c>
      <c r="DI187">
        <v>3</v>
      </c>
      <c r="DJ187">
        <v>3</v>
      </c>
      <c r="DK187">
        <v>3</v>
      </c>
      <c r="DL187">
        <v>3</v>
      </c>
      <c r="DM187">
        <v>4</v>
      </c>
      <c r="DN187">
        <v>35</v>
      </c>
      <c r="DO187">
        <v>1</v>
      </c>
      <c r="DP187">
        <v>1</v>
      </c>
      <c r="DQ187">
        <v>1</v>
      </c>
      <c r="DR187">
        <v>1</v>
      </c>
      <c r="DS187">
        <v>1</v>
      </c>
      <c r="DT187">
        <v>1</v>
      </c>
      <c r="DU187">
        <v>1</v>
      </c>
      <c r="DV187">
        <v>1</v>
      </c>
      <c r="DW187">
        <v>1</v>
      </c>
      <c r="DX187">
        <v>9</v>
      </c>
      <c r="DY187" t="s">
        <v>149</v>
      </c>
      <c r="DZ187" t="s">
        <v>4707</v>
      </c>
      <c r="EA187">
        <v>3</v>
      </c>
      <c r="EB187">
        <v>3</v>
      </c>
      <c r="EC187">
        <v>3</v>
      </c>
      <c r="ED187">
        <v>3</v>
      </c>
      <c r="EE187">
        <v>3</v>
      </c>
      <c r="EF187">
        <v>3</v>
      </c>
      <c r="EG187">
        <v>3</v>
      </c>
      <c r="EH187">
        <v>21</v>
      </c>
      <c r="EI187">
        <v>2</v>
      </c>
      <c r="EJ187">
        <v>2</v>
      </c>
      <c r="EK187">
        <v>2</v>
      </c>
      <c r="EL187">
        <v>6</v>
      </c>
      <c r="EM187">
        <v>3</v>
      </c>
      <c r="EN187">
        <v>3</v>
      </c>
      <c r="EO187">
        <v>3</v>
      </c>
      <c r="EP187">
        <v>3</v>
      </c>
      <c r="EQ187">
        <v>3</v>
      </c>
      <c r="ER187">
        <v>3</v>
      </c>
      <c r="ES187">
        <v>3</v>
      </c>
      <c r="ET187">
        <v>3</v>
      </c>
      <c r="EU187">
        <v>24</v>
      </c>
      <c r="EV187">
        <v>10</v>
      </c>
      <c r="EW187">
        <v>10</v>
      </c>
      <c r="EX187">
        <v>10</v>
      </c>
      <c r="EY187">
        <v>10</v>
      </c>
      <c r="EZ187">
        <v>40</v>
      </c>
      <c r="FA187">
        <v>10</v>
      </c>
      <c r="FB187" t="str">
        <f t="shared" si="32"/>
        <v>Severe</v>
      </c>
      <c r="FC187" t="s">
        <v>157</v>
      </c>
    </row>
    <row r="188" spans="1:159" x14ac:dyDescent="0.2">
      <c r="A188">
        <v>540</v>
      </c>
      <c r="B188" t="s">
        <v>143</v>
      </c>
      <c r="C188" t="s">
        <v>978</v>
      </c>
      <c r="D188" s="1">
        <v>19154</v>
      </c>
      <c r="E188">
        <v>70</v>
      </c>
      <c r="F188">
        <v>1</v>
      </c>
      <c r="H188" t="s">
        <v>228</v>
      </c>
      <c r="I188">
        <v>3029</v>
      </c>
      <c r="J188" s="1">
        <v>43804</v>
      </c>
      <c r="K188">
        <v>1</v>
      </c>
      <c r="R188">
        <v>2</v>
      </c>
      <c r="W188" t="s">
        <v>229</v>
      </c>
      <c r="X188" t="s">
        <v>222</v>
      </c>
      <c r="Y188">
        <v>1</v>
      </c>
      <c r="Z188" t="s">
        <v>979</v>
      </c>
      <c r="AA188" s="1">
        <v>44482</v>
      </c>
      <c r="AB188" s="2">
        <f t="shared" si="26"/>
        <v>678</v>
      </c>
      <c r="AC188">
        <v>2</v>
      </c>
      <c r="AD188">
        <v>2</v>
      </c>
      <c r="AE188" t="str">
        <f t="shared" si="28"/>
        <v>Female</v>
      </c>
      <c r="AF188">
        <v>7</v>
      </c>
      <c r="AG188" t="s">
        <v>149</v>
      </c>
      <c r="AH188">
        <v>0</v>
      </c>
      <c r="AJ188">
        <v>5</v>
      </c>
      <c r="AK188" t="str">
        <f t="shared" si="37"/>
        <v>TAFE</v>
      </c>
      <c r="AL188" t="str">
        <f t="shared" si="29"/>
        <v>Yes</v>
      </c>
      <c r="AM188">
        <v>9</v>
      </c>
      <c r="AN188" t="str">
        <f t="shared" si="27"/>
        <v>Aus</v>
      </c>
      <c r="AO188">
        <v>0</v>
      </c>
      <c r="AR188">
        <v>0</v>
      </c>
      <c r="AS188">
        <v>0</v>
      </c>
      <c r="AT188">
        <v>2</v>
      </c>
      <c r="AU188">
        <v>0</v>
      </c>
      <c r="AV188">
        <v>0</v>
      </c>
      <c r="AW188">
        <v>0</v>
      </c>
      <c r="AX188">
        <v>2</v>
      </c>
      <c r="AY188">
        <v>2</v>
      </c>
      <c r="AZ188">
        <v>0</v>
      </c>
      <c r="BA188">
        <v>2</v>
      </c>
      <c r="BC188" t="s">
        <v>980</v>
      </c>
      <c r="BD188">
        <v>1</v>
      </c>
      <c r="BE188" t="s">
        <v>981</v>
      </c>
      <c r="BF188">
        <v>1</v>
      </c>
      <c r="BG188" t="s">
        <v>982</v>
      </c>
      <c r="BH188">
        <v>1</v>
      </c>
      <c r="BI188">
        <v>0</v>
      </c>
      <c r="BJ188">
        <v>0</v>
      </c>
      <c r="BK188">
        <v>0</v>
      </c>
      <c r="BM188">
        <v>1</v>
      </c>
      <c r="BN188">
        <v>20</v>
      </c>
      <c r="BO188">
        <v>0</v>
      </c>
      <c r="BQ188">
        <v>3</v>
      </c>
      <c r="BR188">
        <v>1</v>
      </c>
      <c r="BS188">
        <v>3</v>
      </c>
      <c r="BT188">
        <v>3</v>
      </c>
      <c r="BU188">
        <v>2</v>
      </c>
      <c r="BV188">
        <v>60</v>
      </c>
      <c r="BW188" s="4">
        <v>0.52061132075471694</v>
      </c>
      <c r="BX188">
        <v>1</v>
      </c>
      <c r="BY188">
        <v>0</v>
      </c>
      <c r="BZ188">
        <v>20</v>
      </c>
      <c r="CA188">
        <v>20</v>
      </c>
      <c r="CB188">
        <v>1</v>
      </c>
      <c r="CC188">
        <v>0</v>
      </c>
      <c r="CD188">
        <v>15</v>
      </c>
      <c r="CE188">
        <v>15</v>
      </c>
      <c r="CF188">
        <v>0</v>
      </c>
      <c r="CI188">
        <v>0</v>
      </c>
      <c r="CJ188">
        <v>2</v>
      </c>
      <c r="CK188">
        <v>1</v>
      </c>
      <c r="CL188">
        <v>0</v>
      </c>
      <c r="CM188">
        <v>60</v>
      </c>
      <c r="CN188">
        <f t="shared" si="35"/>
        <v>80</v>
      </c>
      <c r="CO188" t="str">
        <f t="shared" si="36"/>
        <v>Insufficiently active</v>
      </c>
      <c r="CP188">
        <v>3</v>
      </c>
      <c r="CQ188">
        <v>3</v>
      </c>
      <c r="CR188">
        <v>3</v>
      </c>
      <c r="CS188">
        <v>3</v>
      </c>
      <c r="CT188">
        <v>3</v>
      </c>
      <c r="CU188">
        <v>3</v>
      </c>
      <c r="CV188">
        <v>1</v>
      </c>
      <c r="CW188">
        <v>1</v>
      </c>
      <c r="CX188">
        <v>2</v>
      </c>
      <c r="CY188">
        <v>1</v>
      </c>
      <c r="CZ188">
        <v>3</v>
      </c>
      <c r="DA188">
        <v>7</v>
      </c>
      <c r="DB188">
        <v>12</v>
      </c>
      <c r="DC188">
        <v>1</v>
      </c>
      <c r="DD188">
        <v>3</v>
      </c>
      <c r="DE188">
        <v>3</v>
      </c>
      <c r="DF188">
        <v>2</v>
      </c>
      <c r="DG188">
        <v>4</v>
      </c>
      <c r="DH188">
        <v>3</v>
      </c>
      <c r="DI188">
        <v>2</v>
      </c>
      <c r="DJ188">
        <v>2</v>
      </c>
      <c r="DK188">
        <v>4</v>
      </c>
      <c r="DL188">
        <v>2</v>
      </c>
      <c r="DM188">
        <v>2</v>
      </c>
      <c r="DN188">
        <v>27</v>
      </c>
      <c r="DO188">
        <v>1</v>
      </c>
      <c r="DP188">
        <v>1</v>
      </c>
      <c r="DQ188">
        <v>3</v>
      </c>
      <c r="DR188">
        <v>1</v>
      </c>
      <c r="DS188">
        <v>0</v>
      </c>
      <c r="DT188">
        <v>0</v>
      </c>
      <c r="DU188">
        <v>0</v>
      </c>
      <c r="DV188">
        <v>1</v>
      </c>
      <c r="DW188">
        <v>0</v>
      </c>
      <c r="DX188">
        <v>7</v>
      </c>
      <c r="DY188" t="s">
        <v>149</v>
      </c>
      <c r="DZ188" t="s">
        <v>4707</v>
      </c>
      <c r="EA188">
        <v>3</v>
      </c>
      <c r="EB188">
        <v>3</v>
      </c>
      <c r="EC188">
        <v>3</v>
      </c>
      <c r="ED188">
        <v>4</v>
      </c>
      <c r="EE188">
        <v>4</v>
      </c>
      <c r="EF188">
        <v>5</v>
      </c>
      <c r="EG188">
        <v>5</v>
      </c>
      <c r="EH188">
        <v>27</v>
      </c>
      <c r="EI188">
        <v>1</v>
      </c>
      <c r="EJ188">
        <v>2</v>
      </c>
      <c r="EK188">
        <v>1</v>
      </c>
      <c r="EL188">
        <v>4</v>
      </c>
      <c r="EM188">
        <v>4</v>
      </c>
      <c r="EN188">
        <v>4</v>
      </c>
      <c r="EO188">
        <v>4</v>
      </c>
      <c r="EP188">
        <v>3</v>
      </c>
      <c r="EQ188">
        <v>5</v>
      </c>
      <c r="ER188">
        <v>5</v>
      </c>
      <c r="ES188">
        <v>3</v>
      </c>
      <c r="ET188">
        <v>4</v>
      </c>
      <c r="EU188">
        <v>32</v>
      </c>
      <c r="EV188">
        <v>7</v>
      </c>
      <c r="EW188">
        <v>7</v>
      </c>
      <c r="EX188">
        <v>8</v>
      </c>
      <c r="EY188">
        <v>8</v>
      </c>
      <c r="EZ188">
        <v>30</v>
      </c>
      <c r="FA188">
        <v>7</v>
      </c>
      <c r="FB188" t="str">
        <f t="shared" si="32"/>
        <v>Moderate</v>
      </c>
      <c r="FC188" t="s">
        <v>157</v>
      </c>
    </row>
    <row r="189" spans="1:159" x14ac:dyDescent="0.2">
      <c r="A189">
        <v>542</v>
      </c>
      <c r="B189" t="s">
        <v>143</v>
      </c>
      <c r="C189" t="s">
        <v>983</v>
      </c>
      <c r="D189" s="1">
        <v>15584</v>
      </c>
      <c r="E189">
        <v>79</v>
      </c>
      <c r="F189">
        <v>1</v>
      </c>
      <c r="H189" t="s">
        <v>171</v>
      </c>
      <c r="I189">
        <v>3021</v>
      </c>
      <c r="J189" s="1">
        <v>43804</v>
      </c>
      <c r="K189">
        <v>2</v>
      </c>
      <c r="R189">
        <v>3</v>
      </c>
      <c r="W189" t="s">
        <v>229</v>
      </c>
      <c r="X189" t="s">
        <v>314</v>
      </c>
      <c r="Y189">
        <v>1</v>
      </c>
      <c r="Z189" t="s">
        <v>984</v>
      </c>
      <c r="AA189" s="1">
        <v>44482</v>
      </c>
      <c r="AB189" s="2">
        <f t="shared" si="26"/>
        <v>678</v>
      </c>
      <c r="AC189">
        <v>1</v>
      </c>
      <c r="AD189">
        <v>2</v>
      </c>
      <c r="AE189" t="str">
        <f t="shared" si="28"/>
        <v>Female</v>
      </c>
      <c r="AF189">
        <v>7</v>
      </c>
      <c r="AG189" t="s">
        <v>149</v>
      </c>
      <c r="AH189">
        <v>0</v>
      </c>
      <c r="AM189">
        <v>106</v>
      </c>
      <c r="AN189" t="str">
        <f t="shared" si="27"/>
        <v>Other</v>
      </c>
      <c r="AQ189">
        <v>1981</v>
      </c>
      <c r="AR189">
        <v>0</v>
      </c>
      <c r="AS189">
        <v>0</v>
      </c>
      <c r="AT189">
        <v>0</v>
      </c>
      <c r="AU189">
        <v>1</v>
      </c>
      <c r="AV189">
        <v>0</v>
      </c>
      <c r="AW189">
        <v>0</v>
      </c>
      <c r="AX189">
        <v>1</v>
      </c>
      <c r="AY189">
        <v>0</v>
      </c>
      <c r="AZ189">
        <v>1</v>
      </c>
      <c r="BA189">
        <v>1</v>
      </c>
      <c r="BC189" t="s">
        <v>985</v>
      </c>
      <c r="BD189">
        <v>1</v>
      </c>
      <c r="BE189" t="s">
        <v>986</v>
      </c>
      <c r="BF189">
        <v>1</v>
      </c>
      <c r="BG189" t="s">
        <v>987</v>
      </c>
      <c r="BH189">
        <v>1</v>
      </c>
      <c r="BI189">
        <v>1</v>
      </c>
      <c r="BJ189">
        <v>0</v>
      </c>
      <c r="BK189">
        <v>0</v>
      </c>
      <c r="BM189">
        <v>0</v>
      </c>
      <c r="BO189">
        <v>0</v>
      </c>
      <c r="BQ189">
        <v>3</v>
      </c>
      <c r="BR189">
        <v>1</v>
      </c>
      <c r="BS189">
        <v>3</v>
      </c>
      <c r="BT189">
        <v>4</v>
      </c>
      <c r="BU189">
        <v>1</v>
      </c>
      <c r="BV189">
        <v>60</v>
      </c>
      <c r="BW189" s="4">
        <v>0.43573869346733674</v>
      </c>
      <c r="BX189">
        <v>0</v>
      </c>
      <c r="CA189">
        <v>0</v>
      </c>
      <c r="CB189">
        <v>1</v>
      </c>
      <c r="CC189">
        <v>6</v>
      </c>
      <c r="CD189">
        <v>0</v>
      </c>
      <c r="CE189">
        <v>360</v>
      </c>
      <c r="CF189">
        <v>0</v>
      </c>
      <c r="CI189">
        <v>0</v>
      </c>
      <c r="CJ189">
        <v>0</v>
      </c>
      <c r="CM189">
        <v>0</v>
      </c>
      <c r="CN189">
        <f t="shared" si="35"/>
        <v>0</v>
      </c>
      <c r="CO189" t="str">
        <f t="shared" si="36"/>
        <v>Sedentary</v>
      </c>
      <c r="CP189">
        <v>3</v>
      </c>
      <c r="CQ189">
        <v>3</v>
      </c>
      <c r="CR189">
        <v>3</v>
      </c>
      <c r="CS189">
        <v>3</v>
      </c>
      <c r="CT189">
        <v>3</v>
      </c>
      <c r="CU189">
        <v>3</v>
      </c>
      <c r="CV189">
        <v>1</v>
      </c>
      <c r="CW189">
        <v>1</v>
      </c>
      <c r="CX189">
        <v>2</v>
      </c>
      <c r="CY189">
        <v>1</v>
      </c>
      <c r="CZ189">
        <v>3</v>
      </c>
      <c r="DA189">
        <v>6</v>
      </c>
      <c r="DB189">
        <v>2</v>
      </c>
      <c r="DC189">
        <v>1</v>
      </c>
      <c r="DD189">
        <v>2</v>
      </c>
      <c r="DE189">
        <v>2</v>
      </c>
      <c r="DF189">
        <v>1</v>
      </c>
      <c r="DG189">
        <v>1</v>
      </c>
      <c r="DH189">
        <v>1</v>
      </c>
      <c r="DI189">
        <v>1</v>
      </c>
      <c r="DJ189">
        <v>2</v>
      </c>
      <c r="DK189">
        <v>1</v>
      </c>
      <c r="DL189">
        <v>1</v>
      </c>
      <c r="DM189">
        <v>1</v>
      </c>
      <c r="DN189">
        <v>13</v>
      </c>
      <c r="DO189">
        <v>0</v>
      </c>
      <c r="DP189">
        <v>0</v>
      </c>
      <c r="DQ189">
        <v>0</v>
      </c>
      <c r="DR189">
        <v>0</v>
      </c>
      <c r="DS189">
        <v>2</v>
      </c>
      <c r="DT189">
        <v>0</v>
      </c>
      <c r="DU189">
        <v>0</v>
      </c>
      <c r="DV189">
        <v>0</v>
      </c>
      <c r="DW189">
        <v>0</v>
      </c>
      <c r="DX189">
        <v>2</v>
      </c>
      <c r="DY189" t="s">
        <v>149</v>
      </c>
      <c r="DZ189" t="s">
        <v>4708</v>
      </c>
      <c r="EA189">
        <v>4</v>
      </c>
      <c r="EB189">
        <v>5</v>
      </c>
      <c r="EC189">
        <v>5</v>
      </c>
      <c r="ED189">
        <v>4</v>
      </c>
      <c r="EE189">
        <v>4</v>
      </c>
      <c r="EF189">
        <v>5</v>
      </c>
      <c r="EG189">
        <v>5</v>
      </c>
      <c r="EH189">
        <v>32</v>
      </c>
      <c r="EI189">
        <v>1</v>
      </c>
      <c r="EJ189">
        <v>1</v>
      </c>
      <c r="EK189">
        <v>1</v>
      </c>
      <c r="EL189">
        <v>3</v>
      </c>
      <c r="EM189">
        <v>4</v>
      </c>
      <c r="EN189">
        <v>4</v>
      </c>
      <c r="EO189">
        <v>5</v>
      </c>
      <c r="EP189">
        <v>4</v>
      </c>
      <c r="EQ189">
        <v>5</v>
      </c>
      <c r="ER189">
        <v>5</v>
      </c>
      <c r="ES189">
        <v>4</v>
      </c>
      <c r="ET189">
        <v>5</v>
      </c>
      <c r="EU189">
        <v>36</v>
      </c>
      <c r="EV189">
        <v>8</v>
      </c>
      <c r="EW189">
        <v>6</v>
      </c>
      <c r="EX189">
        <v>8</v>
      </c>
      <c r="EY189">
        <v>9</v>
      </c>
      <c r="EZ189">
        <v>31</v>
      </c>
      <c r="FA189">
        <v>6</v>
      </c>
      <c r="FB189" t="str">
        <f t="shared" si="32"/>
        <v>Moderate</v>
      </c>
      <c r="FC189" t="s">
        <v>157</v>
      </c>
    </row>
    <row r="190" spans="1:159" x14ac:dyDescent="0.2">
      <c r="A190">
        <v>543</v>
      </c>
      <c r="B190" t="s">
        <v>143</v>
      </c>
      <c r="C190" t="s">
        <v>988</v>
      </c>
      <c r="D190" s="1">
        <v>23443</v>
      </c>
      <c r="E190">
        <v>58</v>
      </c>
      <c r="F190">
        <v>1</v>
      </c>
      <c r="H190" t="s">
        <v>274</v>
      </c>
      <c r="I190">
        <v>3038</v>
      </c>
      <c r="J190" s="1">
        <v>43806</v>
      </c>
      <c r="K190">
        <v>2</v>
      </c>
      <c r="L190">
        <v>1</v>
      </c>
      <c r="N190">
        <v>1</v>
      </c>
      <c r="W190" t="s">
        <v>989</v>
      </c>
      <c r="X190" t="s">
        <v>307</v>
      </c>
      <c r="Y190">
        <v>0</v>
      </c>
      <c r="Z190" t="s">
        <v>990</v>
      </c>
      <c r="AA190" s="1">
        <v>44483</v>
      </c>
      <c r="AB190" s="2">
        <f t="shared" si="26"/>
        <v>677</v>
      </c>
      <c r="AC190">
        <v>1</v>
      </c>
      <c r="AD190">
        <v>1</v>
      </c>
      <c r="AE190" t="str">
        <f t="shared" si="28"/>
        <v>Male</v>
      </c>
      <c r="AF190">
        <v>0</v>
      </c>
      <c r="AG190" t="s">
        <v>157</v>
      </c>
      <c r="AH190">
        <v>0</v>
      </c>
      <c r="AJ190">
        <v>1</v>
      </c>
      <c r="AK190" t="str">
        <f t="shared" si="37"/>
        <v>DNC high school</v>
      </c>
      <c r="AL190" t="str">
        <f t="shared" si="29"/>
        <v>No</v>
      </c>
      <c r="AM190">
        <v>9</v>
      </c>
      <c r="AN190" t="str">
        <f t="shared" si="27"/>
        <v>Aus</v>
      </c>
      <c r="AO190">
        <v>0</v>
      </c>
      <c r="AR190">
        <v>0</v>
      </c>
      <c r="AS190">
        <v>0</v>
      </c>
      <c r="AT190">
        <v>0</v>
      </c>
      <c r="AU190">
        <v>0</v>
      </c>
      <c r="AV190">
        <v>0</v>
      </c>
      <c r="AW190">
        <v>0</v>
      </c>
      <c r="AX190">
        <v>1</v>
      </c>
      <c r="AY190">
        <v>0</v>
      </c>
      <c r="AZ190">
        <v>2</v>
      </c>
      <c r="BA190">
        <v>0</v>
      </c>
      <c r="BC190" t="s">
        <v>991</v>
      </c>
      <c r="BD190">
        <v>0</v>
      </c>
      <c r="BF190">
        <v>0</v>
      </c>
      <c r="BH190">
        <v>0</v>
      </c>
      <c r="BI190">
        <v>0</v>
      </c>
      <c r="BJ190">
        <v>0</v>
      </c>
      <c r="BK190">
        <v>0</v>
      </c>
      <c r="BM190">
        <v>0</v>
      </c>
      <c r="BO190">
        <v>0</v>
      </c>
      <c r="BQ190">
        <v>1</v>
      </c>
      <c r="BR190">
        <v>1</v>
      </c>
      <c r="BS190">
        <v>2</v>
      </c>
      <c r="BT190">
        <v>3</v>
      </c>
      <c r="BU190">
        <v>2</v>
      </c>
      <c r="BV190">
        <v>75</v>
      </c>
      <c r="BW190" s="4">
        <v>0.65328243725957136</v>
      </c>
      <c r="BX190">
        <v>10</v>
      </c>
      <c r="BY190">
        <v>7</v>
      </c>
      <c r="BZ190">
        <v>0</v>
      </c>
      <c r="CA190">
        <v>420</v>
      </c>
      <c r="CB190">
        <v>0</v>
      </c>
      <c r="CE190">
        <v>0</v>
      </c>
      <c r="CF190">
        <v>7</v>
      </c>
      <c r="CG190">
        <v>5</v>
      </c>
      <c r="CH190">
        <v>0</v>
      </c>
      <c r="CI190">
        <v>300</v>
      </c>
      <c r="CJ190">
        <v>0</v>
      </c>
      <c r="CM190">
        <v>0</v>
      </c>
      <c r="CN190">
        <f t="shared" si="35"/>
        <v>1020</v>
      </c>
      <c r="CO190" t="str">
        <f t="shared" si="36"/>
        <v>Sufficientlyactive</v>
      </c>
      <c r="CP190">
        <v>4</v>
      </c>
      <c r="CQ190">
        <v>3</v>
      </c>
      <c r="CR190">
        <v>3</v>
      </c>
      <c r="CS190">
        <v>3</v>
      </c>
      <c r="CT190">
        <v>3</v>
      </c>
      <c r="CU190">
        <v>3</v>
      </c>
      <c r="CV190">
        <v>1</v>
      </c>
      <c r="CW190">
        <v>1</v>
      </c>
      <c r="CX190">
        <v>1</v>
      </c>
      <c r="CY190">
        <v>1</v>
      </c>
      <c r="CZ190">
        <v>2</v>
      </c>
      <c r="DA190">
        <v>7</v>
      </c>
      <c r="DB190">
        <v>3</v>
      </c>
      <c r="DC190">
        <v>0</v>
      </c>
      <c r="DD190">
        <v>3</v>
      </c>
      <c r="DE190">
        <v>3</v>
      </c>
      <c r="DF190">
        <v>1</v>
      </c>
      <c r="DG190">
        <v>1</v>
      </c>
      <c r="DH190">
        <v>2</v>
      </c>
      <c r="DI190">
        <v>1</v>
      </c>
      <c r="DJ190">
        <v>1</v>
      </c>
      <c r="DK190">
        <v>1</v>
      </c>
      <c r="DL190">
        <v>1</v>
      </c>
      <c r="DM190">
        <v>1</v>
      </c>
      <c r="DN190">
        <v>15</v>
      </c>
      <c r="DO190">
        <v>1</v>
      </c>
      <c r="DP190">
        <v>0</v>
      </c>
      <c r="DQ190">
        <v>2</v>
      </c>
      <c r="DR190">
        <v>1</v>
      </c>
      <c r="DS190">
        <v>0</v>
      </c>
      <c r="DT190">
        <v>0</v>
      </c>
      <c r="DU190">
        <v>1</v>
      </c>
      <c r="DV190">
        <v>0</v>
      </c>
      <c r="DW190">
        <v>0</v>
      </c>
      <c r="DX190">
        <v>5</v>
      </c>
      <c r="DY190" t="str">
        <f>IF(DO190&gt;1,"Yes",IF(DP190&gt;1,"Yes","No"))</f>
        <v>No</v>
      </c>
      <c r="DZ190" t="s">
        <v>4707</v>
      </c>
      <c r="EA190">
        <v>3</v>
      </c>
      <c r="EB190">
        <v>4</v>
      </c>
      <c r="EC190">
        <v>3</v>
      </c>
      <c r="ED190">
        <v>4</v>
      </c>
      <c r="EE190">
        <v>4</v>
      </c>
      <c r="EF190">
        <v>4</v>
      </c>
      <c r="EG190">
        <v>4</v>
      </c>
      <c r="EH190">
        <v>26</v>
      </c>
      <c r="EI190">
        <v>2</v>
      </c>
      <c r="EJ190">
        <v>2</v>
      </c>
      <c r="EK190">
        <v>2</v>
      </c>
      <c r="EL190">
        <v>6</v>
      </c>
      <c r="EM190">
        <v>4</v>
      </c>
      <c r="EN190">
        <v>4</v>
      </c>
      <c r="EO190">
        <v>4</v>
      </c>
      <c r="EP190">
        <v>4</v>
      </c>
      <c r="EQ190">
        <v>4</v>
      </c>
      <c r="ER190">
        <v>3</v>
      </c>
      <c r="ES190">
        <v>3</v>
      </c>
      <c r="ET190">
        <v>3</v>
      </c>
      <c r="EU190">
        <v>29</v>
      </c>
      <c r="EV190">
        <v>7</v>
      </c>
      <c r="EW190">
        <v>7</v>
      </c>
      <c r="EX190">
        <v>8</v>
      </c>
      <c r="EY190">
        <v>8</v>
      </c>
      <c r="EZ190">
        <v>30</v>
      </c>
      <c r="FA190">
        <v>8</v>
      </c>
      <c r="FB190" t="str">
        <f t="shared" si="32"/>
        <v>Severe</v>
      </c>
      <c r="FC190" t="s">
        <v>149</v>
      </c>
    </row>
    <row r="191" spans="1:159" x14ac:dyDescent="0.2">
      <c r="A191">
        <v>544</v>
      </c>
      <c r="B191" t="s">
        <v>143</v>
      </c>
      <c r="C191" t="s">
        <v>992</v>
      </c>
      <c r="D191" s="1">
        <v>32986</v>
      </c>
      <c r="E191">
        <v>32</v>
      </c>
      <c r="F191">
        <v>1</v>
      </c>
      <c r="H191" t="s">
        <v>348</v>
      </c>
      <c r="I191">
        <v>3011</v>
      </c>
      <c r="J191" s="1">
        <v>43806</v>
      </c>
      <c r="Y191">
        <v>0</v>
      </c>
      <c r="Z191" t="s">
        <v>993</v>
      </c>
      <c r="AA191" s="1">
        <v>44645</v>
      </c>
      <c r="AB191" s="2">
        <f t="shared" si="26"/>
        <v>839</v>
      </c>
      <c r="AC191">
        <v>0</v>
      </c>
      <c r="AD191">
        <v>1</v>
      </c>
      <c r="AE191" t="str">
        <f t="shared" si="28"/>
        <v>Male</v>
      </c>
      <c r="AF191">
        <v>4</v>
      </c>
      <c r="AG191" t="s">
        <v>149</v>
      </c>
      <c r="AH191">
        <v>1</v>
      </c>
      <c r="AI191">
        <v>2</v>
      </c>
      <c r="AJ191">
        <v>2</v>
      </c>
      <c r="AK191" t="str">
        <f t="shared" si="37"/>
        <v>High school</v>
      </c>
      <c r="AL191" t="str">
        <f t="shared" si="29"/>
        <v>Yes</v>
      </c>
      <c r="AM191">
        <v>9</v>
      </c>
      <c r="AN191" t="str">
        <f t="shared" si="27"/>
        <v>Aus</v>
      </c>
      <c r="AO191">
        <v>0</v>
      </c>
      <c r="AR191">
        <v>0</v>
      </c>
      <c r="AS191">
        <v>0</v>
      </c>
      <c r="AT191">
        <v>0</v>
      </c>
      <c r="AU191">
        <v>0</v>
      </c>
      <c r="AV191">
        <v>2</v>
      </c>
      <c r="AW191">
        <v>0</v>
      </c>
      <c r="AX191">
        <v>2</v>
      </c>
      <c r="AY191">
        <v>0</v>
      </c>
      <c r="AZ191">
        <v>2</v>
      </c>
      <c r="BA191">
        <v>1</v>
      </c>
      <c r="BD191">
        <v>0</v>
      </c>
      <c r="BF191">
        <v>1</v>
      </c>
      <c r="BH191">
        <v>0</v>
      </c>
      <c r="BI191">
        <v>0</v>
      </c>
      <c r="BJ191">
        <v>0</v>
      </c>
      <c r="BK191">
        <v>0</v>
      </c>
      <c r="BM191">
        <v>1</v>
      </c>
      <c r="BN191">
        <v>1</v>
      </c>
      <c r="BO191">
        <v>0</v>
      </c>
      <c r="BQ191">
        <v>3</v>
      </c>
      <c r="BR191">
        <v>1</v>
      </c>
      <c r="BS191">
        <v>2</v>
      </c>
      <c r="BT191">
        <v>2</v>
      </c>
      <c r="BU191">
        <v>3</v>
      </c>
      <c r="BV191">
        <v>35</v>
      </c>
      <c r="BW191" s="4">
        <v>0.53998968389410984</v>
      </c>
      <c r="BX191">
        <v>0</v>
      </c>
      <c r="BY191">
        <v>0</v>
      </c>
      <c r="BZ191">
        <v>0</v>
      </c>
      <c r="CA191">
        <v>0</v>
      </c>
      <c r="CB191">
        <v>0</v>
      </c>
      <c r="CC191">
        <v>0</v>
      </c>
      <c r="CD191">
        <v>0</v>
      </c>
      <c r="CE191">
        <v>0</v>
      </c>
      <c r="CF191">
        <v>0</v>
      </c>
      <c r="CG191">
        <v>0</v>
      </c>
      <c r="CH191">
        <v>0</v>
      </c>
      <c r="CI191">
        <v>0</v>
      </c>
      <c r="CJ191">
        <v>0</v>
      </c>
      <c r="CK191">
        <v>0</v>
      </c>
      <c r="CL191">
        <v>0</v>
      </c>
      <c r="CM191">
        <v>0</v>
      </c>
      <c r="CN191">
        <f t="shared" si="35"/>
        <v>0</v>
      </c>
      <c r="CO191" t="str">
        <f t="shared" si="36"/>
        <v>Sedentary</v>
      </c>
      <c r="CP191">
        <v>4</v>
      </c>
      <c r="CQ191">
        <v>4</v>
      </c>
      <c r="CR191">
        <v>4</v>
      </c>
      <c r="CS191">
        <v>4</v>
      </c>
      <c r="CT191">
        <v>4</v>
      </c>
      <c r="CU191">
        <v>1</v>
      </c>
      <c r="CV191">
        <v>1</v>
      </c>
      <c r="CW191">
        <v>0</v>
      </c>
      <c r="CX191">
        <v>1</v>
      </c>
      <c r="CY191">
        <v>0</v>
      </c>
      <c r="CZ191">
        <v>2</v>
      </c>
      <c r="DA191">
        <v>6</v>
      </c>
      <c r="DB191">
        <v>13</v>
      </c>
      <c r="DC191">
        <v>1</v>
      </c>
      <c r="DD191">
        <v>3</v>
      </c>
      <c r="DE191">
        <v>3</v>
      </c>
      <c r="DF191">
        <v>3</v>
      </c>
      <c r="DG191">
        <v>3</v>
      </c>
      <c r="DH191">
        <v>3</v>
      </c>
      <c r="DI191">
        <v>3</v>
      </c>
      <c r="DJ191">
        <v>3</v>
      </c>
      <c r="DK191">
        <v>3</v>
      </c>
      <c r="DL191">
        <v>3</v>
      </c>
      <c r="DM191">
        <v>3</v>
      </c>
      <c r="DN191">
        <v>30</v>
      </c>
      <c r="DO191">
        <v>1</v>
      </c>
      <c r="DP191">
        <v>1</v>
      </c>
      <c r="DQ191">
        <v>1</v>
      </c>
      <c r="DR191">
        <v>1</v>
      </c>
      <c r="DS191">
        <v>1</v>
      </c>
      <c r="DT191">
        <v>1</v>
      </c>
      <c r="DU191">
        <v>1</v>
      </c>
      <c r="DV191">
        <v>1</v>
      </c>
      <c r="DW191">
        <v>1</v>
      </c>
      <c r="DX191">
        <v>9</v>
      </c>
      <c r="DY191" t="str">
        <f>IF(DO191&gt;1,"Yes",IF(DP191&gt;1,"Yes","No"))</f>
        <v>No</v>
      </c>
      <c r="DZ191" t="s">
        <v>4707</v>
      </c>
      <c r="EA191">
        <v>3</v>
      </c>
      <c r="EB191">
        <v>3</v>
      </c>
      <c r="EC191">
        <v>3</v>
      </c>
      <c r="ED191">
        <v>3</v>
      </c>
      <c r="EE191">
        <v>3</v>
      </c>
      <c r="EF191">
        <v>3</v>
      </c>
      <c r="EG191">
        <v>3</v>
      </c>
      <c r="EH191">
        <v>21</v>
      </c>
      <c r="EI191">
        <v>2</v>
      </c>
      <c r="EJ191">
        <v>2</v>
      </c>
      <c r="EK191">
        <v>2</v>
      </c>
      <c r="EL191">
        <v>6</v>
      </c>
      <c r="EM191">
        <v>3</v>
      </c>
      <c r="EN191">
        <v>3</v>
      </c>
      <c r="EO191">
        <v>3</v>
      </c>
      <c r="EP191">
        <v>3</v>
      </c>
      <c r="EQ191">
        <v>3</v>
      </c>
      <c r="ER191">
        <v>3</v>
      </c>
      <c r="ES191">
        <v>3</v>
      </c>
      <c r="ET191">
        <v>3</v>
      </c>
      <c r="EU191">
        <v>24</v>
      </c>
      <c r="EV191">
        <v>6</v>
      </c>
      <c r="EW191">
        <v>5</v>
      </c>
      <c r="EX191">
        <v>7</v>
      </c>
      <c r="EY191">
        <v>7</v>
      </c>
      <c r="EZ191">
        <v>25</v>
      </c>
      <c r="FA191">
        <v>6</v>
      </c>
      <c r="FB191" t="str">
        <f t="shared" si="32"/>
        <v>Moderate</v>
      </c>
      <c r="FC191" t="s">
        <v>149</v>
      </c>
    </row>
    <row r="192" spans="1:159" x14ac:dyDescent="0.2">
      <c r="A192">
        <v>552</v>
      </c>
      <c r="B192" t="s">
        <v>143</v>
      </c>
      <c r="C192" t="s">
        <v>994</v>
      </c>
      <c r="D192" s="1">
        <v>20846</v>
      </c>
      <c r="E192">
        <v>65</v>
      </c>
      <c r="F192">
        <v>1</v>
      </c>
      <c r="H192" t="s">
        <v>231</v>
      </c>
      <c r="I192">
        <v>3024</v>
      </c>
      <c r="J192" s="1">
        <v>43806</v>
      </c>
      <c r="K192">
        <v>1</v>
      </c>
      <c r="L192">
        <v>1</v>
      </c>
      <c r="W192" t="s">
        <v>4403</v>
      </c>
      <c r="X192" t="s">
        <v>307</v>
      </c>
      <c r="Z192" t="s">
        <v>995</v>
      </c>
      <c r="AA192" s="1">
        <v>44484</v>
      </c>
      <c r="AB192" s="2">
        <f t="shared" si="26"/>
        <v>678</v>
      </c>
      <c r="AC192">
        <v>2</v>
      </c>
      <c r="AD192">
        <v>2</v>
      </c>
      <c r="AE192" t="str">
        <f t="shared" si="28"/>
        <v>Female</v>
      </c>
      <c r="AF192">
        <v>7</v>
      </c>
      <c r="AG192" t="s">
        <v>149</v>
      </c>
      <c r="AH192">
        <v>0</v>
      </c>
      <c r="AJ192">
        <v>1</v>
      </c>
      <c r="AK192" t="str">
        <f t="shared" si="37"/>
        <v>DNC high school</v>
      </c>
      <c r="AL192" t="str">
        <f t="shared" si="29"/>
        <v>No</v>
      </c>
      <c r="AM192">
        <v>9</v>
      </c>
      <c r="AN192" t="str">
        <f t="shared" si="27"/>
        <v>Aus</v>
      </c>
      <c r="AO192">
        <v>0</v>
      </c>
      <c r="AR192">
        <v>0</v>
      </c>
      <c r="AS192">
        <v>0</v>
      </c>
      <c r="AT192">
        <v>0</v>
      </c>
      <c r="AU192">
        <v>2</v>
      </c>
      <c r="AV192">
        <v>0</v>
      </c>
      <c r="AW192">
        <v>0</v>
      </c>
      <c r="AX192">
        <v>1</v>
      </c>
      <c r="AY192">
        <v>0</v>
      </c>
      <c r="AZ192">
        <v>1</v>
      </c>
      <c r="BA192">
        <v>0</v>
      </c>
      <c r="BC192" t="s">
        <v>996</v>
      </c>
      <c r="BD192">
        <v>1</v>
      </c>
      <c r="BE192" t="s">
        <v>997</v>
      </c>
      <c r="BF192">
        <v>1</v>
      </c>
      <c r="BG192" t="s">
        <v>998</v>
      </c>
      <c r="BH192">
        <v>1</v>
      </c>
      <c r="BI192">
        <v>1</v>
      </c>
      <c r="BJ192">
        <v>1</v>
      </c>
      <c r="BK192">
        <v>0</v>
      </c>
      <c r="BM192">
        <v>1</v>
      </c>
      <c r="BN192">
        <v>15</v>
      </c>
      <c r="BO192">
        <v>0</v>
      </c>
      <c r="BQ192">
        <v>3</v>
      </c>
      <c r="BR192">
        <v>2</v>
      </c>
      <c r="BS192">
        <v>2</v>
      </c>
      <c r="BT192">
        <v>4</v>
      </c>
      <c r="BU192">
        <v>4</v>
      </c>
      <c r="BV192">
        <v>85</v>
      </c>
      <c r="BW192" s="4">
        <v>0.23542824241836158</v>
      </c>
      <c r="BX192">
        <v>3</v>
      </c>
      <c r="BY192">
        <v>2</v>
      </c>
      <c r="BZ192">
        <v>30</v>
      </c>
      <c r="CA192">
        <v>150</v>
      </c>
      <c r="CB192">
        <v>1</v>
      </c>
      <c r="CC192">
        <v>2</v>
      </c>
      <c r="CD192">
        <v>0</v>
      </c>
      <c r="CE192">
        <v>120</v>
      </c>
      <c r="CF192">
        <v>0</v>
      </c>
      <c r="CI192">
        <v>0</v>
      </c>
      <c r="CJ192">
        <v>0</v>
      </c>
      <c r="CM192">
        <v>0</v>
      </c>
      <c r="CN192">
        <f t="shared" si="35"/>
        <v>150</v>
      </c>
      <c r="CO192" t="str">
        <f t="shared" si="36"/>
        <v>Insufficiently active</v>
      </c>
      <c r="CP192">
        <v>3</v>
      </c>
      <c r="CQ192">
        <v>3</v>
      </c>
      <c r="CR192">
        <v>2</v>
      </c>
      <c r="CS192">
        <v>3</v>
      </c>
      <c r="CT192">
        <v>3</v>
      </c>
      <c r="CU192">
        <v>3</v>
      </c>
      <c r="CV192">
        <v>1</v>
      </c>
      <c r="CW192">
        <v>1</v>
      </c>
      <c r="CX192">
        <v>1</v>
      </c>
      <c r="CY192">
        <v>1</v>
      </c>
      <c r="CZ192">
        <v>3</v>
      </c>
      <c r="DA192">
        <v>8</v>
      </c>
      <c r="DB192">
        <v>4</v>
      </c>
      <c r="DC192">
        <v>1</v>
      </c>
      <c r="DD192">
        <v>2</v>
      </c>
      <c r="DE192">
        <v>2</v>
      </c>
      <c r="DF192">
        <v>1</v>
      </c>
      <c r="DG192">
        <v>4</v>
      </c>
      <c r="DH192">
        <v>3</v>
      </c>
      <c r="DI192">
        <v>2</v>
      </c>
      <c r="DJ192">
        <v>4</v>
      </c>
      <c r="DK192">
        <v>2</v>
      </c>
      <c r="DL192">
        <v>1</v>
      </c>
      <c r="DM192">
        <v>1</v>
      </c>
      <c r="DN192">
        <v>22</v>
      </c>
      <c r="DO192">
        <v>0</v>
      </c>
      <c r="DP192">
        <v>1</v>
      </c>
      <c r="DQ192">
        <v>1</v>
      </c>
      <c r="DR192">
        <v>1</v>
      </c>
      <c r="DS192">
        <v>0</v>
      </c>
      <c r="DT192">
        <v>0</v>
      </c>
      <c r="DU192">
        <v>1</v>
      </c>
      <c r="DV192">
        <v>0</v>
      </c>
      <c r="DW192">
        <v>0</v>
      </c>
      <c r="DX192">
        <v>4</v>
      </c>
      <c r="DY192" t="s">
        <v>149</v>
      </c>
      <c r="DZ192" t="s">
        <v>4708</v>
      </c>
      <c r="EA192">
        <v>3</v>
      </c>
      <c r="EB192">
        <v>2</v>
      </c>
      <c r="EC192">
        <v>3</v>
      </c>
      <c r="ED192">
        <v>3</v>
      </c>
      <c r="EE192">
        <v>4</v>
      </c>
      <c r="EF192">
        <v>1</v>
      </c>
      <c r="EG192">
        <v>5</v>
      </c>
      <c r="EH192">
        <v>21</v>
      </c>
      <c r="EI192">
        <v>2</v>
      </c>
      <c r="EJ192">
        <v>3</v>
      </c>
      <c r="EK192">
        <v>3</v>
      </c>
      <c r="EL192">
        <v>8</v>
      </c>
      <c r="EM192">
        <v>2</v>
      </c>
      <c r="EN192">
        <v>1</v>
      </c>
      <c r="EO192">
        <v>2</v>
      </c>
      <c r="EP192">
        <v>3</v>
      </c>
      <c r="EQ192">
        <v>1</v>
      </c>
      <c r="ER192">
        <v>3</v>
      </c>
      <c r="ES192">
        <v>2</v>
      </c>
      <c r="ET192">
        <v>1</v>
      </c>
      <c r="EU192">
        <v>15</v>
      </c>
      <c r="EV192">
        <v>2</v>
      </c>
      <c r="EW192">
        <v>4</v>
      </c>
      <c r="EX192">
        <v>4</v>
      </c>
      <c r="EY192">
        <v>4</v>
      </c>
      <c r="EZ192">
        <v>14</v>
      </c>
      <c r="FA192">
        <v>3</v>
      </c>
      <c r="FB192" t="str">
        <f t="shared" si="32"/>
        <v>Mild</v>
      </c>
      <c r="FC192" t="s">
        <v>157</v>
      </c>
    </row>
    <row r="193" spans="1:159" x14ac:dyDescent="0.2">
      <c r="A193">
        <v>553</v>
      </c>
      <c r="B193" t="s">
        <v>143</v>
      </c>
      <c r="C193" t="s">
        <v>999</v>
      </c>
      <c r="D193" s="1">
        <v>22001</v>
      </c>
      <c r="E193">
        <v>62</v>
      </c>
      <c r="F193">
        <v>1</v>
      </c>
      <c r="H193" t="s">
        <v>777</v>
      </c>
      <c r="I193">
        <v>3030</v>
      </c>
      <c r="J193" s="1">
        <v>43806</v>
      </c>
      <c r="K193">
        <v>1</v>
      </c>
      <c r="R193">
        <v>2</v>
      </c>
      <c r="W193" t="s">
        <v>229</v>
      </c>
      <c r="X193" t="s">
        <v>222</v>
      </c>
      <c r="Y193">
        <v>0</v>
      </c>
      <c r="Z193" t="s">
        <v>964</v>
      </c>
      <c r="AA193" s="1">
        <v>44503</v>
      </c>
      <c r="AB193" s="2">
        <f t="shared" si="26"/>
        <v>697</v>
      </c>
      <c r="AC193">
        <v>2</v>
      </c>
      <c r="AD193">
        <v>1</v>
      </c>
      <c r="AE193" t="str">
        <f t="shared" si="28"/>
        <v>Male</v>
      </c>
      <c r="AF193">
        <v>0</v>
      </c>
      <c r="AG193" t="s">
        <v>157</v>
      </c>
      <c r="AH193">
        <v>0</v>
      </c>
      <c r="AJ193">
        <v>1</v>
      </c>
      <c r="AK193" t="str">
        <f t="shared" si="37"/>
        <v>DNC high school</v>
      </c>
      <c r="AL193" t="str">
        <f t="shared" si="29"/>
        <v>No</v>
      </c>
      <c r="AM193">
        <v>123</v>
      </c>
      <c r="AN193" t="str">
        <f t="shared" si="27"/>
        <v>Other</v>
      </c>
      <c r="AP193">
        <v>1</v>
      </c>
      <c r="AQ193">
        <v>43</v>
      </c>
      <c r="AR193">
        <v>0</v>
      </c>
      <c r="AS193">
        <v>0</v>
      </c>
      <c r="AT193">
        <v>0</v>
      </c>
      <c r="AU193">
        <v>0</v>
      </c>
      <c r="AV193">
        <v>0</v>
      </c>
      <c r="AW193">
        <v>0</v>
      </c>
      <c r="AX193">
        <v>0</v>
      </c>
      <c r="AY193">
        <v>0</v>
      </c>
      <c r="AZ193">
        <v>1</v>
      </c>
      <c r="BA193">
        <v>1</v>
      </c>
      <c r="BC193" t="s">
        <v>1000</v>
      </c>
      <c r="BD193">
        <v>1</v>
      </c>
      <c r="BE193" t="s">
        <v>1001</v>
      </c>
      <c r="BF193">
        <v>1</v>
      </c>
      <c r="BG193" t="s">
        <v>1002</v>
      </c>
      <c r="BH193">
        <v>0</v>
      </c>
      <c r="BI193">
        <v>0</v>
      </c>
      <c r="BJ193">
        <v>0</v>
      </c>
      <c r="BK193">
        <v>0</v>
      </c>
      <c r="BM193">
        <v>0</v>
      </c>
      <c r="BO193">
        <v>0</v>
      </c>
      <c r="BQ193">
        <v>2</v>
      </c>
      <c r="BR193">
        <v>1</v>
      </c>
      <c r="BS193">
        <v>2</v>
      </c>
      <c r="BT193">
        <v>3</v>
      </c>
      <c r="BU193">
        <v>1</v>
      </c>
      <c r="BV193">
        <v>60</v>
      </c>
      <c r="BW193" s="4">
        <v>0.57913013289829696</v>
      </c>
      <c r="BX193">
        <v>7</v>
      </c>
      <c r="BY193">
        <v>2</v>
      </c>
      <c r="BZ193">
        <v>0</v>
      </c>
      <c r="CA193">
        <v>120</v>
      </c>
      <c r="CB193">
        <v>0</v>
      </c>
      <c r="CC193">
        <v>2</v>
      </c>
      <c r="CD193">
        <v>0</v>
      </c>
      <c r="CE193">
        <v>120</v>
      </c>
      <c r="CF193">
        <v>1</v>
      </c>
      <c r="CG193">
        <v>1</v>
      </c>
      <c r="CH193">
        <v>15</v>
      </c>
      <c r="CI193">
        <v>75</v>
      </c>
      <c r="CJ193">
        <v>3</v>
      </c>
      <c r="CK193">
        <v>2</v>
      </c>
      <c r="CL193">
        <v>0</v>
      </c>
      <c r="CM193">
        <v>120</v>
      </c>
      <c r="CN193">
        <f t="shared" si="35"/>
        <v>390</v>
      </c>
      <c r="CO193" t="str">
        <f t="shared" si="36"/>
        <v>Sufficientlyactive</v>
      </c>
      <c r="CP193">
        <v>3</v>
      </c>
      <c r="CQ193">
        <v>3</v>
      </c>
      <c r="CR193">
        <v>3</v>
      </c>
      <c r="CS193">
        <v>3</v>
      </c>
      <c r="CT193">
        <v>3</v>
      </c>
      <c r="FC193" t="s">
        <v>149</v>
      </c>
    </row>
    <row r="194" spans="1:159" x14ac:dyDescent="0.2">
      <c r="A194">
        <v>556</v>
      </c>
      <c r="B194" t="s">
        <v>143</v>
      </c>
      <c r="C194" t="s">
        <v>1003</v>
      </c>
      <c r="D194" s="1">
        <v>29636</v>
      </c>
      <c r="E194">
        <v>41</v>
      </c>
      <c r="F194">
        <v>1</v>
      </c>
      <c r="H194" t="s">
        <v>1004</v>
      </c>
      <c r="I194">
        <v>3338</v>
      </c>
      <c r="J194" s="1">
        <v>43806</v>
      </c>
      <c r="K194">
        <v>1</v>
      </c>
      <c r="S194">
        <v>2</v>
      </c>
      <c r="W194" t="s">
        <v>4410</v>
      </c>
      <c r="X194" t="s">
        <v>222</v>
      </c>
      <c r="Y194">
        <v>0</v>
      </c>
      <c r="Z194" t="s">
        <v>1005</v>
      </c>
      <c r="AA194" s="1">
        <v>44585</v>
      </c>
      <c r="AB194" s="2">
        <f t="shared" ref="AB194:AB257" si="38">DATEDIF(J194,AA194,"d")</f>
        <v>779</v>
      </c>
      <c r="AC194">
        <v>1</v>
      </c>
      <c r="AD194">
        <v>1</v>
      </c>
      <c r="AE194" t="str">
        <f t="shared" si="28"/>
        <v>Male</v>
      </c>
      <c r="AF194">
        <v>1</v>
      </c>
      <c r="AG194" t="s">
        <v>157</v>
      </c>
      <c r="AH194">
        <v>0</v>
      </c>
      <c r="AJ194">
        <v>6</v>
      </c>
      <c r="AK194" t="str">
        <f t="shared" si="37"/>
        <v>Undergrad</v>
      </c>
      <c r="AL194" t="str">
        <f t="shared" si="29"/>
        <v>Yes</v>
      </c>
      <c r="AM194">
        <v>9</v>
      </c>
      <c r="AN194" t="str">
        <f t="shared" ref="AN194:AN257" si="39">IF(AM194=9, "Aus", "Other")</f>
        <v>Aus</v>
      </c>
      <c r="AO194">
        <v>0</v>
      </c>
      <c r="AR194">
        <v>0</v>
      </c>
      <c r="AS194">
        <v>0</v>
      </c>
      <c r="AT194">
        <v>0</v>
      </c>
      <c r="AU194">
        <v>1</v>
      </c>
      <c r="AV194">
        <v>0</v>
      </c>
      <c r="AW194">
        <v>0</v>
      </c>
      <c r="AX194">
        <v>2</v>
      </c>
      <c r="AY194">
        <v>0</v>
      </c>
      <c r="AZ194">
        <v>0</v>
      </c>
      <c r="BA194">
        <v>0</v>
      </c>
      <c r="BC194" t="s">
        <v>1006</v>
      </c>
      <c r="BD194">
        <v>1</v>
      </c>
      <c r="BE194" t="s">
        <v>1007</v>
      </c>
      <c r="BF194">
        <v>1</v>
      </c>
      <c r="BG194" s="5">
        <v>20152017</v>
      </c>
      <c r="BH194">
        <v>0</v>
      </c>
      <c r="BI194">
        <v>0</v>
      </c>
      <c r="BJ194">
        <v>0</v>
      </c>
      <c r="BK194">
        <v>0</v>
      </c>
      <c r="BM194">
        <v>0</v>
      </c>
      <c r="BO194">
        <v>0</v>
      </c>
      <c r="BQ194">
        <v>3</v>
      </c>
      <c r="BR194">
        <v>3</v>
      </c>
      <c r="BS194">
        <v>3</v>
      </c>
      <c r="BT194">
        <v>4</v>
      </c>
      <c r="BU194">
        <v>2</v>
      </c>
      <c r="BV194">
        <v>50</v>
      </c>
      <c r="BW194" s="4">
        <v>0.28935001422205364</v>
      </c>
      <c r="BX194">
        <v>1</v>
      </c>
      <c r="BY194">
        <v>1</v>
      </c>
      <c r="BZ194">
        <v>0</v>
      </c>
      <c r="CA194">
        <v>60</v>
      </c>
      <c r="CB194">
        <v>0</v>
      </c>
      <c r="CC194">
        <v>0</v>
      </c>
      <c r="CD194">
        <v>0</v>
      </c>
      <c r="CE194">
        <v>0</v>
      </c>
      <c r="CF194">
        <v>0</v>
      </c>
      <c r="CG194">
        <v>0</v>
      </c>
      <c r="CH194">
        <v>0</v>
      </c>
      <c r="CI194">
        <v>0</v>
      </c>
      <c r="CJ194">
        <v>0</v>
      </c>
      <c r="CK194">
        <v>0</v>
      </c>
      <c r="CL194">
        <v>0</v>
      </c>
      <c r="CM194">
        <v>0</v>
      </c>
      <c r="CN194">
        <f t="shared" si="35"/>
        <v>60</v>
      </c>
      <c r="CO194" t="str">
        <f t="shared" si="36"/>
        <v>Insufficiently active</v>
      </c>
      <c r="CP194">
        <v>4</v>
      </c>
      <c r="CQ194">
        <v>3</v>
      </c>
      <c r="CR194">
        <v>1</v>
      </c>
      <c r="CS194">
        <v>3</v>
      </c>
      <c r="CT194">
        <v>3</v>
      </c>
      <c r="CU194">
        <v>2</v>
      </c>
      <c r="CV194">
        <v>1</v>
      </c>
      <c r="CW194">
        <v>1</v>
      </c>
      <c r="CX194">
        <v>1</v>
      </c>
      <c r="CY194">
        <v>1</v>
      </c>
      <c r="CZ194">
        <v>3</v>
      </c>
      <c r="DA194">
        <v>7</v>
      </c>
      <c r="DB194">
        <v>2</v>
      </c>
      <c r="DC194">
        <v>0</v>
      </c>
      <c r="DD194">
        <v>3</v>
      </c>
      <c r="DE194">
        <v>2</v>
      </c>
      <c r="DF194">
        <v>1</v>
      </c>
      <c r="DG194">
        <v>1</v>
      </c>
      <c r="DH194">
        <v>1</v>
      </c>
      <c r="DI194">
        <v>2</v>
      </c>
      <c r="DJ194">
        <v>2</v>
      </c>
      <c r="DK194">
        <v>3</v>
      </c>
      <c r="DL194">
        <v>1</v>
      </c>
      <c r="DM194">
        <v>1</v>
      </c>
      <c r="DN194">
        <v>17</v>
      </c>
      <c r="DO194">
        <v>0</v>
      </c>
      <c r="DP194">
        <v>1</v>
      </c>
      <c r="DQ194">
        <v>0</v>
      </c>
      <c r="DR194">
        <v>1</v>
      </c>
      <c r="DS194">
        <v>0</v>
      </c>
      <c r="DT194">
        <v>1</v>
      </c>
      <c r="DU194">
        <v>1</v>
      </c>
      <c r="DV194">
        <v>0</v>
      </c>
      <c r="DW194">
        <v>0</v>
      </c>
      <c r="DX194">
        <v>4</v>
      </c>
      <c r="DY194" t="str">
        <f>IF(DO194&gt;1,"Yes",IF(DP194&gt;1,"Yes","No"))</f>
        <v>No</v>
      </c>
      <c r="DZ194" t="s">
        <v>4708</v>
      </c>
      <c r="EA194">
        <v>4</v>
      </c>
      <c r="EB194">
        <v>3</v>
      </c>
      <c r="EC194">
        <v>3</v>
      </c>
      <c r="ED194">
        <v>5</v>
      </c>
      <c r="EE194">
        <v>4</v>
      </c>
      <c r="EF194">
        <v>5</v>
      </c>
      <c r="EG194">
        <v>5</v>
      </c>
      <c r="EH194">
        <v>29</v>
      </c>
      <c r="EI194">
        <v>2</v>
      </c>
      <c r="EJ194">
        <v>2</v>
      </c>
      <c r="EK194">
        <v>2</v>
      </c>
      <c r="EL194">
        <v>6</v>
      </c>
      <c r="EM194">
        <v>3</v>
      </c>
      <c r="EN194">
        <v>1</v>
      </c>
      <c r="EO194">
        <v>1</v>
      </c>
      <c r="EP194">
        <v>2</v>
      </c>
      <c r="EQ194">
        <v>3</v>
      </c>
      <c r="ER194">
        <v>3</v>
      </c>
      <c r="ES194">
        <v>1</v>
      </c>
      <c r="ET194">
        <v>2</v>
      </c>
      <c r="EU194">
        <v>16</v>
      </c>
      <c r="EV194">
        <v>9</v>
      </c>
      <c r="EW194">
        <v>9</v>
      </c>
      <c r="EX194">
        <v>9</v>
      </c>
      <c r="EY194">
        <v>9</v>
      </c>
      <c r="EZ194">
        <v>36</v>
      </c>
      <c r="FA194">
        <v>6</v>
      </c>
      <c r="FB194" t="str">
        <f t="shared" si="32"/>
        <v>Moderate</v>
      </c>
      <c r="FC194" t="s">
        <v>149</v>
      </c>
    </row>
    <row r="195" spans="1:159" x14ac:dyDescent="0.2">
      <c r="A195">
        <v>559</v>
      </c>
      <c r="B195" t="s">
        <v>143</v>
      </c>
      <c r="C195" t="s">
        <v>1008</v>
      </c>
      <c r="D195" s="1">
        <v>16457</v>
      </c>
      <c r="E195">
        <v>77</v>
      </c>
      <c r="F195">
        <v>1</v>
      </c>
      <c r="H195" t="s">
        <v>571</v>
      </c>
      <c r="I195">
        <v>3020</v>
      </c>
      <c r="J195" s="1">
        <v>43806</v>
      </c>
      <c r="K195">
        <v>1</v>
      </c>
      <c r="L195">
        <v>1</v>
      </c>
      <c r="W195" t="s">
        <v>4403</v>
      </c>
      <c r="X195" t="s">
        <v>307</v>
      </c>
      <c r="Y195">
        <v>0</v>
      </c>
      <c r="Z195" t="s">
        <v>1009</v>
      </c>
      <c r="AA195" s="1">
        <v>44605</v>
      </c>
      <c r="AB195" s="2">
        <f t="shared" si="38"/>
        <v>799</v>
      </c>
      <c r="AC195">
        <v>1</v>
      </c>
      <c r="AD195">
        <v>1</v>
      </c>
      <c r="AE195" t="str">
        <f t="shared" ref="AE195:AE258" si="40">IF(AD195 = 1, "Male", "Female")</f>
        <v>Male</v>
      </c>
      <c r="AF195">
        <v>7</v>
      </c>
      <c r="AG195" t="s">
        <v>149</v>
      </c>
      <c r="AH195">
        <v>0</v>
      </c>
      <c r="AJ195">
        <v>3</v>
      </c>
      <c r="AK195" t="str">
        <f t="shared" si="37"/>
        <v>TAFE</v>
      </c>
      <c r="AL195" t="str">
        <f t="shared" ref="AL195:AL258" si="41">IF(AJ195&lt;2, "No", "Yes")</f>
        <v>Yes</v>
      </c>
      <c r="AM195">
        <v>106</v>
      </c>
      <c r="AN195" t="str">
        <f t="shared" si="39"/>
        <v>Other</v>
      </c>
      <c r="AQ195">
        <v>16</v>
      </c>
      <c r="AR195">
        <v>0</v>
      </c>
      <c r="AS195">
        <v>0</v>
      </c>
      <c r="AT195">
        <v>0</v>
      </c>
      <c r="AU195">
        <v>0</v>
      </c>
      <c r="AV195">
        <v>0</v>
      </c>
      <c r="AW195">
        <v>0</v>
      </c>
      <c r="AX195">
        <v>1</v>
      </c>
      <c r="AY195">
        <v>1</v>
      </c>
      <c r="AZ195">
        <v>1</v>
      </c>
      <c r="BA195">
        <v>1</v>
      </c>
      <c r="BC195" t="s">
        <v>1010</v>
      </c>
      <c r="BD195">
        <v>1</v>
      </c>
      <c r="BE195" t="s">
        <v>1011</v>
      </c>
      <c r="BF195">
        <v>1</v>
      </c>
      <c r="BG195" t="s">
        <v>1012</v>
      </c>
      <c r="BH195">
        <v>0</v>
      </c>
      <c r="BI195">
        <v>0</v>
      </c>
      <c r="BJ195">
        <v>0</v>
      </c>
      <c r="BK195">
        <v>0</v>
      </c>
      <c r="BM195">
        <v>1</v>
      </c>
      <c r="BN195">
        <v>20</v>
      </c>
      <c r="BO195">
        <v>0</v>
      </c>
      <c r="BQ195">
        <v>3</v>
      </c>
      <c r="BR195">
        <v>1</v>
      </c>
      <c r="BS195">
        <v>3</v>
      </c>
      <c r="BT195">
        <v>4</v>
      </c>
      <c r="BU195">
        <v>3</v>
      </c>
      <c r="BV195">
        <v>50</v>
      </c>
      <c r="BW195" s="4">
        <v>0.40373869346733671</v>
      </c>
      <c r="BX195">
        <v>0</v>
      </c>
      <c r="BY195">
        <v>0</v>
      </c>
      <c r="BZ195">
        <v>0</v>
      </c>
      <c r="CA195">
        <v>0</v>
      </c>
      <c r="CB195">
        <v>7</v>
      </c>
      <c r="CC195">
        <v>35</v>
      </c>
      <c r="CD195">
        <v>0</v>
      </c>
      <c r="CE195">
        <v>840</v>
      </c>
      <c r="CF195">
        <v>0</v>
      </c>
      <c r="CG195">
        <v>5</v>
      </c>
      <c r="CH195">
        <v>0</v>
      </c>
      <c r="CI195">
        <v>300</v>
      </c>
      <c r="CJ195">
        <v>5</v>
      </c>
      <c r="CK195">
        <v>3</v>
      </c>
      <c r="CL195">
        <v>0</v>
      </c>
      <c r="CM195">
        <v>180</v>
      </c>
      <c r="CN195">
        <f t="shared" si="35"/>
        <v>780</v>
      </c>
      <c r="CO195" t="str">
        <f t="shared" si="36"/>
        <v>Sufficientlyactive</v>
      </c>
      <c r="CP195">
        <v>3</v>
      </c>
      <c r="CQ195">
        <v>3</v>
      </c>
      <c r="CR195">
        <v>3</v>
      </c>
      <c r="CU195">
        <v>2</v>
      </c>
      <c r="CV195">
        <v>0</v>
      </c>
      <c r="CW195">
        <v>0</v>
      </c>
      <c r="CX195">
        <v>1</v>
      </c>
      <c r="CY195">
        <v>1</v>
      </c>
      <c r="CZ195">
        <v>3</v>
      </c>
      <c r="DA195">
        <v>9</v>
      </c>
      <c r="DB195">
        <v>6</v>
      </c>
      <c r="DC195">
        <v>1</v>
      </c>
      <c r="DD195">
        <v>2</v>
      </c>
      <c r="DE195">
        <v>1</v>
      </c>
      <c r="DF195">
        <v>1</v>
      </c>
      <c r="DG195">
        <v>1</v>
      </c>
      <c r="DH195">
        <v>1</v>
      </c>
      <c r="DI195">
        <v>1</v>
      </c>
      <c r="DJ195">
        <v>3</v>
      </c>
      <c r="DK195">
        <v>2</v>
      </c>
      <c r="DL195">
        <v>2</v>
      </c>
      <c r="DM195">
        <v>1</v>
      </c>
      <c r="DN195">
        <v>15</v>
      </c>
      <c r="DO195">
        <v>0</v>
      </c>
      <c r="DP195">
        <v>0</v>
      </c>
      <c r="DQ195">
        <v>0</v>
      </c>
      <c r="DR195">
        <v>0</v>
      </c>
      <c r="DS195">
        <v>0</v>
      </c>
      <c r="DT195">
        <v>0</v>
      </c>
      <c r="DU195">
        <v>0</v>
      </c>
      <c r="DV195">
        <v>0</v>
      </c>
      <c r="DW195">
        <v>0</v>
      </c>
      <c r="DX195">
        <v>0</v>
      </c>
      <c r="DY195" t="s">
        <v>149</v>
      </c>
      <c r="DZ195" t="s">
        <v>4708</v>
      </c>
      <c r="EA195">
        <v>3</v>
      </c>
      <c r="EB195">
        <v>4</v>
      </c>
      <c r="EC195">
        <v>4</v>
      </c>
      <c r="ED195">
        <v>4</v>
      </c>
      <c r="EE195">
        <v>4</v>
      </c>
      <c r="EF195">
        <v>4</v>
      </c>
      <c r="EG195">
        <v>4</v>
      </c>
      <c r="EH195">
        <v>27</v>
      </c>
      <c r="EI195">
        <v>1</v>
      </c>
      <c r="EJ195">
        <v>1</v>
      </c>
      <c r="EK195">
        <v>1</v>
      </c>
      <c r="EL195">
        <v>3</v>
      </c>
      <c r="EM195">
        <v>4</v>
      </c>
      <c r="EN195">
        <v>4</v>
      </c>
      <c r="EO195">
        <v>4</v>
      </c>
      <c r="EP195">
        <v>4</v>
      </c>
      <c r="EQ195">
        <v>4</v>
      </c>
      <c r="ER195">
        <v>4</v>
      </c>
      <c r="ES195">
        <v>4</v>
      </c>
      <c r="ET195">
        <v>4</v>
      </c>
      <c r="EU195">
        <v>32</v>
      </c>
      <c r="EV195">
        <v>7</v>
      </c>
      <c r="EW195">
        <v>7</v>
      </c>
      <c r="EX195">
        <v>7</v>
      </c>
      <c r="EY195">
        <v>8</v>
      </c>
      <c r="EZ195">
        <v>29</v>
      </c>
      <c r="FA195">
        <v>7</v>
      </c>
      <c r="FB195" t="str">
        <f t="shared" si="32"/>
        <v>Moderate</v>
      </c>
      <c r="FC195" t="s">
        <v>157</v>
      </c>
    </row>
    <row r="196" spans="1:159" x14ac:dyDescent="0.2">
      <c r="A196">
        <v>566</v>
      </c>
      <c r="B196" t="s">
        <v>143</v>
      </c>
      <c r="C196" t="s">
        <v>1013</v>
      </c>
      <c r="D196" s="1">
        <v>22165</v>
      </c>
      <c r="E196">
        <v>61</v>
      </c>
      <c r="F196">
        <v>1</v>
      </c>
      <c r="H196" t="s">
        <v>726</v>
      </c>
      <c r="I196">
        <v>3037</v>
      </c>
      <c r="J196" s="1">
        <v>43806</v>
      </c>
      <c r="K196">
        <v>1</v>
      </c>
      <c r="L196">
        <v>1</v>
      </c>
      <c r="W196" t="s">
        <v>4403</v>
      </c>
      <c r="X196" t="s">
        <v>307</v>
      </c>
      <c r="Y196">
        <v>0</v>
      </c>
      <c r="Z196" t="s">
        <v>1014</v>
      </c>
      <c r="AA196" s="1">
        <v>44498</v>
      </c>
      <c r="AB196" s="2">
        <f t="shared" si="38"/>
        <v>692</v>
      </c>
      <c r="AC196">
        <v>4</v>
      </c>
      <c r="AD196">
        <v>2</v>
      </c>
      <c r="AE196" t="str">
        <f t="shared" si="40"/>
        <v>Female</v>
      </c>
      <c r="AF196">
        <v>6</v>
      </c>
      <c r="AG196" t="s">
        <v>149</v>
      </c>
      <c r="AH196">
        <v>0</v>
      </c>
      <c r="AJ196">
        <v>5</v>
      </c>
      <c r="AK196" t="str">
        <f t="shared" si="37"/>
        <v>TAFE</v>
      </c>
      <c r="AL196" t="str">
        <f t="shared" si="41"/>
        <v>Yes</v>
      </c>
      <c r="AM196">
        <v>9</v>
      </c>
      <c r="AN196" t="str">
        <f t="shared" si="39"/>
        <v>Aus</v>
      </c>
      <c r="AO196">
        <v>0</v>
      </c>
      <c r="AR196">
        <v>0</v>
      </c>
      <c r="AS196">
        <v>0</v>
      </c>
      <c r="AT196">
        <v>0</v>
      </c>
      <c r="AU196">
        <v>1</v>
      </c>
      <c r="AV196">
        <v>0</v>
      </c>
      <c r="AW196">
        <v>0</v>
      </c>
      <c r="AX196">
        <v>1</v>
      </c>
      <c r="AY196">
        <v>1</v>
      </c>
      <c r="AZ196">
        <v>1</v>
      </c>
      <c r="BA196">
        <v>1</v>
      </c>
      <c r="BD196">
        <v>1</v>
      </c>
      <c r="BE196" t="s">
        <v>1015</v>
      </c>
      <c r="BF196">
        <v>1</v>
      </c>
      <c r="BG196" t="s">
        <v>1016</v>
      </c>
      <c r="BH196">
        <v>2</v>
      </c>
      <c r="BI196">
        <v>0</v>
      </c>
      <c r="BJ196">
        <v>0</v>
      </c>
      <c r="BK196">
        <v>0</v>
      </c>
      <c r="BM196">
        <v>0</v>
      </c>
      <c r="BO196">
        <v>0</v>
      </c>
      <c r="BQ196">
        <v>3</v>
      </c>
      <c r="BR196">
        <v>3</v>
      </c>
      <c r="BS196">
        <v>3</v>
      </c>
      <c r="BT196">
        <v>4</v>
      </c>
      <c r="BU196">
        <v>2</v>
      </c>
      <c r="BV196">
        <v>50</v>
      </c>
      <c r="BW196" s="4">
        <v>0.28935001422205364</v>
      </c>
      <c r="BX196">
        <v>7</v>
      </c>
      <c r="BY196">
        <v>8</v>
      </c>
      <c r="BZ196">
        <v>59</v>
      </c>
      <c r="CA196">
        <v>539</v>
      </c>
      <c r="CB196">
        <v>2</v>
      </c>
      <c r="CC196">
        <v>1</v>
      </c>
      <c r="CD196">
        <v>20</v>
      </c>
      <c r="CE196">
        <v>80</v>
      </c>
      <c r="CF196">
        <v>2</v>
      </c>
      <c r="CG196">
        <v>1</v>
      </c>
      <c r="CH196">
        <v>20</v>
      </c>
      <c r="CI196">
        <v>80</v>
      </c>
      <c r="CJ196">
        <v>0</v>
      </c>
      <c r="CM196">
        <v>0</v>
      </c>
      <c r="CN196">
        <f t="shared" si="35"/>
        <v>699</v>
      </c>
      <c r="CO196" t="str">
        <f t="shared" si="36"/>
        <v>Sufficientlyactive</v>
      </c>
      <c r="CP196">
        <v>3</v>
      </c>
      <c r="CQ196">
        <v>3</v>
      </c>
      <c r="CR196">
        <v>3</v>
      </c>
      <c r="CS196">
        <v>3</v>
      </c>
      <c r="CT196">
        <v>3</v>
      </c>
      <c r="CU196">
        <v>1</v>
      </c>
      <c r="CV196">
        <v>0</v>
      </c>
      <c r="CW196">
        <v>1</v>
      </c>
      <c r="CX196">
        <v>1</v>
      </c>
      <c r="CY196">
        <v>1</v>
      </c>
      <c r="CZ196">
        <v>3</v>
      </c>
      <c r="DA196">
        <v>6</v>
      </c>
      <c r="DB196">
        <v>2</v>
      </c>
      <c r="DC196">
        <v>0</v>
      </c>
      <c r="FC196" t="s">
        <v>149</v>
      </c>
    </row>
    <row r="197" spans="1:159" x14ac:dyDescent="0.2">
      <c r="A197">
        <v>569</v>
      </c>
      <c r="B197" t="s">
        <v>143</v>
      </c>
      <c r="C197" t="s">
        <v>1017</v>
      </c>
      <c r="D197" s="1">
        <v>24931</v>
      </c>
      <c r="E197">
        <v>54</v>
      </c>
      <c r="F197">
        <v>1</v>
      </c>
      <c r="H197" t="s">
        <v>424</v>
      </c>
      <c r="I197">
        <v>3023</v>
      </c>
      <c r="J197" s="1">
        <v>43806</v>
      </c>
      <c r="K197">
        <v>1</v>
      </c>
      <c r="S197">
        <v>1</v>
      </c>
      <c r="W197" t="s">
        <v>4410</v>
      </c>
      <c r="X197" t="s">
        <v>307</v>
      </c>
      <c r="Y197">
        <v>0</v>
      </c>
      <c r="Z197" t="s">
        <v>1018</v>
      </c>
      <c r="AA197" s="1">
        <v>44628</v>
      </c>
      <c r="AB197" s="2">
        <f t="shared" si="38"/>
        <v>822</v>
      </c>
      <c r="AC197">
        <v>1</v>
      </c>
      <c r="AD197">
        <v>1</v>
      </c>
      <c r="AE197" t="str">
        <f t="shared" si="40"/>
        <v>Male</v>
      </c>
      <c r="AF197">
        <v>0</v>
      </c>
      <c r="AG197" t="s">
        <v>157</v>
      </c>
      <c r="AH197">
        <v>0</v>
      </c>
      <c r="AJ197">
        <v>4</v>
      </c>
      <c r="AK197" t="str">
        <f t="shared" si="37"/>
        <v>TAFE</v>
      </c>
      <c r="AL197" t="str">
        <f t="shared" si="41"/>
        <v>Yes</v>
      </c>
      <c r="AM197">
        <v>9</v>
      </c>
      <c r="AN197" t="str">
        <f t="shared" si="39"/>
        <v>Aus</v>
      </c>
      <c r="AO197">
        <v>0</v>
      </c>
      <c r="AR197">
        <v>0</v>
      </c>
      <c r="AS197">
        <v>0</v>
      </c>
      <c r="AT197">
        <v>0</v>
      </c>
      <c r="AU197">
        <v>0</v>
      </c>
      <c r="AV197">
        <v>0</v>
      </c>
      <c r="AW197">
        <v>0</v>
      </c>
      <c r="AX197">
        <v>0</v>
      </c>
      <c r="AY197">
        <v>0</v>
      </c>
      <c r="AZ197">
        <v>0</v>
      </c>
      <c r="BA197">
        <v>1</v>
      </c>
      <c r="BC197" t="s">
        <v>1019</v>
      </c>
      <c r="BD197">
        <v>0</v>
      </c>
      <c r="BF197">
        <v>1</v>
      </c>
      <c r="BG197" t="s">
        <v>1019</v>
      </c>
      <c r="BH197">
        <v>0</v>
      </c>
      <c r="BI197">
        <v>0</v>
      </c>
      <c r="BJ197">
        <v>0</v>
      </c>
      <c r="BK197">
        <v>0</v>
      </c>
      <c r="BM197">
        <v>0</v>
      </c>
      <c r="BO197">
        <v>0</v>
      </c>
      <c r="BQ197">
        <v>4</v>
      </c>
      <c r="BR197">
        <v>2</v>
      </c>
      <c r="BS197">
        <v>2</v>
      </c>
      <c r="BT197">
        <v>3</v>
      </c>
      <c r="BU197">
        <v>3</v>
      </c>
      <c r="BV197">
        <v>72</v>
      </c>
      <c r="BW197" s="4">
        <v>0.39246817301976805</v>
      </c>
      <c r="BX197">
        <v>1</v>
      </c>
      <c r="BY197">
        <v>1</v>
      </c>
      <c r="BZ197">
        <v>0</v>
      </c>
      <c r="CA197">
        <v>60</v>
      </c>
      <c r="CB197">
        <v>0</v>
      </c>
      <c r="CC197">
        <v>0</v>
      </c>
      <c r="CD197">
        <v>0</v>
      </c>
      <c r="CE197">
        <v>0</v>
      </c>
      <c r="CF197">
        <v>0</v>
      </c>
      <c r="CG197">
        <v>0</v>
      </c>
      <c r="CH197">
        <v>0</v>
      </c>
      <c r="CI197">
        <v>0</v>
      </c>
      <c r="CJ197">
        <v>1</v>
      </c>
      <c r="CK197">
        <v>3</v>
      </c>
      <c r="CL197">
        <v>30</v>
      </c>
      <c r="CM197">
        <v>210</v>
      </c>
      <c r="CN197">
        <f t="shared" si="35"/>
        <v>270</v>
      </c>
      <c r="CO197" t="str">
        <f t="shared" si="36"/>
        <v>Sufficientlyactive</v>
      </c>
      <c r="CP197">
        <v>3</v>
      </c>
      <c r="CQ197">
        <v>3</v>
      </c>
      <c r="CR197">
        <v>3</v>
      </c>
      <c r="CS197">
        <v>3</v>
      </c>
      <c r="CT197">
        <v>3</v>
      </c>
      <c r="CU197">
        <v>2</v>
      </c>
      <c r="CV197">
        <v>1</v>
      </c>
      <c r="CW197">
        <v>0</v>
      </c>
      <c r="CX197">
        <v>1</v>
      </c>
      <c r="CY197">
        <v>0</v>
      </c>
      <c r="CZ197">
        <v>3</v>
      </c>
      <c r="DA197">
        <v>7</v>
      </c>
      <c r="DB197">
        <v>1</v>
      </c>
      <c r="DC197">
        <v>0</v>
      </c>
      <c r="DD197">
        <v>2</v>
      </c>
      <c r="DE197">
        <v>2</v>
      </c>
      <c r="DF197">
        <v>1</v>
      </c>
      <c r="DG197">
        <v>1</v>
      </c>
      <c r="DH197">
        <v>1</v>
      </c>
      <c r="DI197">
        <v>1</v>
      </c>
      <c r="DJ197">
        <v>2</v>
      </c>
      <c r="DK197">
        <v>2</v>
      </c>
      <c r="DL197">
        <v>1</v>
      </c>
      <c r="DM197">
        <v>1</v>
      </c>
      <c r="DN197">
        <v>14</v>
      </c>
      <c r="DO197">
        <v>0</v>
      </c>
      <c r="DP197">
        <v>0</v>
      </c>
      <c r="DQ197">
        <v>1</v>
      </c>
      <c r="DR197">
        <v>1</v>
      </c>
      <c r="DS197">
        <v>0</v>
      </c>
      <c r="DT197">
        <v>0</v>
      </c>
      <c r="DU197">
        <v>0</v>
      </c>
      <c r="DV197">
        <v>0</v>
      </c>
      <c r="DW197">
        <v>0</v>
      </c>
      <c r="DX197">
        <v>2</v>
      </c>
      <c r="DY197" t="str">
        <f>IF(DO197&gt;1,"Yes",IF(DP197&gt;1,"Yes","No"))</f>
        <v>No</v>
      </c>
      <c r="DZ197" t="s">
        <v>4708</v>
      </c>
      <c r="EA197">
        <v>2</v>
      </c>
      <c r="EB197">
        <v>3</v>
      </c>
      <c r="EC197">
        <v>4</v>
      </c>
      <c r="ED197">
        <v>3</v>
      </c>
      <c r="EE197">
        <v>4</v>
      </c>
      <c r="EF197">
        <v>3</v>
      </c>
      <c r="EG197">
        <v>4</v>
      </c>
      <c r="EH197">
        <v>23</v>
      </c>
      <c r="EI197">
        <v>1</v>
      </c>
      <c r="EJ197">
        <v>1</v>
      </c>
      <c r="EK197">
        <v>1</v>
      </c>
      <c r="EL197">
        <v>3</v>
      </c>
      <c r="EM197">
        <v>4</v>
      </c>
      <c r="EN197">
        <v>4</v>
      </c>
      <c r="EO197">
        <v>4</v>
      </c>
      <c r="EP197">
        <v>4</v>
      </c>
      <c r="EQ197">
        <v>4</v>
      </c>
      <c r="ER197">
        <v>4</v>
      </c>
      <c r="ES197">
        <v>4</v>
      </c>
      <c r="ET197">
        <v>4</v>
      </c>
      <c r="EU197">
        <v>32</v>
      </c>
      <c r="EV197">
        <v>7</v>
      </c>
      <c r="EW197">
        <v>7</v>
      </c>
      <c r="EX197">
        <v>8</v>
      </c>
      <c r="EY197">
        <v>8</v>
      </c>
      <c r="EZ197">
        <v>30</v>
      </c>
      <c r="FA197">
        <v>4</v>
      </c>
      <c r="FB197" t="str">
        <f t="shared" si="32"/>
        <v>Mild</v>
      </c>
      <c r="FC197" t="s">
        <v>149</v>
      </c>
    </row>
    <row r="198" spans="1:159" x14ac:dyDescent="0.2">
      <c r="A198">
        <v>574</v>
      </c>
      <c r="B198" t="s">
        <v>143</v>
      </c>
      <c r="C198" t="s">
        <v>1020</v>
      </c>
      <c r="D198" s="1">
        <v>27219</v>
      </c>
      <c r="E198">
        <v>48</v>
      </c>
      <c r="F198">
        <v>1</v>
      </c>
      <c r="H198" t="s">
        <v>1021</v>
      </c>
      <c r="I198">
        <v>3806</v>
      </c>
      <c r="J198" s="1">
        <v>43806</v>
      </c>
      <c r="K198">
        <v>1</v>
      </c>
      <c r="N198">
        <v>2</v>
      </c>
      <c r="W198" t="s">
        <v>4407</v>
      </c>
      <c r="X198" t="s">
        <v>222</v>
      </c>
      <c r="Y198">
        <v>0</v>
      </c>
      <c r="Z198" t="s">
        <v>1022</v>
      </c>
      <c r="AA198" s="1">
        <v>44496</v>
      </c>
      <c r="AB198" s="2">
        <f t="shared" si="38"/>
        <v>690</v>
      </c>
      <c r="AC198">
        <v>1</v>
      </c>
      <c r="AD198">
        <v>1</v>
      </c>
      <c r="AE198" t="str">
        <f t="shared" si="40"/>
        <v>Male</v>
      </c>
      <c r="AF198">
        <v>0</v>
      </c>
      <c r="AG198" t="s">
        <v>157</v>
      </c>
      <c r="AH198">
        <v>0</v>
      </c>
      <c r="AJ198">
        <v>8</v>
      </c>
      <c r="AK198" t="str">
        <f t="shared" si="37"/>
        <v>Postgrad</v>
      </c>
      <c r="AL198" t="str">
        <f t="shared" si="41"/>
        <v>Yes</v>
      </c>
      <c r="AM198">
        <v>165</v>
      </c>
      <c r="AN198" t="str">
        <f t="shared" si="39"/>
        <v>Other</v>
      </c>
      <c r="AQ198">
        <v>30</v>
      </c>
      <c r="AR198">
        <v>0</v>
      </c>
      <c r="AS198">
        <v>0</v>
      </c>
      <c r="AT198">
        <v>0</v>
      </c>
      <c r="AU198">
        <v>0</v>
      </c>
      <c r="AV198">
        <v>0</v>
      </c>
      <c r="AW198">
        <v>0</v>
      </c>
      <c r="AX198">
        <v>2</v>
      </c>
      <c r="AY198">
        <v>0</v>
      </c>
      <c r="AZ198">
        <v>2</v>
      </c>
      <c r="BA198">
        <v>2</v>
      </c>
      <c r="BD198">
        <v>1</v>
      </c>
      <c r="BE198" t="s">
        <v>1023</v>
      </c>
      <c r="BF198">
        <v>0</v>
      </c>
      <c r="BH198">
        <v>0</v>
      </c>
      <c r="BI198">
        <v>1</v>
      </c>
      <c r="BJ198">
        <v>0</v>
      </c>
      <c r="BK198">
        <v>0</v>
      </c>
      <c r="BM198">
        <v>0</v>
      </c>
      <c r="BO198">
        <v>0</v>
      </c>
      <c r="BQ198">
        <v>2</v>
      </c>
      <c r="BR198">
        <v>2</v>
      </c>
      <c r="BS198">
        <v>2</v>
      </c>
      <c r="BT198">
        <v>3</v>
      </c>
      <c r="BU198">
        <v>2</v>
      </c>
      <c r="BV198">
        <v>75</v>
      </c>
      <c r="BW198" s="4">
        <v>0.45299043324485078</v>
      </c>
      <c r="BX198">
        <v>5</v>
      </c>
      <c r="BY198">
        <v>7</v>
      </c>
      <c r="BZ198">
        <v>0</v>
      </c>
      <c r="CA198">
        <v>420</v>
      </c>
      <c r="CB198">
        <v>1</v>
      </c>
      <c r="CC198">
        <v>2</v>
      </c>
      <c r="CD198">
        <v>0</v>
      </c>
      <c r="CE198">
        <v>120</v>
      </c>
      <c r="CF198">
        <v>0</v>
      </c>
      <c r="CG198">
        <v>0</v>
      </c>
      <c r="CH198">
        <v>0</v>
      </c>
      <c r="CI198">
        <v>0</v>
      </c>
      <c r="CJ198">
        <v>0</v>
      </c>
      <c r="CK198">
        <v>0</v>
      </c>
      <c r="CL198">
        <v>0</v>
      </c>
      <c r="CM198">
        <v>0</v>
      </c>
      <c r="CN198">
        <f t="shared" si="35"/>
        <v>420</v>
      </c>
      <c r="CO198" t="str">
        <f t="shared" si="36"/>
        <v>Sufficientlyactive</v>
      </c>
      <c r="CP198">
        <v>3</v>
      </c>
      <c r="CQ198">
        <v>3</v>
      </c>
      <c r="CR198">
        <v>3</v>
      </c>
      <c r="CS198">
        <v>3</v>
      </c>
      <c r="CT198">
        <v>3</v>
      </c>
      <c r="CU198">
        <v>3</v>
      </c>
      <c r="CV198">
        <v>1</v>
      </c>
      <c r="CW198">
        <v>1</v>
      </c>
      <c r="CX198">
        <v>2</v>
      </c>
      <c r="CY198">
        <v>1</v>
      </c>
      <c r="CZ198">
        <v>3</v>
      </c>
      <c r="DA198">
        <v>6</v>
      </c>
      <c r="DB198">
        <v>6</v>
      </c>
      <c r="DC198">
        <v>0</v>
      </c>
      <c r="DD198">
        <v>3</v>
      </c>
      <c r="DE198">
        <v>3</v>
      </c>
      <c r="DF198">
        <v>3</v>
      </c>
      <c r="DG198">
        <v>3</v>
      </c>
      <c r="DH198">
        <v>3</v>
      </c>
      <c r="DI198">
        <v>3</v>
      </c>
      <c r="DJ198">
        <v>3</v>
      </c>
      <c r="DK198">
        <v>3</v>
      </c>
      <c r="DL198">
        <v>3</v>
      </c>
      <c r="DM198">
        <v>3</v>
      </c>
      <c r="DN198">
        <v>30</v>
      </c>
      <c r="DO198">
        <v>2</v>
      </c>
      <c r="DP198">
        <v>2</v>
      </c>
      <c r="DQ198">
        <v>3</v>
      </c>
      <c r="DR198">
        <v>2</v>
      </c>
      <c r="DS198">
        <v>2</v>
      </c>
      <c r="DT198">
        <v>2</v>
      </c>
      <c r="DU198">
        <v>2</v>
      </c>
      <c r="DV198">
        <v>2</v>
      </c>
      <c r="DW198">
        <v>1</v>
      </c>
      <c r="DX198">
        <v>18</v>
      </c>
      <c r="DY198" t="str">
        <f>IF(DO198&gt;1,"Yes",IF(DP198&gt;1,"Yes","No"))</f>
        <v>Yes</v>
      </c>
      <c r="DZ198" t="s">
        <v>4710</v>
      </c>
      <c r="EA198">
        <v>3</v>
      </c>
      <c r="EB198">
        <v>3</v>
      </c>
      <c r="EC198">
        <v>3</v>
      </c>
      <c r="ED198">
        <v>3</v>
      </c>
      <c r="EE198">
        <v>3</v>
      </c>
      <c r="EF198">
        <v>3</v>
      </c>
      <c r="EG198">
        <v>3</v>
      </c>
      <c r="EH198">
        <v>21</v>
      </c>
      <c r="EI198">
        <v>2</v>
      </c>
      <c r="EJ198">
        <v>2</v>
      </c>
      <c r="EK198">
        <v>2</v>
      </c>
      <c r="EL198">
        <v>6</v>
      </c>
      <c r="EM198">
        <v>3</v>
      </c>
      <c r="EN198">
        <v>2</v>
      </c>
      <c r="EO198">
        <v>3</v>
      </c>
      <c r="EP198">
        <v>3</v>
      </c>
      <c r="EQ198">
        <v>3</v>
      </c>
      <c r="ER198">
        <v>3</v>
      </c>
      <c r="ES198">
        <v>3</v>
      </c>
      <c r="ET198">
        <v>3</v>
      </c>
      <c r="EU198">
        <v>23</v>
      </c>
      <c r="EV198">
        <v>8</v>
      </c>
      <c r="EW198">
        <v>7</v>
      </c>
      <c r="EX198">
        <v>6</v>
      </c>
      <c r="EY198">
        <v>5</v>
      </c>
      <c r="EZ198">
        <v>26</v>
      </c>
      <c r="FA198">
        <v>7</v>
      </c>
      <c r="FB198" t="str">
        <f t="shared" si="32"/>
        <v>Moderate</v>
      </c>
      <c r="FC198" t="s">
        <v>149</v>
      </c>
    </row>
    <row r="199" spans="1:159" x14ac:dyDescent="0.2">
      <c r="A199">
        <v>583</v>
      </c>
      <c r="B199" t="s">
        <v>143</v>
      </c>
      <c r="C199" t="s">
        <v>1024</v>
      </c>
      <c r="D199" s="1">
        <v>23516</v>
      </c>
      <c r="E199">
        <v>58</v>
      </c>
      <c r="F199">
        <v>1</v>
      </c>
      <c r="H199" t="s">
        <v>269</v>
      </c>
      <c r="I199">
        <v>3337</v>
      </c>
      <c r="J199" s="1">
        <v>43826</v>
      </c>
      <c r="K199">
        <v>1</v>
      </c>
      <c r="R199">
        <v>2</v>
      </c>
      <c r="W199" t="s">
        <v>229</v>
      </c>
      <c r="X199" t="s">
        <v>222</v>
      </c>
      <c r="Y199">
        <v>0</v>
      </c>
      <c r="Z199" t="s">
        <v>1025</v>
      </c>
      <c r="AA199" s="1">
        <v>44497</v>
      </c>
      <c r="AB199" s="2">
        <f t="shared" si="38"/>
        <v>671</v>
      </c>
      <c r="AC199">
        <v>1</v>
      </c>
      <c r="AD199">
        <v>1</v>
      </c>
      <c r="AE199" t="str">
        <f t="shared" si="40"/>
        <v>Male</v>
      </c>
      <c r="AF199">
        <v>4</v>
      </c>
      <c r="AG199" t="s">
        <v>149</v>
      </c>
      <c r="AH199">
        <v>0</v>
      </c>
      <c r="AJ199">
        <v>1</v>
      </c>
      <c r="AK199" t="str">
        <f t="shared" si="37"/>
        <v>DNC high school</v>
      </c>
      <c r="AL199" t="str">
        <f t="shared" si="41"/>
        <v>No</v>
      </c>
      <c r="AM199">
        <v>9</v>
      </c>
      <c r="AN199" t="str">
        <f t="shared" si="39"/>
        <v>Aus</v>
      </c>
      <c r="AO199">
        <v>0</v>
      </c>
      <c r="AR199">
        <v>0</v>
      </c>
      <c r="AS199">
        <v>0</v>
      </c>
      <c r="AT199">
        <v>0</v>
      </c>
      <c r="AU199">
        <v>0</v>
      </c>
      <c r="AV199">
        <v>0</v>
      </c>
      <c r="AW199">
        <v>0</v>
      </c>
      <c r="AX199">
        <v>0</v>
      </c>
      <c r="AY199">
        <v>0</v>
      </c>
      <c r="AZ199">
        <v>1</v>
      </c>
      <c r="BA199">
        <v>1</v>
      </c>
      <c r="BC199" t="s">
        <v>1026</v>
      </c>
      <c r="BD199">
        <v>1</v>
      </c>
      <c r="BE199" t="s">
        <v>1027</v>
      </c>
      <c r="BF199">
        <v>1</v>
      </c>
      <c r="BG199" t="s">
        <v>1028</v>
      </c>
      <c r="BH199">
        <v>0</v>
      </c>
      <c r="BI199">
        <v>0</v>
      </c>
      <c r="BJ199">
        <v>0</v>
      </c>
      <c r="BK199">
        <v>0</v>
      </c>
      <c r="BM199">
        <v>0</v>
      </c>
      <c r="BO199">
        <v>1</v>
      </c>
      <c r="BP199">
        <v>0</v>
      </c>
      <c r="BQ199">
        <v>4</v>
      </c>
      <c r="BR199">
        <v>3</v>
      </c>
      <c r="BS199">
        <v>4</v>
      </c>
      <c r="BT199">
        <v>5</v>
      </c>
      <c r="BU199">
        <v>2</v>
      </c>
      <c r="BV199">
        <v>50</v>
      </c>
      <c r="BW199" s="4">
        <v>8.1805985158940206E-2</v>
      </c>
      <c r="BX199">
        <v>1</v>
      </c>
      <c r="BY199">
        <v>9</v>
      </c>
      <c r="BZ199">
        <v>10</v>
      </c>
      <c r="CA199">
        <v>550</v>
      </c>
      <c r="CB199">
        <v>1</v>
      </c>
      <c r="CC199">
        <v>1</v>
      </c>
      <c r="CD199">
        <v>10</v>
      </c>
      <c r="CE199">
        <v>70</v>
      </c>
      <c r="CF199">
        <v>1</v>
      </c>
      <c r="CG199">
        <v>1</v>
      </c>
      <c r="CH199">
        <v>10</v>
      </c>
      <c r="CI199">
        <v>70</v>
      </c>
      <c r="CJ199">
        <v>1</v>
      </c>
      <c r="CK199">
        <v>1</v>
      </c>
      <c r="CL199">
        <v>1</v>
      </c>
      <c r="CM199">
        <v>61</v>
      </c>
      <c r="CN199">
        <f t="shared" si="35"/>
        <v>751</v>
      </c>
      <c r="CO199" t="str">
        <f t="shared" si="36"/>
        <v>Sufficientlyactive</v>
      </c>
      <c r="CP199">
        <v>4</v>
      </c>
      <c r="CQ199">
        <v>3</v>
      </c>
      <c r="CR199">
        <v>3</v>
      </c>
      <c r="CS199">
        <v>3</v>
      </c>
      <c r="CT199">
        <v>3</v>
      </c>
      <c r="CU199">
        <v>3</v>
      </c>
      <c r="CV199">
        <v>1</v>
      </c>
      <c r="CW199">
        <v>1</v>
      </c>
      <c r="CX199">
        <v>2</v>
      </c>
      <c r="CY199">
        <v>1</v>
      </c>
      <c r="CZ199">
        <v>2</v>
      </c>
      <c r="DA199">
        <v>6</v>
      </c>
      <c r="DB199">
        <v>5</v>
      </c>
      <c r="DC199">
        <v>0</v>
      </c>
      <c r="DD199">
        <v>3</v>
      </c>
      <c r="DE199">
        <v>1</v>
      </c>
      <c r="DF199">
        <v>1</v>
      </c>
      <c r="DG199">
        <v>1</v>
      </c>
      <c r="DH199">
        <v>4</v>
      </c>
      <c r="DI199">
        <v>4</v>
      </c>
      <c r="DJ199">
        <v>1</v>
      </c>
      <c r="DK199">
        <v>3</v>
      </c>
      <c r="DL199">
        <v>1</v>
      </c>
      <c r="DM199">
        <v>1</v>
      </c>
      <c r="DN199">
        <v>20</v>
      </c>
      <c r="DO199">
        <v>1</v>
      </c>
      <c r="DP199">
        <v>0</v>
      </c>
      <c r="DQ199">
        <v>3</v>
      </c>
      <c r="DR199">
        <v>3</v>
      </c>
      <c r="DS199">
        <v>1</v>
      </c>
      <c r="DT199">
        <v>0</v>
      </c>
      <c r="DU199">
        <v>3</v>
      </c>
      <c r="DV199">
        <v>0</v>
      </c>
      <c r="DW199">
        <v>0</v>
      </c>
      <c r="DX199">
        <v>11</v>
      </c>
      <c r="DY199" t="s">
        <v>149</v>
      </c>
      <c r="DZ199" t="s">
        <v>4709</v>
      </c>
      <c r="EA199">
        <v>5</v>
      </c>
      <c r="EB199">
        <v>4</v>
      </c>
      <c r="EC199">
        <v>2</v>
      </c>
      <c r="ED199">
        <v>4</v>
      </c>
      <c r="EE199">
        <v>3</v>
      </c>
      <c r="EF199">
        <v>5</v>
      </c>
      <c r="EG199">
        <v>5</v>
      </c>
      <c r="EH199">
        <v>28</v>
      </c>
      <c r="EI199">
        <v>1</v>
      </c>
      <c r="EJ199">
        <v>1</v>
      </c>
      <c r="EK199">
        <v>1</v>
      </c>
      <c r="EL199">
        <v>3</v>
      </c>
      <c r="EM199">
        <v>4</v>
      </c>
      <c r="EN199">
        <v>5</v>
      </c>
      <c r="EO199">
        <v>5</v>
      </c>
      <c r="EP199">
        <v>5</v>
      </c>
      <c r="EQ199">
        <v>5</v>
      </c>
      <c r="ER199">
        <v>5</v>
      </c>
      <c r="ES199">
        <v>5</v>
      </c>
      <c r="ET199">
        <v>5</v>
      </c>
      <c r="EU199">
        <v>39</v>
      </c>
      <c r="EV199">
        <v>9</v>
      </c>
      <c r="EW199">
        <v>9</v>
      </c>
      <c r="EX199">
        <v>10</v>
      </c>
      <c r="EY199">
        <v>9</v>
      </c>
      <c r="EZ199">
        <v>37</v>
      </c>
      <c r="FA199">
        <v>9</v>
      </c>
      <c r="FB199" t="str">
        <f t="shared" si="32"/>
        <v>Severe</v>
      </c>
      <c r="FC199" t="s">
        <v>157</v>
      </c>
    </row>
    <row r="200" spans="1:159" x14ac:dyDescent="0.2">
      <c r="A200">
        <v>587</v>
      </c>
      <c r="B200" t="s">
        <v>143</v>
      </c>
      <c r="C200" t="s">
        <v>1029</v>
      </c>
      <c r="D200" s="1">
        <v>33142</v>
      </c>
      <c r="E200">
        <v>31</v>
      </c>
      <c r="F200">
        <v>1</v>
      </c>
      <c r="H200" t="s">
        <v>1030</v>
      </c>
      <c r="I200">
        <v>3012</v>
      </c>
      <c r="J200" s="1">
        <v>43826</v>
      </c>
      <c r="K200">
        <v>1</v>
      </c>
      <c r="S200">
        <v>2</v>
      </c>
      <c r="W200" t="s">
        <v>4410</v>
      </c>
      <c r="X200" t="s">
        <v>222</v>
      </c>
      <c r="Y200">
        <v>0</v>
      </c>
      <c r="Z200" t="s">
        <v>1031</v>
      </c>
      <c r="AA200" s="1">
        <v>44507</v>
      </c>
      <c r="AB200" s="2">
        <f t="shared" si="38"/>
        <v>681</v>
      </c>
      <c r="AC200">
        <v>0</v>
      </c>
      <c r="AD200">
        <v>1</v>
      </c>
      <c r="AE200" t="str">
        <f t="shared" si="40"/>
        <v>Male</v>
      </c>
      <c r="AF200">
        <v>0</v>
      </c>
      <c r="AG200" t="s">
        <v>157</v>
      </c>
      <c r="AH200">
        <v>0</v>
      </c>
      <c r="AJ200">
        <v>5</v>
      </c>
      <c r="AK200" t="str">
        <f t="shared" si="37"/>
        <v>TAFE</v>
      </c>
      <c r="AL200" t="str">
        <f t="shared" si="41"/>
        <v>Yes</v>
      </c>
      <c r="AM200">
        <v>9</v>
      </c>
      <c r="AN200" t="str">
        <f t="shared" si="39"/>
        <v>Aus</v>
      </c>
      <c r="AO200">
        <v>0</v>
      </c>
      <c r="AQ200">
        <v>0</v>
      </c>
      <c r="AR200">
        <v>0</v>
      </c>
      <c r="AS200">
        <v>0</v>
      </c>
      <c r="AT200">
        <v>0</v>
      </c>
      <c r="AU200">
        <v>0</v>
      </c>
      <c r="AV200">
        <v>0</v>
      </c>
      <c r="AW200">
        <v>0</v>
      </c>
      <c r="AX200">
        <v>2</v>
      </c>
      <c r="AY200">
        <v>0</v>
      </c>
      <c r="AZ200">
        <v>0</v>
      </c>
      <c r="BA200">
        <v>2</v>
      </c>
      <c r="BC200" t="s">
        <v>1032</v>
      </c>
      <c r="BD200">
        <v>0</v>
      </c>
      <c r="BF200">
        <v>1</v>
      </c>
      <c r="BG200" t="s">
        <v>1033</v>
      </c>
      <c r="BH200">
        <v>0</v>
      </c>
      <c r="BI200">
        <v>0</v>
      </c>
      <c r="BJ200">
        <v>0</v>
      </c>
      <c r="BK200">
        <v>0</v>
      </c>
      <c r="BM200">
        <v>0</v>
      </c>
      <c r="BO200">
        <v>0</v>
      </c>
      <c r="BQ200">
        <v>1</v>
      </c>
      <c r="BR200">
        <v>1</v>
      </c>
      <c r="BS200">
        <v>1</v>
      </c>
      <c r="BT200">
        <v>2</v>
      </c>
      <c r="BU200">
        <v>2</v>
      </c>
      <c r="BV200">
        <v>79</v>
      </c>
      <c r="BW200" s="4">
        <v>0.72322947913147084</v>
      </c>
      <c r="BX200">
        <v>2</v>
      </c>
      <c r="BY200">
        <v>1</v>
      </c>
      <c r="BZ200">
        <v>0</v>
      </c>
      <c r="CA200">
        <v>60</v>
      </c>
      <c r="CB200">
        <v>0</v>
      </c>
      <c r="CC200">
        <v>0</v>
      </c>
      <c r="CD200">
        <v>0</v>
      </c>
      <c r="CE200">
        <v>0</v>
      </c>
      <c r="CF200">
        <v>4</v>
      </c>
      <c r="CG200">
        <v>4</v>
      </c>
      <c r="CH200">
        <v>0</v>
      </c>
      <c r="CI200">
        <v>240</v>
      </c>
      <c r="CJ200">
        <v>0</v>
      </c>
      <c r="CK200">
        <v>4</v>
      </c>
      <c r="CL200">
        <v>0</v>
      </c>
      <c r="CM200">
        <v>240</v>
      </c>
      <c r="CN200">
        <f t="shared" ref="CN200:CN231" si="42">CA200+CM200+(2*CI200)</f>
        <v>780</v>
      </c>
      <c r="CO200" t="str">
        <f t="shared" si="36"/>
        <v>Sufficientlyactive</v>
      </c>
      <c r="CP200">
        <v>4</v>
      </c>
      <c r="CQ200">
        <v>3</v>
      </c>
      <c r="CR200">
        <v>3</v>
      </c>
      <c r="CS200">
        <v>2</v>
      </c>
      <c r="CT200">
        <v>2</v>
      </c>
      <c r="CU200">
        <v>3</v>
      </c>
      <c r="CV200">
        <v>1</v>
      </c>
      <c r="CW200">
        <v>0</v>
      </c>
      <c r="CX200">
        <v>2</v>
      </c>
      <c r="CY200">
        <v>1</v>
      </c>
      <c r="CZ200">
        <v>3</v>
      </c>
      <c r="DA200">
        <v>7</v>
      </c>
      <c r="DB200">
        <v>4</v>
      </c>
      <c r="DC200">
        <v>0</v>
      </c>
      <c r="DD200">
        <v>2</v>
      </c>
      <c r="DE200">
        <v>1</v>
      </c>
      <c r="DF200">
        <v>1</v>
      </c>
      <c r="DG200">
        <v>1</v>
      </c>
      <c r="DH200">
        <v>1</v>
      </c>
      <c r="DI200">
        <v>1</v>
      </c>
      <c r="DJ200">
        <v>1</v>
      </c>
      <c r="DK200">
        <v>1</v>
      </c>
      <c r="DL200">
        <v>1</v>
      </c>
      <c r="DM200">
        <v>1</v>
      </c>
      <c r="DN200">
        <v>11</v>
      </c>
      <c r="DO200">
        <v>0</v>
      </c>
      <c r="DP200">
        <v>0</v>
      </c>
      <c r="DQ200">
        <v>0</v>
      </c>
      <c r="DR200">
        <v>1</v>
      </c>
      <c r="DS200">
        <v>1</v>
      </c>
      <c r="DT200">
        <v>0</v>
      </c>
      <c r="DU200">
        <v>1</v>
      </c>
      <c r="DV200">
        <v>0</v>
      </c>
      <c r="DW200">
        <v>0</v>
      </c>
      <c r="DX200">
        <v>3</v>
      </c>
      <c r="DY200" t="str">
        <f>IF(DO200&gt;1,"Yes",IF(DP200&gt;1,"Yes","No"))</f>
        <v>No</v>
      </c>
      <c r="DZ200" t="s">
        <v>4708</v>
      </c>
      <c r="EA200">
        <v>4</v>
      </c>
      <c r="EB200">
        <v>3</v>
      </c>
      <c r="EC200">
        <v>4</v>
      </c>
      <c r="ED200">
        <v>4</v>
      </c>
      <c r="EE200">
        <v>3</v>
      </c>
      <c r="EF200">
        <v>2</v>
      </c>
      <c r="EG200">
        <v>3</v>
      </c>
      <c r="EH200">
        <v>23</v>
      </c>
      <c r="EI200">
        <v>3</v>
      </c>
      <c r="EJ200">
        <v>3</v>
      </c>
      <c r="EK200">
        <v>3</v>
      </c>
      <c r="EL200">
        <v>9</v>
      </c>
      <c r="EM200">
        <v>4</v>
      </c>
      <c r="EN200">
        <v>4</v>
      </c>
      <c r="EO200">
        <v>4</v>
      </c>
      <c r="EP200">
        <v>4</v>
      </c>
      <c r="EQ200">
        <v>5</v>
      </c>
      <c r="ER200">
        <v>5</v>
      </c>
      <c r="ES200">
        <v>5</v>
      </c>
      <c r="ET200">
        <v>3</v>
      </c>
      <c r="EU200">
        <v>34</v>
      </c>
      <c r="EV200">
        <v>2</v>
      </c>
      <c r="EW200">
        <v>2</v>
      </c>
      <c r="EX200">
        <v>2</v>
      </c>
      <c r="EY200">
        <v>8</v>
      </c>
      <c r="EZ200">
        <v>14</v>
      </c>
      <c r="FA200">
        <v>2</v>
      </c>
      <c r="FB200" t="str">
        <f t="shared" si="32"/>
        <v>Mild</v>
      </c>
      <c r="FC200" t="s">
        <v>149</v>
      </c>
    </row>
    <row r="201" spans="1:159" x14ac:dyDescent="0.2">
      <c r="A201">
        <v>588</v>
      </c>
      <c r="B201" t="s">
        <v>143</v>
      </c>
      <c r="C201" t="s">
        <v>1034</v>
      </c>
      <c r="D201" s="1">
        <v>28967</v>
      </c>
      <c r="E201">
        <v>43</v>
      </c>
      <c r="F201">
        <v>1</v>
      </c>
      <c r="H201" t="s">
        <v>1035</v>
      </c>
      <c r="I201">
        <v>3338</v>
      </c>
      <c r="J201" s="1">
        <v>43826</v>
      </c>
      <c r="K201">
        <v>2</v>
      </c>
      <c r="Q201">
        <v>3</v>
      </c>
      <c r="W201" t="s">
        <v>4409</v>
      </c>
      <c r="X201" t="s">
        <v>314</v>
      </c>
      <c r="Y201">
        <v>0</v>
      </c>
      <c r="Z201" t="s">
        <v>1036</v>
      </c>
      <c r="AA201" s="1">
        <v>44496</v>
      </c>
      <c r="AB201" s="2">
        <f t="shared" si="38"/>
        <v>670</v>
      </c>
      <c r="AC201">
        <v>2</v>
      </c>
      <c r="AD201">
        <v>2</v>
      </c>
      <c r="AE201" t="str">
        <f t="shared" si="40"/>
        <v>Female</v>
      </c>
      <c r="AF201">
        <v>6</v>
      </c>
      <c r="AG201" t="s">
        <v>149</v>
      </c>
      <c r="AH201">
        <v>0</v>
      </c>
      <c r="AJ201">
        <v>1</v>
      </c>
      <c r="AK201" t="str">
        <f t="shared" si="37"/>
        <v>DNC high school</v>
      </c>
      <c r="AL201" t="str">
        <f t="shared" si="41"/>
        <v>No</v>
      </c>
      <c r="AM201">
        <v>9</v>
      </c>
      <c r="AN201" t="str">
        <f t="shared" si="39"/>
        <v>Aus</v>
      </c>
      <c r="AO201">
        <v>0</v>
      </c>
      <c r="AR201">
        <v>0</v>
      </c>
      <c r="AS201">
        <v>0</v>
      </c>
      <c r="AT201">
        <v>0</v>
      </c>
      <c r="AU201">
        <v>0</v>
      </c>
      <c r="AV201">
        <v>0</v>
      </c>
      <c r="AW201">
        <v>0</v>
      </c>
      <c r="AX201">
        <v>0</v>
      </c>
      <c r="AY201">
        <v>0</v>
      </c>
      <c r="AZ201">
        <v>0</v>
      </c>
      <c r="BA201">
        <v>0</v>
      </c>
      <c r="BD201">
        <v>1</v>
      </c>
      <c r="BE201" t="s">
        <v>1037</v>
      </c>
      <c r="BF201">
        <v>0</v>
      </c>
      <c r="BH201">
        <v>1</v>
      </c>
      <c r="BI201">
        <v>0</v>
      </c>
      <c r="BJ201">
        <v>0</v>
      </c>
      <c r="BK201">
        <v>1</v>
      </c>
      <c r="BL201">
        <v>5</v>
      </c>
      <c r="BM201">
        <v>0</v>
      </c>
      <c r="BO201">
        <v>0</v>
      </c>
      <c r="BQ201">
        <v>3</v>
      </c>
      <c r="BR201">
        <v>1</v>
      </c>
      <c r="BS201">
        <v>3</v>
      </c>
      <c r="BT201">
        <v>3</v>
      </c>
      <c r="BU201">
        <v>3</v>
      </c>
      <c r="BV201">
        <v>30</v>
      </c>
      <c r="BW201" s="4">
        <v>0.51400000000000001</v>
      </c>
      <c r="BX201">
        <v>4</v>
      </c>
      <c r="BY201">
        <v>2</v>
      </c>
      <c r="BZ201">
        <v>0</v>
      </c>
      <c r="CA201">
        <v>120</v>
      </c>
      <c r="CB201">
        <v>2</v>
      </c>
      <c r="CC201">
        <v>2</v>
      </c>
      <c r="CD201">
        <v>0</v>
      </c>
      <c r="CE201">
        <v>120</v>
      </c>
      <c r="CF201">
        <v>0</v>
      </c>
      <c r="CI201">
        <v>0</v>
      </c>
      <c r="CJ201">
        <v>0</v>
      </c>
      <c r="CM201">
        <v>0</v>
      </c>
      <c r="CN201">
        <f t="shared" si="42"/>
        <v>120</v>
      </c>
      <c r="CO201" t="str">
        <f t="shared" si="36"/>
        <v>Insufficiently active</v>
      </c>
      <c r="CP201">
        <v>3</v>
      </c>
      <c r="CQ201">
        <v>3</v>
      </c>
      <c r="CR201">
        <v>3</v>
      </c>
      <c r="CS201">
        <v>3</v>
      </c>
      <c r="CT201">
        <v>3</v>
      </c>
      <c r="CU201">
        <v>0</v>
      </c>
      <c r="CV201">
        <v>1</v>
      </c>
      <c r="CW201">
        <v>0</v>
      </c>
      <c r="CX201">
        <v>1</v>
      </c>
      <c r="CY201">
        <v>0</v>
      </c>
      <c r="CZ201">
        <v>2</v>
      </c>
      <c r="DA201">
        <v>7</v>
      </c>
      <c r="DB201">
        <v>7</v>
      </c>
      <c r="DC201">
        <v>1</v>
      </c>
      <c r="DD201">
        <v>3</v>
      </c>
      <c r="DE201">
        <v>2</v>
      </c>
      <c r="DF201">
        <v>1</v>
      </c>
      <c r="DG201">
        <v>2</v>
      </c>
      <c r="DH201">
        <v>2</v>
      </c>
      <c r="DI201">
        <v>2</v>
      </c>
      <c r="DJ201">
        <v>2</v>
      </c>
      <c r="DK201">
        <v>3</v>
      </c>
      <c r="DL201">
        <v>2</v>
      </c>
      <c r="DM201">
        <v>2</v>
      </c>
      <c r="DN201">
        <v>21</v>
      </c>
      <c r="DO201">
        <v>2</v>
      </c>
      <c r="DP201">
        <v>1</v>
      </c>
      <c r="DQ201">
        <v>2</v>
      </c>
      <c r="DR201">
        <v>1</v>
      </c>
      <c r="DS201">
        <v>1</v>
      </c>
      <c r="DT201">
        <v>1</v>
      </c>
      <c r="DU201">
        <v>0</v>
      </c>
      <c r="DV201">
        <v>0</v>
      </c>
      <c r="DW201">
        <v>0</v>
      </c>
      <c r="DX201">
        <v>8</v>
      </c>
      <c r="DY201" t="s">
        <v>149</v>
      </c>
      <c r="DZ201" t="s">
        <v>4707</v>
      </c>
      <c r="EA201">
        <v>4</v>
      </c>
      <c r="EB201">
        <v>2</v>
      </c>
      <c r="EC201">
        <v>3</v>
      </c>
      <c r="ED201">
        <v>3</v>
      </c>
      <c r="EE201">
        <v>3</v>
      </c>
      <c r="EF201">
        <v>2</v>
      </c>
      <c r="EG201">
        <v>3</v>
      </c>
      <c r="EH201">
        <v>20</v>
      </c>
      <c r="EI201">
        <v>1</v>
      </c>
      <c r="EJ201">
        <v>1</v>
      </c>
      <c r="EK201">
        <v>1</v>
      </c>
      <c r="EL201">
        <v>3</v>
      </c>
      <c r="EM201">
        <v>4</v>
      </c>
      <c r="EN201">
        <v>4</v>
      </c>
      <c r="EO201">
        <v>3</v>
      </c>
      <c r="EP201">
        <v>4</v>
      </c>
      <c r="EQ201">
        <v>4</v>
      </c>
      <c r="ER201">
        <v>4</v>
      </c>
      <c r="ES201">
        <v>4</v>
      </c>
      <c r="ET201">
        <v>4</v>
      </c>
      <c r="EU201">
        <v>31</v>
      </c>
      <c r="EV201">
        <v>6</v>
      </c>
      <c r="EW201">
        <v>6</v>
      </c>
      <c r="EX201">
        <v>6</v>
      </c>
      <c r="EY201">
        <v>7</v>
      </c>
      <c r="EZ201">
        <v>25</v>
      </c>
      <c r="FA201">
        <v>7</v>
      </c>
      <c r="FB201" t="str">
        <f t="shared" si="32"/>
        <v>Moderate</v>
      </c>
      <c r="FC201" t="s">
        <v>149</v>
      </c>
    </row>
    <row r="202" spans="1:159" x14ac:dyDescent="0.2">
      <c r="A202">
        <v>591</v>
      </c>
      <c r="B202" t="s">
        <v>143</v>
      </c>
      <c r="C202" t="s">
        <v>1038</v>
      </c>
      <c r="D202" s="1">
        <v>21340</v>
      </c>
      <c r="E202">
        <v>64</v>
      </c>
      <c r="F202">
        <v>1</v>
      </c>
      <c r="H202" t="s">
        <v>1039</v>
      </c>
      <c r="I202">
        <v>3025</v>
      </c>
      <c r="J202" s="1">
        <v>43829</v>
      </c>
      <c r="K202">
        <v>2</v>
      </c>
      <c r="T202">
        <v>3</v>
      </c>
      <c r="W202" t="s">
        <v>4411</v>
      </c>
      <c r="X202" t="s">
        <v>314</v>
      </c>
      <c r="Y202">
        <v>0</v>
      </c>
      <c r="Z202" t="s">
        <v>1040</v>
      </c>
      <c r="AA202" s="1">
        <v>44496</v>
      </c>
      <c r="AB202" s="2">
        <f t="shared" si="38"/>
        <v>667</v>
      </c>
      <c r="AC202">
        <v>3</v>
      </c>
      <c r="AD202">
        <v>1</v>
      </c>
      <c r="AE202" t="str">
        <f t="shared" si="40"/>
        <v>Male</v>
      </c>
      <c r="AF202">
        <v>7</v>
      </c>
      <c r="AG202" t="s">
        <v>149</v>
      </c>
      <c r="AH202">
        <v>0</v>
      </c>
      <c r="AJ202">
        <v>1</v>
      </c>
      <c r="AK202" t="str">
        <f t="shared" si="37"/>
        <v>DNC high school</v>
      </c>
      <c r="AL202" t="str">
        <f t="shared" si="41"/>
        <v>No</v>
      </c>
      <c r="AM202">
        <v>9</v>
      </c>
      <c r="AN202" t="str">
        <f t="shared" si="39"/>
        <v>Aus</v>
      </c>
      <c r="AO202">
        <v>1</v>
      </c>
      <c r="AR202">
        <v>0</v>
      </c>
      <c r="AS202">
        <v>0</v>
      </c>
      <c r="AT202">
        <v>0</v>
      </c>
      <c r="AU202">
        <v>0</v>
      </c>
      <c r="AV202">
        <v>0</v>
      </c>
      <c r="AW202">
        <v>0</v>
      </c>
      <c r="AX202">
        <v>2</v>
      </c>
      <c r="AY202">
        <v>2</v>
      </c>
      <c r="AZ202">
        <v>0</v>
      </c>
      <c r="BA202">
        <v>1</v>
      </c>
      <c r="BC202" t="s">
        <v>1041</v>
      </c>
      <c r="BD202">
        <v>1</v>
      </c>
      <c r="BE202" t="s">
        <v>1042</v>
      </c>
      <c r="BF202">
        <v>1</v>
      </c>
      <c r="BG202" t="s">
        <v>1043</v>
      </c>
      <c r="BH202">
        <v>0</v>
      </c>
      <c r="BI202">
        <v>0</v>
      </c>
      <c r="BJ202">
        <v>0</v>
      </c>
      <c r="BK202">
        <v>0</v>
      </c>
      <c r="BM202">
        <v>1</v>
      </c>
      <c r="BN202">
        <v>30</v>
      </c>
      <c r="BO202">
        <v>0</v>
      </c>
      <c r="BQ202">
        <v>4</v>
      </c>
      <c r="BR202">
        <v>2</v>
      </c>
      <c r="BS202">
        <v>2</v>
      </c>
      <c r="BT202">
        <v>4</v>
      </c>
      <c r="BU202">
        <v>2</v>
      </c>
      <c r="BV202">
        <v>36</v>
      </c>
      <c r="BW202" s="4">
        <v>0.29282276542118002</v>
      </c>
      <c r="BX202">
        <v>0</v>
      </c>
      <c r="BY202">
        <v>0</v>
      </c>
      <c r="BZ202">
        <v>0</v>
      </c>
      <c r="CA202">
        <v>0</v>
      </c>
      <c r="CB202">
        <v>0</v>
      </c>
      <c r="CC202">
        <v>0</v>
      </c>
      <c r="CD202">
        <v>0</v>
      </c>
      <c r="CE202">
        <v>0</v>
      </c>
      <c r="CF202">
        <v>0</v>
      </c>
      <c r="CG202">
        <v>0</v>
      </c>
      <c r="CH202">
        <v>0</v>
      </c>
      <c r="CI202">
        <v>0</v>
      </c>
      <c r="CJ202">
        <v>0</v>
      </c>
      <c r="CK202">
        <v>0</v>
      </c>
      <c r="CL202">
        <v>0</v>
      </c>
      <c r="CM202">
        <v>0</v>
      </c>
      <c r="CN202">
        <f t="shared" si="42"/>
        <v>0</v>
      </c>
      <c r="CO202" t="str">
        <f t="shared" si="36"/>
        <v>Sedentary</v>
      </c>
      <c r="CP202">
        <v>2</v>
      </c>
      <c r="CQ202">
        <v>2</v>
      </c>
      <c r="CR202">
        <v>2</v>
      </c>
      <c r="CS202">
        <v>1</v>
      </c>
      <c r="CT202">
        <v>1</v>
      </c>
      <c r="CU202">
        <v>1</v>
      </c>
      <c r="CV202">
        <v>1</v>
      </c>
      <c r="CW202">
        <v>1</v>
      </c>
      <c r="CX202">
        <v>1</v>
      </c>
      <c r="CY202">
        <v>1</v>
      </c>
      <c r="CZ202">
        <v>3</v>
      </c>
      <c r="DA202">
        <v>5</v>
      </c>
      <c r="DB202">
        <v>1</v>
      </c>
      <c r="DC202">
        <v>0</v>
      </c>
      <c r="DD202">
        <v>2</v>
      </c>
      <c r="DE202">
        <v>2</v>
      </c>
      <c r="DF202">
        <v>2</v>
      </c>
      <c r="DG202">
        <v>3</v>
      </c>
      <c r="DH202">
        <v>3</v>
      </c>
      <c r="DI202">
        <v>2</v>
      </c>
      <c r="DJ202">
        <v>3</v>
      </c>
      <c r="DK202">
        <v>3</v>
      </c>
      <c r="DL202">
        <v>2</v>
      </c>
      <c r="DM202">
        <v>1</v>
      </c>
      <c r="DN202">
        <v>23</v>
      </c>
      <c r="DO202">
        <v>3</v>
      </c>
      <c r="DP202">
        <v>2</v>
      </c>
      <c r="DQ202">
        <v>2</v>
      </c>
      <c r="DR202">
        <v>2</v>
      </c>
      <c r="DS202">
        <v>2</v>
      </c>
      <c r="DT202">
        <v>0</v>
      </c>
      <c r="DU202">
        <v>2</v>
      </c>
      <c r="DV202">
        <v>0</v>
      </c>
      <c r="DW202">
        <v>1</v>
      </c>
      <c r="DX202">
        <v>14</v>
      </c>
      <c r="DY202" t="str">
        <f>IF(DO202&gt;1,"Yes",IF(DP202&gt;1,"Yes","No"))</f>
        <v>Yes</v>
      </c>
      <c r="DZ202" t="s">
        <v>4709</v>
      </c>
      <c r="EA202">
        <v>4</v>
      </c>
      <c r="EB202">
        <v>3</v>
      </c>
      <c r="EC202">
        <v>2</v>
      </c>
      <c r="ED202">
        <v>2</v>
      </c>
      <c r="EE202">
        <v>2</v>
      </c>
      <c r="EF202">
        <v>3</v>
      </c>
      <c r="EG202">
        <v>4</v>
      </c>
      <c r="EH202">
        <v>20</v>
      </c>
      <c r="EI202">
        <v>2</v>
      </c>
      <c r="EJ202">
        <v>2</v>
      </c>
      <c r="EK202">
        <v>3</v>
      </c>
      <c r="EL202">
        <v>7</v>
      </c>
      <c r="EM202">
        <v>2</v>
      </c>
      <c r="EN202">
        <v>4</v>
      </c>
      <c r="EO202">
        <v>3</v>
      </c>
      <c r="EP202">
        <v>3</v>
      </c>
      <c r="EQ202">
        <v>4</v>
      </c>
      <c r="ER202">
        <v>3</v>
      </c>
      <c r="ES202">
        <v>3</v>
      </c>
      <c r="ET202">
        <v>3</v>
      </c>
      <c r="EU202">
        <v>25</v>
      </c>
      <c r="EV202">
        <v>7</v>
      </c>
      <c r="EW202">
        <v>7</v>
      </c>
      <c r="EX202">
        <v>7</v>
      </c>
      <c r="EY202">
        <v>7</v>
      </c>
      <c r="EZ202">
        <v>28</v>
      </c>
      <c r="FA202">
        <v>7</v>
      </c>
      <c r="FB202" t="str">
        <f t="shared" ref="FB202:FB265" si="43">IF(FA202=0,"None",IF(FA202&lt;6,"Mild",IF(FA202&lt;8,"Moderate","Severe")))</f>
        <v>Moderate</v>
      </c>
      <c r="FC202" t="s">
        <v>149</v>
      </c>
    </row>
    <row r="203" spans="1:159" x14ac:dyDescent="0.2">
      <c r="A203">
        <v>594</v>
      </c>
      <c r="B203" t="s">
        <v>143</v>
      </c>
      <c r="C203" t="s">
        <v>1044</v>
      </c>
      <c r="D203" s="1">
        <v>24019</v>
      </c>
      <c r="E203">
        <v>56</v>
      </c>
      <c r="F203">
        <v>1</v>
      </c>
      <c r="H203" t="s">
        <v>145</v>
      </c>
      <c r="I203">
        <v>3029</v>
      </c>
      <c r="J203" s="1">
        <v>43836</v>
      </c>
      <c r="K203">
        <v>1</v>
      </c>
      <c r="S203">
        <v>2</v>
      </c>
      <c r="W203" t="s">
        <v>4410</v>
      </c>
      <c r="X203" t="s">
        <v>222</v>
      </c>
      <c r="Y203">
        <v>0</v>
      </c>
      <c r="Z203" t="s">
        <v>1045</v>
      </c>
      <c r="AA203" s="1">
        <v>44496</v>
      </c>
      <c r="AB203" s="2">
        <f t="shared" si="38"/>
        <v>660</v>
      </c>
      <c r="AC203">
        <v>1</v>
      </c>
      <c r="AD203">
        <v>2</v>
      </c>
      <c r="AE203" t="str">
        <f t="shared" si="40"/>
        <v>Female</v>
      </c>
      <c r="AF203">
        <v>0</v>
      </c>
      <c r="AG203" t="s">
        <v>157</v>
      </c>
      <c r="AH203">
        <v>0</v>
      </c>
      <c r="AJ203">
        <v>2</v>
      </c>
      <c r="AK203" t="str">
        <f t="shared" si="37"/>
        <v>High school</v>
      </c>
      <c r="AL203" t="str">
        <f t="shared" si="41"/>
        <v>Yes</v>
      </c>
      <c r="AM203">
        <v>9</v>
      </c>
      <c r="AN203" t="str">
        <f t="shared" si="39"/>
        <v>Aus</v>
      </c>
      <c r="AO203">
        <v>0</v>
      </c>
      <c r="AR203">
        <v>0</v>
      </c>
      <c r="AS203">
        <v>0</v>
      </c>
      <c r="AT203">
        <v>0</v>
      </c>
      <c r="AU203">
        <v>0</v>
      </c>
      <c r="AV203">
        <v>0</v>
      </c>
      <c r="AW203">
        <v>0</v>
      </c>
      <c r="AX203">
        <v>2</v>
      </c>
      <c r="AY203">
        <v>1</v>
      </c>
      <c r="AZ203">
        <v>1</v>
      </c>
      <c r="BA203">
        <v>2</v>
      </c>
      <c r="BC203" t="s">
        <v>1046</v>
      </c>
      <c r="BD203">
        <v>0</v>
      </c>
      <c r="BF203">
        <v>1</v>
      </c>
      <c r="BG203" t="s">
        <v>1047</v>
      </c>
      <c r="BH203">
        <v>0</v>
      </c>
      <c r="BI203">
        <v>0</v>
      </c>
      <c r="BJ203">
        <v>0</v>
      </c>
      <c r="BK203">
        <v>1</v>
      </c>
      <c r="BL203">
        <v>20</v>
      </c>
      <c r="BM203">
        <v>0</v>
      </c>
      <c r="BO203">
        <v>0</v>
      </c>
      <c r="BQ203">
        <v>1</v>
      </c>
      <c r="BR203">
        <v>1</v>
      </c>
      <c r="BS203">
        <v>1</v>
      </c>
      <c r="BT203">
        <v>3</v>
      </c>
      <c r="BU203">
        <v>1</v>
      </c>
      <c r="BV203">
        <v>80</v>
      </c>
      <c r="BW203" s="4">
        <v>0.72599999999999998</v>
      </c>
      <c r="BX203">
        <v>10</v>
      </c>
      <c r="BY203">
        <v>10</v>
      </c>
      <c r="BZ203">
        <v>50</v>
      </c>
      <c r="CA203">
        <v>650</v>
      </c>
      <c r="CB203">
        <v>1</v>
      </c>
      <c r="CC203">
        <v>1</v>
      </c>
      <c r="CD203">
        <v>59</v>
      </c>
      <c r="CE203">
        <v>119</v>
      </c>
      <c r="CF203">
        <v>7</v>
      </c>
      <c r="CG203">
        <v>7</v>
      </c>
      <c r="CH203">
        <v>0</v>
      </c>
      <c r="CI203">
        <v>420</v>
      </c>
      <c r="CJ203">
        <v>0</v>
      </c>
      <c r="CM203">
        <v>0</v>
      </c>
      <c r="CN203">
        <f t="shared" si="42"/>
        <v>1490</v>
      </c>
      <c r="CO203" t="str">
        <f t="shared" si="36"/>
        <v>Sufficientlyactive</v>
      </c>
      <c r="CP203">
        <v>4</v>
      </c>
      <c r="CQ203">
        <v>4</v>
      </c>
      <c r="CR203">
        <v>4</v>
      </c>
      <c r="CS203">
        <v>3</v>
      </c>
      <c r="CT203">
        <v>4</v>
      </c>
      <c r="CU203">
        <v>1</v>
      </c>
      <c r="CV203">
        <v>1</v>
      </c>
      <c r="CW203">
        <v>1</v>
      </c>
      <c r="CX203">
        <v>1</v>
      </c>
      <c r="CY203">
        <v>1</v>
      </c>
      <c r="CZ203">
        <v>3</v>
      </c>
      <c r="DA203">
        <v>7</v>
      </c>
      <c r="DB203">
        <v>2</v>
      </c>
      <c r="DC203">
        <v>0</v>
      </c>
      <c r="DD203">
        <v>3</v>
      </c>
      <c r="DE203">
        <v>3</v>
      </c>
      <c r="DF203">
        <v>1</v>
      </c>
      <c r="DG203">
        <v>3</v>
      </c>
      <c r="DH203">
        <v>3</v>
      </c>
      <c r="DI203">
        <v>1</v>
      </c>
      <c r="DJ203">
        <v>2</v>
      </c>
      <c r="DK203">
        <v>2</v>
      </c>
      <c r="DL203">
        <v>2</v>
      </c>
      <c r="DM203">
        <v>1</v>
      </c>
      <c r="DN203">
        <v>21</v>
      </c>
      <c r="DO203">
        <v>1</v>
      </c>
      <c r="DP203">
        <v>1</v>
      </c>
      <c r="DQ203">
        <v>2</v>
      </c>
      <c r="DR203">
        <v>2</v>
      </c>
      <c r="DS203">
        <v>0</v>
      </c>
      <c r="DT203">
        <v>0</v>
      </c>
      <c r="DU203">
        <v>0</v>
      </c>
      <c r="DV203">
        <v>0</v>
      </c>
      <c r="DW203">
        <v>0</v>
      </c>
      <c r="DX203">
        <v>6</v>
      </c>
      <c r="DY203" t="s">
        <v>149</v>
      </c>
      <c r="DZ203" t="s">
        <v>4707</v>
      </c>
      <c r="EA203">
        <v>3</v>
      </c>
      <c r="EB203">
        <v>3</v>
      </c>
      <c r="EC203">
        <v>3</v>
      </c>
      <c r="ED203">
        <v>3</v>
      </c>
      <c r="EE203">
        <v>4</v>
      </c>
      <c r="EF203">
        <v>3</v>
      </c>
      <c r="EG203">
        <v>3</v>
      </c>
      <c r="EH203">
        <v>22</v>
      </c>
      <c r="EI203">
        <v>1</v>
      </c>
      <c r="EJ203">
        <v>1</v>
      </c>
      <c r="EK203">
        <v>3</v>
      </c>
      <c r="EL203">
        <v>5</v>
      </c>
      <c r="EM203">
        <v>2</v>
      </c>
      <c r="EN203">
        <v>3</v>
      </c>
      <c r="EO203">
        <v>3</v>
      </c>
      <c r="EP203">
        <v>3</v>
      </c>
      <c r="EQ203">
        <v>3</v>
      </c>
      <c r="ER203">
        <v>3</v>
      </c>
      <c r="ES203">
        <v>3</v>
      </c>
      <c r="ET203">
        <v>3</v>
      </c>
      <c r="EU203">
        <v>23</v>
      </c>
      <c r="EV203">
        <v>7</v>
      </c>
      <c r="EW203">
        <v>7</v>
      </c>
      <c r="EX203">
        <v>7</v>
      </c>
      <c r="EY203">
        <v>5</v>
      </c>
      <c r="EZ203">
        <v>26</v>
      </c>
      <c r="FA203">
        <v>7</v>
      </c>
      <c r="FB203" t="str">
        <f t="shared" si="43"/>
        <v>Moderate</v>
      </c>
      <c r="FC203" t="s">
        <v>157</v>
      </c>
    </row>
    <row r="204" spans="1:159" x14ac:dyDescent="0.2">
      <c r="A204">
        <v>595</v>
      </c>
      <c r="B204" t="s">
        <v>143</v>
      </c>
      <c r="C204" t="s">
        <v>1048</v>
      </c>
      <c r="D204" s="1">
        <v>28972</v>
      </c>
      <c r="E204">
        <v>43</v>
      </c>
      <c r="F204">
        <v>1</v>
      </c>
      <c r="H204" t="s">
        <v>145</v>
      </c>
      <c r="I204">
        <v>3029</v>
      </c>
      <c r="J204" s="1">
        <v>43836</v>
      </c>
      <c r="K204">
        <v>2</v>
      </c>
      <c r="L204">
        <v>1</v>
      </c>
      <c r="R204">
        <v>1</v>
      </c>
      <c r="W204" t="s">
        <v>4403</v>
      </c>
      <c r="X204" t="s">
        <v>307</v>
      </c>
      <c r="Y204">
        <v>0</v>
      </c>
      <c r="Z204" t="s">
        <v>1049</v>
      </c>
      <c r="AA204" s="1">
        <v>44496</v>
      </c>
      <c r="AB204" s="2">
        <f t="shared" si="38"/>
        <v>660</v>
      </c>
      <c r="AC204">
        <v>2</v>
      </c>
      <c r="AD204">
        <v>1</v>
      </c>
      <c r="AE204" t="str">
        <f t="shared" si="40"/>
        <v>Male</v>
      </c>
      <c r="AF204">
        <v>0</v>
      </c>
      <c r="AG204" t="s">
        <v>157</v>
      </c>
      <c r="AH204">
        <v>0</v>
      </c>
      <c r="AJ204">
        <v>5</v>
      </c>
      <c r="AK204" t="str">
        <f t="shared" si="37"/>
        <v>TAFE</v>
      </c>
      <c r="AL204" t="str">
        <f t="shared" si="41"/>
        <v>Yes</v>
      </c>
      <c r="AM204">
        <v>9</v>
      </c>
      <c r="AN204" t="str">
        <f t="shared" si="39"/>
        <v>Aus</v>
      </c>
      <c r="AO204">
        <v>0</v>
      </c>
      <c r="AR204">
        <v>0</v>
      </c>
      <c r="AS204">
        <v>0</v>
      </c>
      <c r="AT204">
        <v>0</v>
      </c>
      <c r="AU204">
        <v>0</v>
      </c>
      <c r="AV204">
        <v>0</v>
      </c>
      <c r="AW204">
        <v>0</v>
      </c>
      <c r="AX204">
        <v>0</v>
      </c>
      <c r="AY204">
        <v>0</v>
      </c>
      <c r="AZ204">
        <v>1</v>
      </c>
      <c r="BA204">
        <v>1</v>
      </c>
      <c r="BC204" t="s">
        <v>1050</v>
      </c>
      <c r="BD204">
        <v>0</v>
      </c>
      <c r="BF204">
        <v>0</v>
      </c>
      <c r="BH204">
        <v>0</v>
      </c>
      <c r="BI204">
        <v>0</v>
      </c>
      <c r="BJ204">
        <v>0</v>
      </c>
      <c r="BK204">
        <v>0</v>
      </c>
      <c r="BM204">
        <v>1</v>
      </c>
      <c r="BN204">
        <v>5</v>
      </c>
      <c r="BO204">
        <v>0</v>
      </c>
      <c r="BQ204">
        <v>2</v>
      </c>
      <c r="BR204">
        <v>1</v>
      </c>
      <c r="BS204">
        <v>2</v>
      </c>
      <c r="BT204">
        <v>3</v>
      </c>
      <c r="BU204">
        <v>1</v>
      </c>
      <c r="BV204">
        <v>75</v>
      </c>
      <c r="BW204" s="4">
        <v>0.57913013289829696</v>
      </c>
      <c r="BX204">
        <v>4</v>
      </c>
      <c r="BY204">
        <v>2</v>
      </c>
      <c r="BZ204">
        <v>3</v>
      </c>
      <c r="CA204">
        <v>123</v>
      </c>
      <c r="CB204">
        <v>2</v>
      </c>
      <c r="CC204">
        <v>2</v>
      </c>
      <c r="CD204">
        <v>0</v>
      </c>
      <c r="CE204">
        <v>120</v>
      </c>
      <c r="CF204">
        <v>3</v>
      </c>
      <c r="CG204">
        <v>2</v>
      </c>
      <c r="CH204">
        <v>5</v>
      </c>
      <c r="CI204">
        <v>125</v>
      </c>
      <c r="CJ204">
        <v>0</v>
      </c>
      <c r="CM204">
        <v>0</v>
      </c>
      <c r="CN204">
        <f t="shared" si="42"/>
        <v>373</v>
      </c>
      <c r="CO204" t="str">
        <f t="shared" si="36"/>
        <v>Sufficientlyactive</v>
      </c>
      <c r="CP204">
        <v>3</v>
      </c>
      <c r="CQ204">
        <v>3</v>
      </c>
      <c r="CR204">
        <v>3</v>
      </c>
      <c r="CS204">
        <v>3</v>
      </c>
      <c r="CT204">
        <v>3</v>
      </c>
      <c r="CU204">
        <v>1</v>
      </c>
      <c r="CV204">
        <v>1</v>
      </c>
      <c r="CW204">
        <v>1</v>
      </c>
      <c r="CX204">
        <v>1</v>
      </c>
      <c r="CY204">
        <v>1</v>
      </c>
      <c r="CZ204">
        <v>2</v>
      </c>
      <c r="DA204">
        <v>6</v>
      </c>
      <c r="DB204">
        <v>2</v>
      </c>
      <c r="DC204">
        <v>0</v>
      </c>
      <c r="DD204">
        <v>2</v>
      </c>
      <c r="DE204">
        <v>1</v>
      </c>
      <c r="DF204">
        <v>1</v>
      </c>
      <c r="DG204">
        <v>1</v>
      </c>
      <c r="DH204">
        <v>3</v>
      </c>
      <c r="DI204">
        <v>1</v>
      </c>
      <c r="DJ204">
        <v>1</v>
      </c>
      <c r="DK204">
        <v>1</v>
      </c>
      <c r="DL204">
        <v>1</v>
      </c>
      <c r="DM204">
        <v>1</v>
      </c>
      <c r="DN204">
        <v>13</v>
      </c>
      <c r="DO204">
        <v>0</v>
      </c>
      <c r="DP204">
        <v>0</v>
      </c>
      <c r="DQ204">
        <v>1</v>
      </c>
      <c r="DR204">
        <v>0</v>
      </c>
      <c r="DS204">
        <v>0</v>
      </c>
      <c r="DT204">
        <v>0</v>
      </c>
      <c r="DU204">
        <v>0</v>
      </c>
      <c r="DV204">
        <v>0</v>
      </c>
      <c r="DW204">
        <v>0</v>
      </c>
      <c r="DX204">
        <v>1</v>
      </c>
      <c r="DY204" t="str">
        <f>IF(DO204&gt;1,"Yes",IF(DP204&gt;1,"Yes","No"))</f>
        <v>No</v>
      </c>
      <c r="DZ204" t="s">
        <v>4708</v>
      </c>
      <c r="EA204">
        <v>4</v>
      </c>
      <c r="EB204">
        <v>3</v>
      </c>
      <c r="EC204">
        <v>3</v>
      </c>
      <c r="ED204">
        <v>3</v>
      </c>
      <c r="EE204">
        <v>4</v>
      </c>
      <c r="EF204">
        <v>3</v>
      </c>
      <c r="EG204">
        <v>4</v>
      </c>
      <c r="EH204">
        <v>24</v>
      </c>
      <c r="EI204">
        <v>1</v>
      </c>
      <c r="EJ204">
        <v>1</v>
      </c>
      <c r="EK204">
        <v>1</v>
      </c>
      <c r="EL204">
        <v>3</v>
      </c>
      <c r="EM204">
        <v>5</v>
      </c>
      <c r="EN204">
        <v>5</v>
      </c>
      <c r="EO204">
        <v>5</v>
      </c>
      <c r="EP204">
        <v>5</v>
      </c>
      <c r="EQ204">
        <v>5</v>
      </c>
      <c r="ER204">
        <v>5</v>
      </c>
      <c r="ES204">
        <v>5</v>
      </c>
      <c r="ET204">
        <v>5</v>
      </c>
      <c r="EU204">
        <v>40</v>
      </c>
      <c r="EV204">
        <v>2</v>
      </c>
      <c r="EW204">
        <v>2</v>
      </c>
      <c r="EX204">
        <v>2</v>
      </c>
      <c r="EY204">
        <v>4</v>
      </c>
      <c r="EZ204">
        <v>10</v>
      </c>
      <c r="FA204">
        <v>2</v>
      </c>
      <c r="FB204" t="str">
        <f t="shared" si="43"/>
        <v>Mild</v>
      </c>
      <c r="FC204" t="s">
        <v>149</v>
      </c>
    </row>
    <row r="205" spans="1:159" x14ac:dyDescent="0.2">
      <c r="A205">
        <v>600</v>
      </c>
      <c r="B205" t="s">
        <v>143</v>
      </c>
      <c r="C205" t="s">
        <v>1051</v>
      </c>
      <c r="D205" s="1">
        <v>31362</v>
      </c>
      <c r="E205">
        <v>36</v>
      </c>
      <c r="F205">
        <v>1</v>
      </c>
      <c r="H205" t="s">
        <v>515</v>
      </c>
      <c r="I205">
        <v>3218</v>
      </c>
      <c r="J205" s="1">
        <v>43843</v>
      </c>
      <c r="K205">
        <v>1</v>
      </c>
      <c r="R205">
        <v>1</v>
      </c>
      <c r="W205" t="s">
        <v>229</v>
      </c>
      <c r="X205" t="s">
        <v>307</v>
      </c>
      <c r="Y205">
        <v>0</v>
      </c>
      <c r="Z205" t="s">
        <v>1052</v>
      </c>
      <c r="AA205" s="1">
        <v>44596</v>
      </c>
      <c r="AB205" s="2">
        <f t="shared" si="38"/>
        <v>753</v>
      </c>
      <c r="AC205">
        <v>1</v>
      </c>
      <c r="AD205">
        <v>2</v>
      </c>
      <c r="AE205" t="str">
        <f t="shared" si="40"/>
        <v>Female</v>
      </c>
      <c r="AF205">
        <v>6</v>
      </c>
      <c r="AG205" t="s">
        <v>149</v>
      </c>
      <c r="AH205">
        <v>1</v>
      </c>
      <c r="AI205">
        <v>2</v>
      </c>
      <c r="AJ205">
        <v>3</v>
      </c>
      <c r="AK205" t="str">
        <f t="shared" si="37"/>
        <v>TAFE</v>
      </c>
      <c r="AL205" t="str">
        <f t="shared" si="41"/>
        <v>Yes</v>
      </c>
      <c r="AM205">
        <v>9</v>
      </c>
      <c r="AN205" t="str">
        <f t="shared" si="39"/>
        <v>Aus</v>
      </c>
      <c r="AO205">
        <v>1</v>
      </c>
      <c r="AR205">
        <v>0</v>
      </c>
      <c r="AS205">
        <v>0</v>
      </c>
      <c r="AT205">
        <v>0</v>
      </c>
      <c r="AU205">
        <v>2</v>
      </c>
      <c r="AV205">
        <v>0</v>
      </c>
      <c r="AW205">
        <v>0</v>
      </c>
      <c r="AX205">
        <v>2</v>
      </c>
      <c r="AY205">
        <v>2</v>
      </c>
      <c r="AZ205">
        <v>2</v>
      </c>
      <c r="BA205">
        <v>2</v>
      </c>
      <c r="BC205" t="s">
        <v>1053</v>
      </c>
      <c r="BD205">
        <v>1</v>
      </c>
      <c r="BE205" t="s">
        <v>1054</v>
      </c>
      <c r="BF205">
        <v>1</v>
      </c>
      <c r="BG205" t="s">
        <v>1055</v>
      </c>
      <c r="BH205">
        <v>0</v>
      </c>
      <c r="BI205">
        <v>0</v>
      </c>
      <c r="BJ205">
        <v>0</v>
      </c>
      <c r="BK205">
        <v>1</v>
      </c>
      <c r="BL205">
        <v>6</v>
      </c>
      <c r="BM205">
        <v>0</v>
      </c>
      <c r="BO205">
        <v>0</v>
      </c>
      <c r="BQ205">
        <v>3</v>
      </c>
      <c r="BR205">
        <v>2</v>
      </c>
      <c r="BS205">
        <v>4</v>
      </c>
      <c r="BT205">
        <v>4</v>
      </c>
      <c r="BU205">
        <v>4</v>
      </c>
      <c r="BV205">
        <v>80</v>
      </c>
      <c r="BW205" s="4">
        <v>0.19041720532652645</v>
      </c>
      <c r="BX205">
        <v>3</v>
      </c>
      <c r="BY205">
        <v>2</v>
      </c>
      <c r="BZ205">
        <v>30</v>
      </c>
      <c r="CA205">
        <v>150</v>
      </c>
      <c r="CB205">
        <v>2</v>
      </c>
      <c r="CC205">
        <v>4</v>
      </c>
      <c r="CD205">
        <v>0</v>
      </c>
      <c r="CE205">
        <v>240</v>
      </c>
      <c r="CF205">
        <v>2</v>
      </c>
      <c r="CG205">
        <v>4</v>
      </c>
      <c r="CH205">
        <v>0</v>
      </c>
      <c r="CI205">
        <v>240</v>
      </c>
      <c r="CJ205">
        <v>0</v>
      </c>
      <c r="CK205">
        <v>0</v>
      </c>
      <c r="CL205">
        <v>0</v>
      </c>
      <c r="CM205">
        <v>0</v>
      </c>
      <c r="CN205">
        <f t="shared" si="42"/>
        <v>630</v>
      </c>
      <c r="CO205" t="str">
        <f t="shared" si="36"/>
        <v>Sufficientlyactive</v>
      </c>
      <c r="CP205">
        <v>1</v>
      </c>
      <c r="CQ205">
        <v>1</v>
      </c>
      <c r="CR205">
        <v>1</v>
      </c>
      <c r="CS205">
        <v>3</v>
      </c>
      <c r="CT205">
        <v>2</v>
      </c>
      <c r="CU205">
        <v>2</v>
      </c>
      <c r="CV205">
        <v>1</v>
      </c>
      <c r="CW205">
        <v>1</v>
      </c>
      <c r="CX205">
        <v>1</v>
      </c>
      <c r="CY205">
        <v>1</v>
      </c>
      <c r="CZ205">
        <v>3</v>
      </c>
      <c r="DA205">
        <v>6</v>
      </c>
      <c r="DB205">
        <v>6</v>
      </c>
      <c r="DC205">
        <v>0</v>
      </c>
      <c r="DD205">
        <v>4</v>
      </c>
      <c r="DE205">
        <v>5</v>
      </c>
      <c r="DF205">
        <v>2</v>
      </c>
      <c r="DG205">
        <v>4</v>
      </c>
      <c r="DH205">
        <v>4</v>
      </c>
      <c r="DI205">
        <v>4</v>
      </c>
      <c r="DJ205">
        <v>4</v>
      </c>
      <c r="DK205">
        <v>3</v>
      </c>
      <c r="DL205">
        <v>2</v>
      </c>
      <c r="DM205">
        <v>4</v>
      </c>
      <c r="DN205">
        <v>36</v>
      </c>
      <c r="DO205">
        <v>2</v>
      </c>
      <c r="DP205">
        <v>2</v>
      </c>
      <c r="DQ205">
        <v>3</v>
      </c>
      <c r="DR205">
        <v>3</v>
      </c>
      <c r="DS205">
        <v>3</v>
      </c>
      <c r="DT205">
        <v>3</v>
      </c>
      <c r="DU205">
        <v>0</v>
      </c>
      <c r="DV205">
        <v>3</v>
      </c>
      <c r="DW205">
        <v>0</v>
      </c>
      <c r="DX205">
        <v>19</v>
      </c>
      <c r="DY205" t="str">
        <f>IF(DO205&gt;1,"Yes",IF(DP205&gt;1,"Yes","No"))</f>
        <v>Yes</v>
      </c>
      <c r="DZ205" t="s">
        <v>4710</v>
      </c>
      <c r="EA205">
        <v>4</v>
      </c>
      <c r="EB205">
        <v>3</v>
      </c>
      <c r="EC205">
        <v>1</v>
      </c>
      <c r="ED205">
        <v>3</v>
      </c>
      <c r="EE205">
        <v>3</v>
      </c>
      <c r="EF205">
        <v>3</v>
      </c>
      <c r="EG205">
        <v>4</v>
      </c>
      <c r="EH205">
        <v>21</v>
      </c>
      <c r="EI205">
        <v>3</v>
      </c>
      <c r="EJ205">
        <v>3</v>
      </c>
      <c r="EK205">
        <v>3</v>
      </c>
      <c r="EL205">
        <v>9</v>
      </c>
      <c r="EM205">
        <v>2</v>
      </c>
      <c r="EN205">
        <v>2</v>
      </c>
      <c r="EO205">
        <v>2</v>
      </c>
      <c r="EP205">
        <v>3</v>
      </c>
      <c r="EQ205">
        <v>3</v>
      </c>
      <c r="ER205">
        <v>2</v>
      </c>
      <c r="ES205">
        <v>2</v>
      </c>
      <c r="ET205">
        <v>2</v>
      </c>
      <c r="EU205">
        <v>18</v>
      </c>
      <c r="EV205">
        <v>5</v>
      </c>
      <c r="EW205">
        <v>6</v>
      </c>
      <c r="EX205">
        <v>6</v>
      </c>
      <c r="EY205">
        <v>7</v>
      </c>
      <c r="EZ205">
        <v>24</v>
      </c>
      <c r="FA205">
        <v>6</v>
      </c>
      <c r="FB205" t="str">
        <f t="shared" si="43"/>
        <v>Moderate</v>
      </c>
      <c r="FC205" t="s">
        <v>149</v>
      </c>
    </row>
    <row r="206" spans="1:159" x14ac:dyDescent="0.2">
      <c r="A206">
        <v>605</v>
      </c>
      <c r="B206" t="s">
        <v>143</v>
      </c>
      <c r="C206" t="s">
        <v>1056</v>
      </c>
      <c r="D206" s="1">
        <v>33762</v>
      </c>
      <c r="E206">
        <v>30</v>
      </c>
      <c r="F206">
        <v>1</v>
      </c>
      <c r="H206" t="s">
        <v>420</v>
      </c>
      <c r="I206">
        <v>3030</v>
      </c>
      <c r="J206" s="1">
        <v>43845</v>
      </c>
      <c r="K206">
        <v>2</v>
      </c>
      <c r="Q206">
        <v>3</v>
      </c>
      <c r="W206" t="s">
        <v>4409</v>
      </c>
      <c r="X206" t="s">
        <v>314</v>
      </c>
      <c r="Y206">
        <v>0</v>
      </c>
      <c r="Z206" t="s">
        <v>1057</v>
      </c>
      <c r="AA206" s="1">
        <v>44500</v>
      </c>
      <c r="AB206" s="2">
        <f t="shared" si="38"/>
        <v>655</v>
      </c>
      <c r="AC206">
        <v>0</v>
      </c>
      <c r="AD206">
        <v>2</v>
      </c>
      <c r="AE206" t="str">
        <f t="shared" si="40"/>
        <v>Female</v>
      </c>
      <c r="AF206">
        <v>0</v>
      </c>
      <c r="AG206" t="s">
        <v>157</v>
      </c>
      <c r="AH206">
        <v>0</v>
      </c>
      <c r="AJ206">
        <v>6</v>
      </c>
      <c r="AK206" t="str">
        <f t="shared" si="37"/>
        <v>Undergrad</v>
      </c>
      <c r="AL206" t="str">
        <f t="shared" si="41"/>
        <v>Yes</v>
      </c>
      <c r="AM206">
        <v>79</v>
      </c>
      <c r="AN206" t="str">
        <f t="shared" si="39"/>
        <v>Other</v>
      </c>
      <c r="AQ206">
        <v>3</v>
      </c>
      <c r="AR206">
        <v>0</v>
      </c>
      <c r="AS206">
        <v>0</v>
      </c>
      <c r="AT206">
        <v>0</v>
      </c>
      <c r="AU206">
        <v>0</v>
      </c>
      <c r="AV206">
        <v>0</v>
      </c>
      <c r="AW206">
        <v>0</v>
      </c>
      <c r="AX206">
        <v>0</v>
      </c>
      <c r="AY206">
        <v>2</v>
      </c>
      <c r="AZ206">
        <v>0</v>
      </c>
      <c r="BA206">
        <v>0</v>
      </c>
      <c r="BC206" t="s">
        <v>1058</v>
      </c>
      <c r="BD206">
        <v>0</v>
      </c>
      <c r="BF206">
        <v>1</v>
      </c>
      <c r="BG206" t="s">
        <v>1059</v>
      </c>
      <c r="BH206">
        <v>0</v>
      </c>
      <c r="BI206">
        <v>0</v>
      </c>
      <c r="BJ206">
        <v>0</v>
      </c>
      <c r="BK206">
        <v>0</v>
      </c>
      <c r="BM206">
        <v>0</v>
      </c>
      <c r="BO206">
        <v>0</v>
      </c>
      <c r="BQ206">
        <v>4</v>
      </c>
      <c r="BR206">
        <v>2</v>
      </c>
      <c r="BS206">
        <v>4</v>
      </c>
      <c r="BT206">
        <v>3</v>
      </c>
      <c r="BU206">
        <v>4</v>
      </c>
      <c r="BV206">
        <v>20</v>
      </c>
      <c r="BW206" s="4">
        <v>0.23828544012086442</v>
      </c>
      <c r="BX206">
        <v>0</v>
      </c>
      <c r="BY206">
        <v>0</v>
      </c>
      <c r="BZ206">
        <v>0</v>
      </c>
      <c r="CA206">
        <v>0</v>
      </c>
      <c r="CB206">
        <v>0</v>
      </c>
      <c r="CC206">
        <v>0</v>
      </c>
      <c r="CD206">
        <v>0</v>
      </c>
      <c r="CE206">
        <v>0</v>
      </c>
      <c r="CF206">
        <v>0</v>
      </c>
      <c r="CG206">
        <v>0</v>
      </c>
      <c r="CH206">
        <v>0</v>
      </c>
      <c r="CI206">
        <v>0</v>
      </c>
      <c r="CJ206">
        <v>0</v>
      </c>
      <c r="CK206">
        <v>0</v>
      </c>
      <c r="CL206">
        <v>0</v>
      </c>
      <c r="CM206">
        <v>0</v>
      </c>
      <c r="CN206">
        <f t="shared" si="42"/>
        <v>0</v>
      </c>
      <c r="CO206" t="str">
        <f t="shared" si="36"/>
        <v>Sedentary</v>
      </c>
      <c r="CP206">
        <v>2</v>
      </c>
      <c r="CQ206">
        <v>2</v>
      </c>
      <c r="CR206">
        <v>2</v>
      </c>
      <c r="CS206">
        <v>2</v>
      </c>
      <c r="CT206">
        <v>2</v>
      </c>
      <c r="CU206">
        <v>4</v>
      </c>
      <c r="CV206">
        <v>1</v>
      </c>
      <c r="CW206">
        <v>1</v>
      </c>
      <c r="CX206">
        <v>2</v>
      </c>
      <c r="CY206">
        <v>1</v>
      </c>
      <c r="CZ206">
        <v>1</v>
      </c>
      <c r="DA206">
        <v>5</v>
      </c>
      <c r="DB206">
        <v>10</v>
      </c>
      <c r="DC206">
        <v>0</v>
      </c>
      <c r="DD206">
        <v>5</v>
      </c>
      <c r="DE206">
        <v>4</v>
      </c>
      <c r="DF206">
        <v>4</v>
      </c>
      <c r="DG206">
        <v>3</v>
      </c>
      <c r="DH206">
        <v>4</v>
      </c>
      <c r="DI206">
        <v>4</v>
      </c>
      <c r="DJ206">
        <v>3</v>
      </c>
      <c r="DK206">
        <v>5</v>
      </c>
      <c r="DL206">
        <v>4</v>
      </c>
      <c r="DM206">
        <v>3</v>
      </c>
      <c r="DN206">
        <v>39</v>
      </c>
      <c r="DO206">
        <v>3</v>
      </c>
      <c r="DP206">
        <v>2</v>
      </c>
      <c r="DQ206">
        <v>2</v>
      </c>
      <c r="DR206">
        <v>3</v>
      </c>
      <c r="DS206">
        <v>3</v>
      </c>
      <c r="DT206">
        <v>3</v>
      </c>
      <c r="DU206">
        <v>2</v>
      </c>
      <c r="DV206">
        <v>2</v>
      </c>
      <c r="DW206">
        <v>1</v>
      </c>
      <c r="DX206">
        <v>21</v>
      </c>
      <c r="DY206" t="str">
        <f>IF(DO206&gt;1,"Yes",IF(DP206&gt;1,"Yes","No"))</f>
        <v>Yes</v>
      </c>
      <c r="DZ206" t="s">
        <v>4711</v>
      </c>
      <c r="EA206">
        <v>2</v>
      </c>
      <c r="EB206">
        <v>2</v>
      </c>
      <c r="EC206">
        <v>2</v>
      </c>
      <c r="ED206">
        <v>3</v>
      </c>
      <c r="EE206">
        <v>2</v>
      </c>
      <c r="EF206">
        <v>3</v>
      </c>
      <c r="EG206">
        <v>3</v>
      </c>
      <c r="EH206">
        <v>17</v>
      </c>
      <c r="EI206">
        <v>2</v>
      </c>
      <c r="EJ206">
        <v>3</v>
      </c>
      <c r="EK206">
        <v>3</v>
      </c>
      <c r="EL206">
        <v>8</v>
      </c>
      <c r="EM206">
        <v>2</v>
      </c>
      <c r="EN206">
        <v>4</v>
      </c>
      <c r="EO206">
        <v>3</v>
      </c>
      <c r="EP206">
        <v>3</v>
      </c>
      <c r="EQ206">
        <v>3</v>
      </c>
      <c r="ER206">
        <v>3</v>
      </c>
      <c r="ES206">
        <v>3</v>
      </c>
      <c r="ET206">
        <v>2</v>
      </c>
      <c r="EU206">
        <v>23</v>
      </c>
      <c r="EV206">
        <v>4</v>
      </c>
      <c r="EW206">
        <v>4</v>
      </c>
      <c r="EX206">
        <v>6</v>
      </c>
      <c r="EY206">
        <v>8</v>
      </c>
      <c r="EZ206">
        <v>22</v>
      </c>
      <c r="FA206">
        <v>4</v>
      </c>
      <c r="FB206" t="str">
        <f t="shared" si="43"/>
        <v>Mild</v>
      </c>
      <c r="FC206" t="s">
        <v>149</v>
      </c>
    </row>
    <row r="207" spans="1:159" x14ac:dyDescent="0.2">
      <c r="A207">
        <v>606</v>
      </c>
      <c r="B207" t="s">
        <v>143</v>
      </c>
      <c r="C207" t="s">
        <v>1060</v>
      </c>
      <c r="D207" s="1">
        <v>15897</v>
      </c>
      <c r="E207">
        <v>79</v>
      </c>
      <c r="F207">
        <v>1</v>
      </c>
      <c r="H207" t="s">
        <v>236</v>
      </c>
      <c r="I207">
        <v>3015</v>
      </c>
      <c r="J207" s="1">
        <v>43845</v>
      </c>
      <c r="K207">
        <v>1</v>
      </c>
      <c r="L207">
        <v>1</v>
      </c>
      <c r="W207" t="s">
        <v>4403</v>
      </c>
      <c r="X207" t="s">
        <v>307</v>
      </c>
      <c r="Y207">
        <v>0</v>
      </c>
      <c r="Z207" t="s">
        <v>1061</v>
      </c>
      <c r="AA207" s="1">
        <v>44497</v>
      </c>
      <c r="AB207" s="2">
        <f t="shared" si="38"/>
        <v>652</v>
      </c>
      <c r="AC207">
        <v>1</v>
      </c>
      <c r="AD207">
        <v>1</v>
      </c>
      <c r="AE207" t="str">
        <f t="shared" si="40"/>
        <v>Male</v>
      </c>
      <c r="AF207">
        <v>3</v>
      </c>
      <c r="AG207" t="s">
        <v>157</v>
      </c>
      <c r="AH207">
        <v>0</v>
      </c>
      <c r="AJ207">
        <v>1</v>
      </c>
      <c r="AK207" t="str">
        <f t="shared" si="37"/>
        <v>DNC high school</v>
      </c>
      <c r="AL207" t="str">
        <f t="shared" si="41"/>
        <v>No</v>
      </c>
      <c r="AM207">
        <v>185</v>
      </c>
      <c r="AN207" t="str">
        <f t="shared" si="39"/>
        <v>Other</v>
      </c>
      <c r="AQ207">
        <v>1982</v>
      </c>
      <c r="AR207">
        <v>0</v>
      </c>
      <c r="AS207">
        <v>0</v>
      </c>
      <c r="AT207">
        <v>2</v>
      </c>
      <c r="AU207">
        <v>0</v>
      </c>
      <c r="AV207">
        <v>0</v>
      </c>
      <c r="AW207">
        <v>0</v>
      </c>
      <c r="AX207">
        <v>0</v>
      </c>
      <c r="AY207">
        <v>0</v>
      </c>
      <c r="AZ207">
        <v>1</v>
      </c>
      <c r="BA207">
        <v>0</v>
      </c>
      <c r="BC207" t="s">
        <v>1062</v>
      </c>
      <c r="BD207">
        <v>1</v>
      </c>
      <c r="BE207" t="s">
        <v>1063</v>
      </c>
      <c r="BF207">
        <v>1</v>
      </c>
      <c r="BG207" t="s">
        <v>1064</v>
      </c>
      <c r="BH207">
        <v>1</v>
      </c>
      <c r="BI207">
        <v>1</v>
      </c>
      <c r="BJ207">
        <v>0</v>
      </c>
      <c r="BK207">
        <v>0</v>
      </c>
      <c r="BM207">
        <v>0</v>
      </c>
      <c r="BO207">
        <v>1</v>
      </c>
      <c r="BP207">
        <v>1</v>
      </c>
      <c r="BQ207">
        <v>1</v>
      </c>
      <c r="BR207">
        <v>1</v>
      </c>
      <c r="BS207">
        <v>1</v>
      </c>
      <c r="BT207">
        <v>3</v>
      </c>
      <c r="BU207">
        <v>1</v>
      </c>
      <c r="BV207">
        <v>80</v>
      </c>
      <c r="BW207" s="4">
        <v>0.72599999999999998</v>
      </c>
      <c r="BX207">
        <v>6</v>
      </c>
      <c r="BY207">
        <v>4</v>
      </c>
      <c r="BZ207">
        <v>0</v>
      </c>
      <c r="CA207">
        <v>240</v>
      </c>
      <c r="CB207">
        <v>3</v>
      </c>
      <c r="CC207">
        <v>4</v>
      </c>
      <c r="CD207">
        <v>0</v>
      </c>
      <c r="CE207">
        <v>240</v>
      </c>
      <c r="CF207">
        <v>1</v>
      </c>
      <c r="CG207">
        <v>1</v>
      </c>
      <c r="CH207">
        <v>30</v>
      </c>
      <c r="CI207">
        <v>90</v>
      </c>
      <c r="CJ207">
        <v>0</v>
      </c>
      <c r="CM207">
        <v>0</v>
      </c>
      <c r="CN207">
        <f t="shared" si="42"/>
        <v>420</v>
      </c>
      <c r="CO207" t="str">
        <f t="shared" si="36"/>
        <v>Sufficientlyactive</v>
      </c>
      <c r="CP207">
        <v>3</v>
      </c>
      <c r="CQ207">
        <v>3</v>
      </c>
      <c r="CR207">
        <v>3</v>
      </c>
      <c r="CS207">
        <v>3</v>
      </c>
      <c r="CT207">
        <v>3</v>
      </c>
      <c r="CU207">
        <v>2</v>
      </c>
      <c r="CV207">
        <v>1</v>
      </c>
      <c r="CW207">
        <v>0</v>
      </c>
      <c r="CX207">
        <v>1</v>
      </c>
      <c r="CY207">
        <v>1</v>
      </c>
      <c r="CZ207">
        <v>2</v>
      </c>
      <c r="DA207">
        <v>7</v>
      </c>
      <c r="DB207">
        <v>3</v>
      </c>
      <c r="DC207">
        <v>1</v>
      </c>
      <c r="DD207">
        <v>1</v>
      </c>
      <c r="DE207">
        <v>1</v>
      </c>
      <c r="DF207">
        <v>1</v>
      </c>
      <c r="DG207">
        <v>1</v>
      </c>
      <c r="DH207">
        <v>1</v>
      </c>
      <c r="DI207">
        <v>1</v>
      </c>
      <c r="DJ207">
        <v>1</v>
      </c>
      <c r="DK207">
        <v>1</v>
      </c>
      <c r="DL207">
        <v>1</v>
      </c>
      <c r="DM207">
        <v>1</v>
      </c>
      <c r="DN207">
        <v>10</v>
      </c>
      <c r="DO207">
        <v>0</v>
      </c>
      <c r="DP207">
        <v>0</v>
      </c>
      <c r="DQ207">
        <v>0</v>
      </c>
      <c r="DR207">
        <v>0</v>
      </c>
      <c r="DS207">
        <v>0</v>
      </c>
      <c r="DT207">
        <v>0</v>
      </c>
      <c r="DU207">
        <v>0</v>
      </c>
      <c r="DV207">
        <v>0</v>
      </c>
      <c r="DW207">
        <v>0</v>
      </c>
      <c r="DX207">
        <v>0</v>
      </c>
      <c r="DY207" t="s">
        <v>149</v>
      </c>
      <c r="DZ207" t="s">
        <v>4708</v>
      </c>
      <c r="EA207">
        <v>3</v>
      </c>
      <c r="EB207">
        <v>4</v>
      </c>
      <c r="EC207">
        <v>4</v>
      </c>
      <c r="ED207">
        <v>4</v>
      </c>
      <c r="EE207">
        <v>3</v>
      </c>
      <c r="EF207">
        <v>2</v>
      </c>
      <c r="EG207">
        <v>4</v>
      </c>
      <c r="EH207">
        <v>24</v>
      </c>
      <c r="EI207">
        <v>1</v>
      </c>
      <c r="EJ207">
        <v>1</v>
      </c>
      <c r="EK207">
        <v>1</v>
      </c>
      <c r="EL207">
        <v>3</v>
      </c>
      <c r="EM207">
        <v>4</v>
      </c>
      <c r="EN207">
        <v>1</v>
      </c>
      <c r="EO207">
        <v>4</v>
      </c>
      <c r="EP207">
        <v>4</v>
      </c>
      <c r="EQ207">
        <v>4</v>
      </c>
      <c r="ER207">
        <v>3</v>
      </c>
      <c r="ES207">
        <v>3</v>
      </c>
      <c r="ET207">
        <v>4</v>
      </c>
      <c r="EU207">
        <v>27</v>
      </c>
      <c r="EV207">
        <v>1</v>
      </c>
      <c r="EW207">
        <v>3</v>
      </c>
      <c r="EX207">
        <v>2</v>
      </c>
      <c r="EY207">
        <v>3</v>
      </c>
      <c r="EZ207">
        <v>9</v>
      </c>
      <c r="FA207">
        <v>1</v>
      </c>
      <c r="FB207" t="str">
        <f t="shared" si="43"/>
        <v>Mild</v>
      </c>
      <c r="FC207" t="s">
        <v>157</v>
      </c>
    </row>
    <row r="208" spans="1:159" x14ac:dyDescent="0.2">
      <c r="A208">
        <v>611</v>
      </c>
      <c r="B208" t="s">
        <v>143</v>
      </c>
      <c r="C208" t="s">
        <v>1065</v>
      </c>
      <c r="D208" s="1">
        <v>31543</v>
      </c>
      <c r="E208">
        <v>36</v>
      </c>
      <c r="F208">
        <v>1</v>
      </c>
      <c r="H208" t="s">
        <v>935</v>
      </c>
      <c r="I208">
        <v>3064</v>
      </c>
      <c r="J208" s="1">
        <v>43845</v>
      </c>
      <c r="K208">
        <v>1</v>
      </c>
      <c r="T208">
        <v>1</v>
      </c>
      <c r="W208" t="s">
        <v>4411</v>
      </c>
      <c r="X208" t="s">
        <v>307</v>
      </c>
      <c r="Y208">
        <v>0</v>
      </c>
      <c r="Z208" t="s">
        <v>1066</v>
      </c>
      <c r="AA208" s="1">
        <v>44610</v>
      </c>
      <c r="AB208" s="2">
        <f t="shared" si="38"/>
        <v>765</v>
      </c>
      <c r="AC208">
        <v>1</v>
      </c>
      <c r="AD208">
        <v>2</v>
      </c>
      <c r="AE208" t="str">
        <f t="shared" si="40"/>
        <v>Female</v>
      </c>
      <c r="AF208">
        <v>0</v>
      </c>
      <c r="AG208" t="s">
        <v>157</v>
      </c>
      <c r="AH208">
        <v>0</v>
      </c>
      <c r="AJ208">
        <v>6</v>
      </c>
      <c r="AK208" t="str">
        <f t="shared" si="37"/>
        <v>Undergrad</v>
      </c>
      <c r="AL208" t="str">
        <f t="shared" si="41"/>
        <v>Yes</v>
      </c>
      <c r="AM208">
        <v>184</v>
      </c>
      <c r="AN208" t="str">
        <f t="shared" si="39"/>
        <v>Other</v>
      </c>
      <c r="AQ208">
        <v>18</v>
      </c>
      <c r="AR208">
        <v>0</v>
      </c>
      <c r="AS208">
        <v>0</v>
      </c>
      <c r="AT208">
        <v>0</v>
      </c>
      <c r="AU208">
        <v>0</v>
      </c>
      <c r="AV208">
        <v>0</v>
      </c>
      <c r="AW208">
        <v>0</v>
      </c>
      <c r="AX208">
        <v>0</v>
      </c>
      <c r="AY208">
        <v>0</v>
      </c>
      <c r="AZ208">
        <v>0</v>
      </c>
      <c r="BA208">
        <v>0</v>
      </c>
      <c r="BD208">
        <v>0</v>
      </c>
      <c r="BF208">
        <v>0</v>
      </c>
      <c r="BH208">
        <v>0</v>
      </c>
      <c r="BI208">
        <v>0</v>
      </c>
      <c r="BJ208">
        <v>0</v>
      </c>
      <c r="BK208">
        <v>0</v>
      </c>
      <c r="BM208">
        <v>0</v>
      </c>
      <c r="BO208">
        <v>0</v>
      </c>
      <c r="BQ208">
        <v>1</v>
      </c>
      <c r="BR208">
        <v>1</v>
      </c>
      <c r="BS208">
        <v>1</v>
      </c>
      <c r="BT208">
        <v>2</v>
      </c>
      <c r="BU208">
        <v>2</v>
      </c>
      <c r="BV208">
        <v>54</v>
      </c>
      <c r="BW208" s="4">
        <v>0.72322947913147084</v>
      </c>
      <c r="BX208">
        <v>5</v>
      </c>
      <c r="BY208">
        <v>2</v>
      </c>
      <c r="BZ208">
        <v>5</v>
      </c>
      <c r="CA208">
        <v>125</v>
      </c>
      <c r="CB208">
        <v>0</v>
      </c>
      <c r="CC208">
        <v>0</v>
      </c>
      <c r="CD208">
        <v>0</v>
      </c>
      <c r="CE208">
        <v>0</v>
      </c>
      <c r="CF208">
        <v>0</v>
      </c>
      <c r="CG208">
        <v>1</v>
      </c>
      <c r="CH208">
        <v>4</v>
      </c>
      <c r="CI208">
        <v>64</v>
      </c>
      <c r="CJ208">
        <v>0</v>
      </c>
      <c r="CK208">
        <v>2</v>
      </c>
      <c r="CL208">
        <v>5</v>
      </c>
      <c r="CM208">
        <v>125</v>
      </c>
      <c r="CN208">
        <f t="shared" si="42"/>
        <v>378</v>
      </c>
      <c r="CO208" t="str">
        <f t="shared" si="36"/>
        <v>Sufficientlyactive</v>
      </c>
      <c r="CP208">
        <v>3</v>
      </c>
      <c r="CQ208">
        <v>3</v>
      </c>
      <c r="CR208">
        <v>3</v>
      </c>
      <c r="CS208">
        <v>4</v>
      </c>
      <c r="CT208">
        <v>4</v>
      </c>
      <c r="CU208">
        <v>2</v>
      </c>
      <c r="CV208">
        <v>1</v>
      </c>
      <c r="CW208">
        <v>1</v>
      </c>
      <c r="CX208">
        <v>1</v>
      </c>
      <c r="CY208">
        <v>1</v>
      </c>
      <c r="CZ208">
        <v>3</v>
      </c>
      <c r="DA208">
        <v>8</v>
      </c>
      <c r="DB208">
        <v>3</v>
      </c>
      <c r="DC208">
        <v>1</v>
      </c>
      <c r="DD208">
        <v>3</v>
      </c>
      <c r="DE208">
        <v>3</v>
      </c>
      <c r="DF208">
        <v>2</v>
      </c>
      <c r="DG208">
        <v>2</v>
      </c>
      <c r="DH208">
        <v>2</v>
      </c>
      <c r="DI208">
        <v>2</v>
      </c>
      <c r="DJ208">
        <v>2</v>
      </c>
      <c r="DK208">
        <v>2</v>
      </c>
      <c r="DL208">
        <v>1</v>
      </c>
      <c r="DM208">
        <v>1</v>
      </c>
      <c r="DN208">
        <v>20</v>
      </c>
      <c r="DO208">
        <v>0</v>
      </c>
      <c r="DP208">
        <v>0</v>
      </c>
      <c r="DQ208">
        <v>0</v>
      </c>
      <c r="DR208">
        <v>0</v>
      </c>
      <c r="DS208">
        <v>0</v>
      </c>
      <c r="DT208">
        <v>0</v>
      </c>
      <c r="DU208">
        <v>0</v>
      </c>
      <c r="DV208">
        <v>0</v>
      </c>
      <c r="DW208">
        <v>0</v>
      </c>
      <c r="DX208">
        <v>0</v>
      </c>
      <c r="DY208" t="str">
        <f>IF(DO208&gt;1,"Yes",IF(DP208&gt;1,"Yes","No"))</f>
        <v>No</v>
      </c>
      <c r="DZ208" t="s">
        <v>4708</v>
      </c>
      <c r="EA208">
        <v>1</v>
      </c>
      <c r="EB208">
        <v>1</v>
      </c>
      <c r="EC208">
        <v>1</v>
      </c>
      <c r="ED208">
        <v>1</v>
      </c>
      <c r="EE208">
        <v>1</v>
      </c>
      <c r="EF208">
        <v>1</v>
      </c>
      <c r="EG208">
        <v>1</v>
      </c>
      <c r="EH208">
        <v>7</v>
      </c>
      <c r="EI208">
        <v>1</v>
      </c>
      <c r="EJ208">
        <v>1</v>
      </c>
      <c r="EK208">
        <v>1</v>
      </c>
      <c r="EL208">
        <v>3</v>
      </c>
      <c r="EM208">
        <v>4</v>
      </c>
      <c r="EN208">
        <v>4</v>
      </c>
      <c r="EO208">
        <v>4</v>
      </c>
      <c r="EP208">
        <v>4</v>
      </c>
      <c r="EQ208">
        <v>4</v>
      </c>
      <c r="ER208">
        <v>4</v>
      </c>
      <c r="ES208">
        <v>4</v>
      </c>
      <c r="ET208">
        <v>4</v>
      </c>
      <c r="EU208">
        <v>32</v>
      </c>
      <c r="EV208">
        <v>2</v>
      </c>
      <c r="EW208">
        <v>3</v>
      </c>
      <c r="EX208">
        <v>3</v>
      </c>
      <c r="EY208">
        <v>3</v>
      </c>
      <c r="EZ208">
        <v>11</v>
      </c>
      <c r="FA208">
        <v>3</v>
      </c>
      <c r="FB208" t="str">
        <f t="shared" si="43"/>
        <v>Mild</v>
      </c>
      <c r="FC208" t="s">
        <v>149</v>
      </c>
    </row>
    <row r="209" spans="1:159" x14ac:dyDescent="0.2">
      <c r="A209">
        <v>615</v>
      </c>
      <c r="B209" t="s">
        <v>143</v>
      </c>
      <c r="C209" t="s">
        <v>1067</v>
      </c>
      <c r="D209" s="1">
        <v>23894</v>
      </c>
      <c r="E209">
        <v>57</v>
      </c>
      <c r="F209">
        <v>1</v>
      </c>
      <c r="H209" t="s">
        <v>253</v>
      </c>
      <c r="I209">
        <v>3020</v>
      </c>
      <c r="J209" s="1">
        <v>43845</v>
      </c>
      <c r="K209">
        <v>2</v>
      </c>
      <c r="T209">
        <v>3</v>
      </c>
      <c r="W209" t="s">
        <v>4411</v>
      </c>
      <c r="X209" t="s">
        <v>314</v>
      </c>
      <c r="Y209">
        <v>0</v>
      </c>
      <c r="Z209" t="s">
        <v>1068</v>
      </c>
      <c r="AA209" s="1">
        <v>44497</v>
      </c>
      <c r="AB209" s="2">
        <f t="shared" si="38"/>
        <v>652</v>
      </c>
      <c r="AC209">
        <v>4</v>
      </c>
      <c r="AD209">
        <v>2</v>
      </c>
      <c r="AE209" t="str">
        <f t="shared" si="40"/>
        <v>Female</v>
      </c>
      <c r="AF209">
        <v>4</v>
      </c>
      <c r="AG209" t="s">
        <v>149</v>
      </c>
      <c r="AH209">
        <v>0</v>
      </c>
      <c r="AJ209">
        <v>1</v>
      </c>
      <c r="AK209" t="str">
        <f t="shared" si="37"/>
        <v>DNC high school</v>
      </c>
      <c r="AL209" t="str">
        <f t="shared" si="41"/>
        <v>No</v>
      </c>
      <c r="AM209">
        <v>179</v>
      </c>
      <c r="AN209" t="str">
        <f t="shared" si="39"/>
        <v>Other</v>
      </c>
      <c r="AQ209">
        <v>7</v>
      </c>
      <c r="AR209">
        <v>1</v>
      </c>
      <c r="AS209">
        <v>0</v>
      </c>
      <c r="AT209">
        <v>0</v>
      </c>
      <c r="AU209">
        <v>1</v>
      </c>
      <c r="AV209">
        <v>0</v>
      </c>
      <c r="AW209">
        <v>1</v>
      </c>
      <c r="AX209">
        <v>1</v>
      </c>
      <c r="AY209">
        <v>0</v>
      </c>
      <c r="AZ209">
        <v>1</v>
      </c>
      <c r="BA209">
        <v>1</v>
      </c>
      <c r="BC209" t="s">
        <v>1069</v>
      </c>
      <c r="BD209">
        <v>1</v>
      </c>
      <c r="BE209" t="s">
        <v>1070</v>
      </c>
      <c r="BF209">
        <v>0</v>
      </c>
      <c r="BH209">
        <v>0</v>
      </c>
      <c r="BI209">
        <v>0</v>
      </c>
      <c r="BJ209">
        <v>0</v>
      </c>
      <c r="BK209">
        <v>1</v>
      </c>
      <c r="BL209">
        <v>12</v>
      </c>
      <c r="BM209">
        <v>0</v>
      </c>
      <c r="BO209">
        <v>0</v>
      </c>
      <c r="BQ209">
        <v>4</v>
      </c>
      <c r="BR209">
        <v>3</v>
      </c>
      <c r="BS209">
        <v>4</v>
      </c>
      <c r="BT209">
        <v>5</v>
      </c>
      <c r="BU209">
        <v>5</v>
      </c>
      <c r="BV209">
        <v>19</v>
      </c>
      <c r="BW209" s="4">
        <v>-2.8053355957767777E-3</v>
      </c>
      <c r="BX209">
        <v>1</v>
      </c>
      <c r="BY209">
        <v>10</v>
      </c>
      <c r="BZ209">
        <v>11</v>
      </c>
      <c r="CA209">
        <v>611</v>
      </c>
      <c r="CB209">
        <v>0</v>
      </c>
      <c r="CE209">
        <v>0</v>
      </c>
      <c r="CF209">
        <v>0</v>
      </c>
      <c r="CI209">
        <v>0</v>
      </c>
      <c r="CJ209">
        <v>0</v>
      </c>
      <c r="CM209">
        <v>0</v>
      </c>
      <c r="CN209">
        <f t="shared" si="42"/>
        <v>611</v>
      </c>
      <c r="CO209" t="str">
        <f t="shared" si="36"/>
        <v>Sufficientlyactive</v>
      </c>
      <c r="CP209">
        <v>0</v>
      </c>
      <c r="CQ209">
        <v>0</v>
      </c>
      <c r="CR209">
        <v>0</v>
      </c>
      <c r="CS209">
        <v>0</v>
      </c>
      <c r="CT209">
        <v>0</v>
      </c>
      <c r="CU209">
        <v>2</v>
      </c>
      <c r="CV209">
        <v>1</v>
      </c>
      <c r="CW209">
        <v>1</v>
      </c>
      <c r="CX209">
        <v>3</v>
      </c>
      <c r="CY209">
        <v>1</v>
      </c>
      <c r="CZ209">
        <v>3</v>
      </c>
      <c r="DA209">
        <v>4</v>
      </c>
      <c r="DB209">
        <v>4</v>
      </c>
      <c r="DC209">
        <v>0</v>
      </c>
      <c r="DD209">
        <v>5</v>
      </c>
      <c r="DE209">
        <v>5</v>
      </c>
      <c r="DF209">
        <v>5</v>
      </c>
      <c r="DG209">
        <v>5</v>
      </c>
      <c r="DH209">
        <v>5</v>
      </c>
      <c r="DI209">
        <v>5</v>
      </c>
      <c r="DJ209">
        <v>5</v>
      </c>
      <c r="DK209">
        <v>5</v>
      </c>
      <c r="DL209">
        <v>5</v>
      </c>
      <c r="DM209">
        <v>5</v>
      </c>
      <c r="DN209">
        <v>50</v>
      </c>
      <c r="DO209">
        <v>0</v>
      </c>
      <c r="DP209">
        <v>3</v>
      </c>
      <c r="DQ209">
        <v>3</v>
      </c>
      <c r="DR209">
        <v>3</v>
      </c>
      <c r="DS209">
        <v>3</v>
      </c>
      <c r="DT209">
        <v>3</v>
      </c>
      <c r="DU209">
        <v>3</v>
      </c>
      <c r="DV209">
        <v>3</v>
      </c>
      <c r="DW209">
        <v>3</v>
      </c>
      <c r="DX209">
        <v>24</v>
      </c>
      <c r="DY209" t="str">
        <f>IF(DP209&gt;1,"Yes",IF(DQ209&gt;1,"Yes","No"))</f>
        <v>Yes</v>
      </c>
      <c r="DZ209" t="s">
        <v>4711</v>
      </c>
      <c r="EA209">
        <v>5</v>
      </c>
      <c r="EB209">
        <v>2</v>
      </c>
      <c r="EC209">
        <v>2</v>
      </c>
      <c r="ED209">
        <v>2</v>
      </c>
      <c r="EE209">
        <v>1</v>
      </c>
      <c r="EF209">
        <v>1</v>
      </c>
      <c r="EG209">
        <v>2</v>
      </c>
      <c r="EH209">
        <v>15</v>
      </c>
      <c r="EI209">
        <v>3</v>
      </c>
      <c r="EJ209">
        <v>3</v>
      </c>
      <c r="EK209">
        <v>3</v>
      </c>
      <c r="EL209">
        <v>9</v>
      </c>
      <c r="EM209">
        <v>1</v>
      </c>
      <c r="EN209">
        <v>2</v>
      </c>
      <c r="EO209">
        <v>2</v>
      </c>
      <c r="EP209">
        <v>2</v>
      </c>
      <c r="EQ209">
        <v>2</v>
      </c>
      <c r="ER209">
        <v>1</v>
      </c>
      <c r="ES209">
        <v>2</v>
      </c>
      <c r="ET209">
        <v>1</v>
      </c>
      <c r="EU209">
        <v>13</v>
      </c>
      <c r="EV209">
        <v>10</v>
      </c>
      <c r="EW209">
        <v>10</v>
      </c>
      <c r="EX209">
        <v>7</v>
      </c>
      <c r="EY209">
        <v>10</v>
      </c>
      <c r="EZ209">
        <v>37</v>
      </c>
      <c r="FA209">
        <v>6</v>
      </c>
      <c r="FB209" t="str">
        <f t="shared" si="43"/>
        <v>Moderate</v>
      </c>
      <c r="FC209" t="s">
        <v>157</v>
      </c>
    </row>
    <row r="210" spans="1:159" x14ac:dyDescent="0.2">
      <c r="A210">
        <v>618</v>
      </c>
      <c r="B210" t="s">
        <v>143</v>
      </c>
      <c r="C210" t="s">
        <v>1071</v>
      </c>
      <c r="D210" s="1">
        <v>25777</v>
      </c>
      <c r="E210">
        <v>52</v>
      </c>
      <c r="F210">
        <v>1</v>
      </c>
      <c r="H210" t="s">
        <v>777</v>
      </c>
      <c r="I210">
        <v>3026</v>
      </c>
      <c r="J210" s="1">
        <v>43845</v>
      </c>
      <c r="K210">
        <v>1</v>
      </c>
      <c r="L210">
        <v>2</v>
      </c>
      <c r="W210" t="s">
        <v>4403</v>
      </c>
      <c r="X210" t="s">
        <v>222</v>
      </c>
      <c r="Y210">
        <v>0</v>
      </c>
      <c r="Z210" t="s">
        <v>1072</v>
      </c>
      <c r="AA210" s="1">
        <v>44607</v>
      </c>
      <c r="AB210" s="2">
        <f t="shared" si="38"/>
        <v>762</v>
      </c>
      <c r="AC210">
        <v>1</v>
      </c>
      <c r="AD210">
        <v>1</v>
      </c>
      <c r="AE210" t="str">
        <f t="shared" si="40"/>
        <v>Male</v>
      </c>
      <c r="AF210">
        <v>0</v>
      </c>
      <c r="AG210" t="s">
        <v>157</v>
      </c>
      <c r="AH210">
        <v>0</v>
      </c>
      <c r="AJ210">
        <v>5</v>
      </c>
      <c r="AK210" t="str">
        <f t="shared" si="37"/>
        <v>TAFE</v>
      </c>
      <c r="AL210" t="str">
        <f t="shared" si="41"/>
        <v>Yes</v>
      </c>
      <c r="AM210">
        <v>9</v>
      </c>
      <c r="AN210" t="str">
        <f t="shared" si="39"/>
        <v>Aus</v>
      </c>
      <c r="AO210">
        <v>0</v>
      </c>
      <c r="AR210">
        <v>0</v>
      </c>
      <c r="AS210">
        <v>0</v>
      </c>
      <c r="AT210">
        <v>0</v>
      </c>
      <c r="AU210">
        <v>0</v>
      </c>
      <c r="AV210">
        <v>0</v>
      </c>
      <c r="AW210">
        <v>0</v>
      </c>
      <c r="AX210">
        <v>1</v>
      </c>
      <c r="AY210">
        <v>2</v>
      </c>
      <c r="AZ210">
        <v>2</v>
      </c>
      <c r="BA210">
        <v>1</v>
      </c>
      <c r="BC210" t="s">
        <v>1073</v>
      </c>
      <c r="BD210">
        <v>1</v>
      </c>
      <c r="BE210" t="s">
        <v>1074</v>
      </c>
      <c r="BF210">
        <v>1</v>
      </c>
      <c r="BG210" t="s">
        <v>1075</v>
      </c>
      <c r="BH210">
        <v>0</v>
      </c>
      <c r="BI210">
        <v>0</v>
      </c>
      <c r="BJ210">
        <v>0</v>
      </c>
      <c r="BK210">
        <v>0</v>
      </c>
      <c r="BM210">
        <v>1</v>
      </c>
      <c r="BN210">
        <v>5</v>
      </c>
      <c r="BO210">
        <v>1</v>
      </c>
      <c r="BP210">
        <v>4</v>
      </c>
      <c r="BQ210">
        <v>2</v>
      </c>
      <c r="BR210">
        <v>1</v>
      </c>
      <c r="BS210">
        <v>2</v>
      </c>
      <c r="BT210">
        <v>3</v>
      </c>
      <c r="BU210">
        <v>3</v>
      </c>
      <c r="BV210">
        <v>70</v>
      </c>
      <c r="BW210" s="4">
        <v>0.54713013289829704</v>
      </c>
      <c r="BX210">
        <v>5</v>
      </c>
      <c r="BY210">
        <v>2</v>
      </c>
      <c r="BZ210">
        <v>10</v>
      </c>
      <c r="CA210">
        <v>130</v>
      </c>
      <c r="CB210">
        <v>2</v>
      </c>
      <c r="CC210">
        <v>1</v>
      </c>
      <c r="CD210">
        <v>0</v>
      </c>
      <c r="CE210">
        <v>60</v>
      </c>
      <c r="CF210">
        <v>0</v>
      </c>
      <c r="CG210">
        <v>0</v>
      </c>
      <c r="CH210">
        <v>0</v>
      </c>
      <c r="CI210">
        <v>0</v>
      </c>
      <c r="CJ210">
        <v>0</v>
      </c>
      <c r="CK210">
        <v>0</v>
      </c>
      <c r="CL210">
        <v>0</v>
      </c>
      <c r="CM210">
        <v>0</v>
      </c>
      <c r="CN210">
        <f t="shared" si="42"/>
        <v>130</v>
      </c>
      <c r="CO210" t="str">
        <f t="shared" si="36"/>
        <v>Insufficiently active</v>
      </c>
      <c r="CP210">
        <v>3</v>
      </c>
      <c r="CQ210">
        <v>3</v>
      </c>
      <c r="CR210">
        <v>2</v>
      </c>
      <c r="CS210">
        <v>1</v>
      </c>
      <c r="CT210">
        <v>2</v>
      </c>
      <c r="CU210">
        <v>3</v>
      </c>
      <c r="CV210">
        <v>1</v>
      </c>
      <c r="CW210">
        <v>0</v>
      </c>
      <c r="CX210">
        <v>1</v>
      </c>
      <c r="CY210">
        <v>0</v>
      </c>
      <c r="CZ210">
        <v>2</v>
      </c>
      <c r="DA210">
        <v>8</v>
      </c>
      <c r="DB210">
        <v>1</v>
      </c>
      <c r="DC210">
        <v>1</v>
      </c>
      <c r="DD210">
        <v>2</v>
      </c>
      <c r="DE210">
        <v>3</v>
      </c>
      <c r="DF210">
        <v>1</v>
      </c>
      <c r="DG210">
        <v>1</v>
      </c>
      <c r="DH210">
        <v>1</v>
      </c>
      <c r="DI210">
        <v>1</v>
      </c>
      <c r="DJ210">
        <v>3</v>
      </c>
      <c r="DK210">
        <v>2</v>
      </c>
      <c r="DL210">
        <v>1</v>
      </c>
      <c r="DM210">
        <v>1</v>
      </c>
      <c r="DN210">
        <v>16</v>
      </c>
      <c r="DO210">
        <v>0</v>
      </c>
      <c r="DP210">
        <v>0</v>
      </c>
      <c r="DQ210">
        <v>0</v>
      </c>
      <c r="DR210">
        <v>1</v>
      </c>
      <c r="DS210">
        <v>0</v>
      </c>
      <c r="DT210">
        <v>1</v>
      </c>
      <c r="DU210">
        <v>0</v>
      </c>
      <c r="DV210">
        <v>0</v>
      </c>
      <c r="DW210">
        <v>0</v>
      </c>
      <c r="DX210">
        <v>2</v>
      </c>
      <c r="DY210" t="str">
        <f>IF(DO210&gt;1,"Yes",IF(DP210&gt;1,"Yes","No"))</f>
        <v>No</v>
      </c>
      <c r="DZ210" t="s">
        <v>4708</v>
      </c>
      <c r="EA210">
        <v>4</v>
      </c>
      <c r="EB210">
        <v>3</v>
      </c>
      <c r="EC210">
        <v>3</v>
      </c>
      <c r="ED210">
        <v>3</v>
      </c>
      <c r="EE210">
        <v>3</v>
      </c>
      <c r="EF210">
        <v>4</v>
      </c>
      <c r="EG210">
        <v>4</v>
      </c>
      <c r="EH210">
        <v>24</v>
      </c>
      <c r="EI210">
        <v>1</v>
      </c>
      <c r="EJ210">
        <v>1</v>
      </c>
      <c r="EK210">
        <v>1</v>
      </c>
      <c r="EL210">
        <v>3</v>
      </c>
      <c r="EM210">
        <v>3</v>
      </c>
      <c r="EN210">
        <v>4</v>
      </c>
      <c r="EO210">
        <v>4</v>
      </c>
      <c r="EP210">
        <v>2</v>
      </c>
      <c r="EQ210">
        <v>4</v>
      </c>
      <c r="ER210">
        <v>4</v>
      </c>
      <c r="ES210">
        <v>4</v>
      </c>
      <c r="ET210">
        <v>4</v>
      </c>
      <c r="EU210">
        <v>29</v>
      </c>
      <c r="EV210">
        <v>0</v>
      </c>
      <c r="EW210">
        <v>5</v>
      </c>
      <c r="EX210">
        <v>7</v>
      </c>
      <c r="EY210">
        <v>7</v>
      </c>
      <c r="EZ210">
        <v>19</v>
      </c>
      <c r="FA210">
        <v>5</v>
      </c>
      <c r="FB210" t="str">
        <f t="shared" si="43"/>
        <v>Mild</v>
      </c>
      <c r="FC210" t="s">
        <v>149</v>
      </c>
    </row>
    <row r="211" spans="1:159" x14ac:dyDescent="0.2">
      <c r="A211">
        <v>622</v>
      </c>
      <c r="B211" t="s">
        <v>143</v>
      </c>
      <c r="C211" t="s">
        <v>1076</v>
      </c>
      <c r="D211" s="1">
        <v>28446</v>
      </c>
      <c r="E211">
        <v>44</v>
      </c>
      <c r="F211">
        <v>1</v>
      </c>
      <c r="H211" t="s">
        <v>1039</v>
      </c>
      <c r="I211">
        <v>3025</v>
      </c>
      <c r="J211" s="1">
        <v>43845</v>
      </c>
      <c r="K211">
        <v>2</v>
      </c>
      <c r="R211">
        <v>3</v>
      </c>
      <c r="W211" t="s">
        <v>229</v>
      </c>
      <c r="X211" t="s">
        <v>314</v>
      </c>
      <c r="Y211">
        <v>1</v>
      </c>
      <c r="Z211" t="s">
        <v>1077</v>
      </c>
      <c r="AA211" s="1">
        <v>44594</v>
      </c>
      <c r="AB211" s="2">
        <f t="shared" si="38"/>
        <v>749</v>
      </c>
      <c r="AC211">
        <v>1</v>
      </c>
      <c r="AD211">
        <v>1</v>
      </c>
      <c r="AE211" t="str">
        <f t="shared" si="40"/>
        <v>Male</v>
      </c>
      <c r="AF211">
        <v>4</v>
      </c>
      <c r="AG211" t="s">
        <v>149</v>
      </c>
      <c r="AH211">
        <v>0</v>
      </c>
      <c r="AJ211">
        <v>2</v>
      </c>
      <c r="AK211" t="str">
        <f t="shared" si="37"/>
        <v>High school</v>
      </c>
      <c r="AL211" t="str">
        <f t="shared" si="41"/>
        <v>Yes</v>
      </c>
      <c r="AM211">
        <v>9</v>
      </c>
      <c r="AN211" t="str">
        <f t="shared" si="39"/>
        <v>Aus</v>
      </c>
      <c r="AO211">
        <v>0</v>
      </c>
      <c r="AR211">
        <v>0</v>
      </c>
      <c r="AS211">
        <v>0</v>
      </c>
      <c r="AT211">
        <v>0</v>
      </c>
      <c r="AU211">
        <v>0</v>
      </c>
      <c r="AV211">
        <v>0</v>
      </c>
      <c r="AW211">
        <v>0</v>
      </c>
      <c r="AX211">
        <v>0</v>
      </c>
      <c r="AY211">
        <v>0</v>
      </c>
      <c r="AZ211">
        <v>0</v>
      </c>
      <c r="BA211">
        <v>1</v>
      </c>
      <c r="BC211" t="s">
        <v>1078</v>
      </c>
      <c r="BD211">
        <v>1</v>
      </c>
      <c r="BE211" t="s">
        <v>1079</v>
      </c>
      <c r="BF211">
        <v>1</v>
      </c>
      <c r="BG211" t="s">
        <v>1080</v>
      </c>
      <c r="BH211">
        <v>0</v>
      </c>
      <c r="BI211">
        <v>2</v>
      </c>
      <c r="BJ211">
        <v>1</v>
      </c>
      <c r="BK211">
        <v>0</v>
      </c>
      <c r="BM211">
        <v>0</v>
      </c>
      <c r="BO211">
        <v>0</v>
      </c>
      <c r="BQ211">
        <v>4</v>
      </c>
      <c r="BR211">
        <v>1</v>
      </c>
      <c r="BS211">
        <v>3</v>
      </c>
      <c r="BT211">
        <v>4</v>
      </c>
      <c r="BU211">
        <v>2</v>
      </c>
      <c r="BV211">
        <v>27</v>
      </c>
      <c r="BW211" s="4">
        <v>0.38190266932448891</v>
      </c>
      <c r="BX211">
        <v>0</v>
      </c>
      <c r="BY211">
        <v>0</v>
      </c>
      <c r="BZ211">
        <v>0</v>
      </c>
      <c r="CA211">
        <v>0</v>
      </c>
      <c r="CB211">
        <v>0</v>
      </c>
      <c r="CC211">
        <v>0</v>
      </c>
      <c r="CD211">
        <v>0</v>
      </c>
      <c r="CE211">
        <v>0</v>
      </c>
      <c r="CF211">
        <v>0</v>
      </c>
      <c r="CG211">
        <v>0</v>
      </c>
      <c r="CH211">
        <v>0</v>
      </c>
      <c r="CI211">
        <v>0</v>
      </c>
      <c r="CJ211">
        <v>0</v>
      </c>
      <c r="CK211">
        <v>0</v>
      </c>
      <c r="CL211">
        <v>0</v>
      </c>
      <c r="CM211">
        <v>0</v>
      </c>
      <c r="CN211">
        <f t="shared" si="42"/>
        <v>0</v>
      </c>
      <c r="CO211" t="str">
        <f t="shared" si="36"/>
        <v>Sedentary</v>
      </c>
      <c r="CP211">
        <v>0</v>
      </c>
      <c r="CQ211">
        <v>3</v>
      </c>
      <c r="CR211">
        <v>3</v>
      </c>
      <c r="CS211">
        <v>3</v>
      </c>
      <c r="CT211">
        <v>3</v>
      </c>
      <c r="FC211" t="s">
        <v>157</v>
      </c>
    </row>
    <row r="212" spans="1:159" x14ac:dyDescent="0.2">
      <c r="A212">
        <v>632</v>
      </c>
      <c r="B212" t="s">
        <v>143</v>
      </c>
      <c r="C212" t="s">
        <v>1081</v>
      </c>
      <c r="D212" s="1">
        <v>14368</v>
      </c>
      <c r="E212">
        <v>83</v>
      </c>
      <c r="F212">
        <v>11</v>
      </c>
      <c r="G212" t="s">
        <v>1082</v>
      </c>
      <c r="H212" t="s">
        <v>360</v>
      </c>
      <c r="I212">
        <v>3028</v>
      </c>
      <c r="J212" s="1">
        <v>43845</v>
      </c>
      <c r="K212">
        <v>2</v>
      </c>
      <c r="Q212">
        <v>3</v>
      </c>
      <c r="W212" t="s">
        <v>4409</v>
      </c>
      <c r="X212" t="s">
        <v>314</v>
      </c>
      <c r="Y212">
        <v>1</v>
      </c>
      <c r="Z212" t="s">
        <v>1083</v>
      </c>
      <c r="AA212" s="1">
        <v>44631</v>
      </c>
      <c r="AB212" s="2">
        <f t="shared" si="38"/>
        <v>786</v>
      </c>
      <c r="AC212">
        <v>5</v>
      </c>
      <c r="AD212">
        <v>2</v>
      </c>
      <c r="AE212" t="str">
        <f t="shared" si="40"/>
        <v>Female</v>
      </c>
      <c r="AF212">
        <v>7</v>
      </c>
      <c r="AG212" t="s">
        <v>149</v>
      </c>
      <c r="AH212">
        <v>0</v>
      </c>
      <c r="AJ212">
        <v>1</v>
      </c>
      <c r="AK212" t="str">
        <f t="shared" si="37"/>
        <v>DNC high school</v>
      </c>
      <c r="AL212" t="str">
        <f t="shared" si="41"/>
        <v>No</v>
      </c>
      <c r="AM212">
        <v>42</v>
      </c>
      <c r="AN212" t="str">
        <f t="shared" si="39"/>
        <v>Other</v>
      </c>
      <c r="AQ212">
        <v>30</v>
      </c>
      <c r="AR212">
        <v>0</v>
      </c>
      <c r="AS212">
        <v>0</v>
      </c>
      <c r="AT212">
        <v>0</v>
      </c>
      <c r="AU212">
        <v>1</v>
      </c>
      <c r="AV212">
        <v>0</v>
      </c>
      <c r="AW212">
        <v>0</v>
      </c>
      <c r="AX212">
        <v>0</v>
      </c>
      <c r="AY212">
        <v>1</v>
      </c>
      <c r="AZ212">
        <v>1</v>
      </c>
      <c r="BA212">
        <v>0</v>
      </c>
      <c r="BC212" t="s">
        <v>1084</v>
      </c>
      <c r="BD212">
        <v>1</v>
      </c>
      <c r="BE212" t="s">
        <v>1085</v>
      </c>
      <c r="BF212">
        <v>1</v>
      </c>
      <c r="BG212" t="s">
        <v>1086</v>
      </c>
      <c r="BH212">
        <v>0</v>
      </c>
      <c r="BI212">
        <v>0</v>
      </c>
      <c r="BJ212">
        <v>0</v>
      </c>
      <c r="BK212">
        <v>0</v>
      </c>
      <c r="BM212">
        <v>0</v>
      </c>
      <c r="BO212">
        <v>1</v>
      </c>
      <c r="BP212">
        <v>1</v>
      </c>
      <c r="BQ212">
        <v>1</v>
      </c>
      <c r="BR212">
        <v>1</v>
      </c>
      <c r="BS212">
        <v>2</v>
      </c>
      <c r="BT212">
        <v>2</v>
      </c>
      <c r="BU212">
        <v>5</v>
      </c>
      <c r="BV212">
        <v>60</v>
      </c>
      <c r="BW212" s="4">
        <v>0.44398968389410975</v>
      </c>
      <c r="BX212">
        <v>15</v>
      </c>
      <c r="BY212">
        <v>15</v>
      </c>
      <c r="BZ212">
        <v>15</v>
      </c>
      <c r="CA212">
        <v>840</v>
      </c>
      <c r="CB212">
        <v>20</v>
      </c>
      <c r="CC212">
        <v>23</v>
      </c>
      <c r="CD212">
        <v>59</v>
      </c>
      <c r="CE212">
        <v>840</v>
      </c>
      <c r="CF212">
        <v>0</v>
      </c>
      <c r="CG212">
        <v>0</v>
      </c>
      <c r="CH212">
        <v>0</v>
      </c>
      <c r="CI212">
        <v>0</v>
      </c>
      <c r="CJ212">
        <v>0</v>
      </c>
      <c r="CK212">
        <v>0</v>
      </c>
      <c r="CL212">
        <v>0</v>
      </c>
      <c r="CM212">
        <v>0</v>
      </c>
      <c r="CN212">
        <f t="shared" si="42"/>
        <v>840</v>
      </c>
      <c r="CO212" t="str">
        <f t="shared" si="36"/>
        <v>Sufficientlyactive</v>
      </c>
      <c r="CP212">
        <v>3</v>
      </c>
      <c r="CQ212">
        <v>3</v>
      </c>
      <c r="CR212">
        <v>3</v>
      </c>
      <c r="CS212">
        <v>3</v>
      </c>
      <c r="CT212">
        <v>3</v>
      </c>
      <c r="CU212">
        <v>2</v>
      </c>
      <c r="CV212">
        <v>0</v>
      </c>
      <c r="CW212">
        <v>0</v>
      </c>
      <c r="CX212">
        <v>3</v>
      </c>
      <c r="CY212">
        <v>1</v>
      </c>
      <c r="CZ212">
        <v>2</v>
      </c>
      <c r="DA212">
        <v>3</v>
      </c>
      <c r="DB212">
        <v>5</v>
      </c>
      <c r="DC212">
        <v>0</v>
      </c>
      <c r="DD212">
        <v>4</v>
      </c>
      <c r="DE212">
        <v>5</v>
      </c>
      <c r="DF212">
        <v>3</v>
      </c>
      <c r="DG212">
        <v>4</v>
      </c>
      <c r="DH212">
        <v>5</v>
      </c>
      <c r="DI212">
        <v>4</v>
      </c>
      <c r="DJ212">
        <v>5</v>
      </c>
      <c r="DK212">
        <v>3</v>
      </c>
      <c r="DL212">
        <v>4</v>
      </c>
      <c r="DM212">
        <v>1</v>
      </c>
      <c r="DN212">
        <v>38</v>
      </c>
      <c r="DO212">
        <v>2</v>
      </c>
      <c r="DP212">
        <v>3</v>
      </c>
      <c r="DQ212">
        <v>3</v>
      </c>
      <c r="DR212">
        <v>3</v>
      </c>
      <c r="DS212">
        <v>3</v>
      </c>
      <c r="DT212">
        <v>0</v>
      </c>
      <c r="DU212">
        <v>1</v>
      </c>
      <c r="DV212">
        <v>0</v>
      </c>
      <c r="DW212">
        <v>0</v>
      </c>
      <c r="DX212">
        <v>15</v>
      </c>
      <c r="DY212" t="s">
        <v>157</v>
      </c>
      <c r="DZ212" t="s">
        <v>4710</v>
      </c>
      <c r="EA212">
        <v>4</v>
      </c>
      <c r="EB212">
        <v>4</v>
      </c>
      <c r="EC212">
        <v>4</v>
      </c>
      <c r="ED212">
        <v>4</v>
      </c>
      <c r="EE212">
        <v>5</v>
      </c>
      <c r="EF212">
        <v>4</v>
      </c>
      <c r="EG212">
        <v>5</v>
      </c>
      <c r="EH212">
        <v>30</v>
      </c>
      <c r="EI212">
        <v>3</v>
      </c>
      <c r="EJ212">
        <v>2</v>
      </c>
      <c r="EK212">
        <v>3</v>
      </c>
      <c r="EL212">
        <v>8</v>
      </c>
      <c r="EM212">
        <v>1</v>
      </c>
      <c r="EN212">
        <v>1</v>
      </c>
      <c r="EO212">
        <v>1</v>
      </c>
      <c r="EP212">
        <v>1</v>
      </c>
      <c r="EQ212">
        <v>1</v>
      </c>
      <c r="ER212">
        <v>1</v>
      </c>
      <c r="ES212">
        <v>1</v>
      </c>
      <c r="ET212">
        <v>1</v>
      </c>
      <c r="EU212">
        <v>8</v>
      </c>
      <c r="EV212">
        <v>10</v>
      </c>
      <c r="EW212">
        <v>10</v>
      </c>
      <c r="EX212">
        <v>10</v>
      </c>
      <c r="EY212">
        <v>10</v>
      </c>
      <c r="EZ212">
        <v>40</v>
      </c>
      <c r="FA212">
        <v>10</v>
      </c>
      <c r="FB212" t="str">
        <f t="shared" si="43"/>
        <v>Severe</v>
      </c>
      <c r="FC212" t="s">
        <v>157</v>
      </c>
    </row>
    <row r="213" spans="1:159" x14ac:dyDescent="0.2">
      <c r="A213">
        <v>634</v>
      </c>
      <c r="B213" t="s">
        <v>143</v>
      </c>
      <c r="C213" t="s">
        <v>1087</v>
      </c>
      <c r="D213" s="1">
        <v>20585</v>
      </c>
      <c r="E213">
        <v>66</v>
      </c>
      <c r="F213">
        <v>1</v>
      </c>
      <c r="H213" t="s">
        <v>391</v>
      </c>
      <c r="I213">
        <v>3337</v>
      </c>
      <c r="J213" s="1">
        <v>43845</v>
      </c>
      <c r="K213">
        <v>1</v>
      </c>
      <c r="T213">
        <v>2</v>
      </c>
      <c r="W213" t="s">
        <v>4411</v>
      </c>
      <c r="X213" t="s">
        <v>222</v>
      </c>
      <c r="Y213">
        <v>0</v>
      </c>
      <c r="Z213" t="s">
        <v>1088</v>
      </c>
      <c r="AA213" s="1">
        <v>44497</v>
      </c>
      <c r="AB213" s="2">
        <f t="shared" si="38"/>
        <v>652</v>
      </c>
      <c r="AC213">
        <v>1</v>
      </c>
      <c r="AD213">
        <v>1</v>
      </c>
      <c r="AE213" t="str">
        <f t="shared" si="40"/>
        <v>Male</v>
      </c>
      <c r="AF213">
        <v>7</v>
      </c>
      <c r="AG213" t="s">
        <v>149</v>
      </c>
      <c r="AH213">
        <v>0</v>
      </c>
      <c r="AJ213">
        <v>1</v>
      </c>
      <c r="AK213" t="str">
        <f t="shared" si="37"/>
        <v>DNC high school</v>
      </c>
      <c r="AL213" t="str">
        <f t="shared" si="41"/>
        <v>No</v>
      </c>
      <c r="AM213">
        <v>9</v>
      </c>
      <c r="AN213" t="str">
        <f t="shared" si="39"/>
        <v>Aus</v>
      </c>
      <c r="AO213">
        <v>0</v>
      </c>
      <c r="AR213">
        <v>1</v>
      </c>
      <c r="AS213">
        <v>0</v>
      </c>
      <c r="AT213">
        <v>1</v>
      </c>
      <c r="AU213">
        <v>0</v>
      </c>
      <c r="AV213">
        <v>0</v>
      </c>
      <c r="AW213">
        <v>0</v>
      </c>
      <c r="AX213">
        <v>0</v>
      </c>
      <c r="AY213">
        <v>0</v>
      </c>
      <c r="AZ213">
        <v>0</v>
      </c>
      <c r="BA213">
        <v>1</v>
      </c>
      <c r="BB213" t="s">
        <v>1089</v>
      </c>
      <c r="BC213" t="s">
        <v>1090</v>
      </c>
      <c r="BD213">
        <v>1</v>
      </c>
      <c r="BE213" t="s">
        <v>1091</v>
      </c>
      <c r="BF213">
        <v>1</v>
      </c>
      <c r="BG213" t="s">
        <v>1092</v>
      </c>
      <c r="BH213">
        <v>1</v>
      </c>
      <c r="BI213">
        <v>1</v>
      </c>
      <c r="BJ213">
        <v>0</v>
      </c>
      <c r="BK213">
        <v>0</v>
      </c>
      <c r="BM213">
        <v>1</v>
      </c>
      <c r="BN213">
        <v>20</v>
      </c>
      <c r="BO213">
        <v>0</v>
      </c>
      <c r="BQ213">
        <v>2</v>
      </c>
      <c r="BR213">
        <v>1</v>
      </c>
      <c r="BS213">
        <v>3</v>
      </c>
      <c r="BT213">
        <v>2</v>
      </c>
      <c r="BU213">
        <v>1</v>
      </c>
      <c r="BV213">
        <v>56</v>
      </c>
      <c r="BW213" s="4">
        <v>0.58177758378269806</v>
      </c>
      <c r="BX213">
        <v>2</v>
      </c>
      <c r="BY213">
        <v>10</v>
      </c>
      <c r="BZ213">
        <v>5</v>
      </c>
      <c r="CA213">
        <v>605</v>
      </c>
      <c r="CB213">
        <v>3</v>
      </c>
      <c r="CC213">
        <v>0</v>
      </c>
      <c r="CD213">
        <v>30</v>
      </c>
      <c r="CE213">
        <v>30</v>
      </c>
      <c r="CF213">
        <v>0</v>
      </c>
      <c r="CI213">
        <v>0</v>
      </c>
      <c r="CJ213">
        <v>0</v>
      </c>
      <c r="CM213">
        <v>0</v>
      </c>
      <c r="CN213">
        <f t="shared" si="42"/>
        <v>605</v>
      </c>
      <c r="CO213" t="str">
        <f t="shared" si="36"/>
        <v>Sufficientlyactive</v>
      </c>
      <c r="CP213">
        <v>3</v>
      </c>
      <c r="CQ213">
        <v>3</v>
      </c>
      <c r="CR213">
        <v>3</v>
      </c>
      <c r="CS213">
        <v>1</v>
      </c>
      <c r="CT213">
        <v>3</v>
      </c>
      <c r="CU213">
        <v>1</v>
      </c>
      <c r="CV213">
        <v>1</v>
      </c>
      <c r="CW213">
        <v>1</v>
      </c>
      <c r="CX213">
        <v>1</v>
      </c>
      <c r="CY213">
        <v>0</v>
      </c>
      <c r="CZ213">
        <v>2</v>
      </c>
      <c r="DA213">
        <v>7</v>
      </c>
      <c r="DB213">
        <v>3</v>
      </c>
      <c r="DC213">
        <v>1</v>
      </c>
      <c r="FC213" t="s">
        <v>149</v>
      </c>
    </row>
    <row r="214" spans="1:159" x14ac:dyDescent="0.2">
      <c r="A214">
        <v>635</v>
      </c>
      <c r="B214" t="s">
        <v>143</v>
      </c>
      <c r="C214" t="s">
        <v>1093</v>
      </c>
      <c r="D214" s="1">
        <v>21462</v>
      </c>
      <c r="E214">
        <v>63</v>
      </c>
      <c r="F214">
        <v>1</v>
      </c>
      <c r="H214" t="s">
        <v>228</v>
      </c>
      <c r="I214">
        <v>3029</v>
      </c>
      <c r="J214" s="1">
        <v>43845</v>
      </c>
      <c r="K214">
        <v>2</v>
      </c>
      <c r="R214">
        <v>3</v>
      </c>
      <c r="W214" t="s">
        <v>229</v>
      </c>
      <c r="X214" t="s">
        <v>314</v>
      </c>
      <c r="Y214">
        <v>1</v>
      </c>
      <c r="Z214" t="s">
        <v>1094</v>
      </c>
      <c r="AA214" s="1">
        <v>44525</v>
      </c>
      <c r="AB214" s="2">
        <f t="shared" si="38"/>
        <v>680</v>
      </c>
      <c r="AC214">
        <v>1</v>
      </c>
      <c r="AD214">
        <v>1</v>
      </c>
      <c r="AE214" t="str">
        <f t="shared" si="40"/>
        <v>Male</v>
      </c>
      <c r="AF214">
        <v>7</v>
      </c>
      <c r="AG214" t="s">
        <v>149</v>
      </c>
      <c r="AH214">
        <v>0</v>
      </c>
      <c r="AJ214">
        <v>1</v>
      </c>
      <c r="AK214" t="str">
        <f t="shared" si="37"/>
        <v>DNC high school</v>
      </c>
      <c r="AL214" t="str">
        <f t="shared" si="41"/>
        <v>No</v>
      </c>
      <c r="AM214">
        <v>9</v>
      </c>
      <c r="AN214" t="str">
        <f t="shared" si="39"/>
        <v>Aus</v>
      </c>
      <c r="AO214">
        <v>0</v>
      </c>
      <c r="AR214">
        <v>0</v>
      </c>
      <c r="AS214">
        <v>0</v>
      </c>
      <c r="AT214">
        <v>0</v>
      </c>
      <c r="AU214">
        <v>0</v>
      </c>
      <c r="AV214">
        <v>0</v>
      </c>
      <c r="AW214">
        <v>0</v>
      </c>
      <c r="AX214">
        <v>2</v>
      </c>
      <c r="AY214">
        <v>0</v>
      </c>
      <c r="AZ214">
        <v>0</v>
      </c>
      <c r="BA214">
        <v>2</v>
      </c>
      <c r="BC214" t="s">
        <v>1095</v>
      </c>
      <c r="BD214">
        <v>0</v>
      </c>
      <c r="BF214">
        <v>1</v>
      </c>
      <c r="BG214" t="s">
        <v>1096</v>
      </c>
      <c r="BH214">
        <v>0</v>
      </c>
      <c r="BI214">
        <v>0</v>
      </c>
      <c r="BJ214">
        <v>0</v>
      </c>
      <c r="BK214">
        <v>0</v>
      </c>
      <c r="BM214">
        <v>1</v>
      </c>
      <c r="BN214">
        <v>30</v>
      </c>
      <c r="BO214">
        <v>1</v>
      </c>
      <c r="BP214">
        <v>4</v>
      </c>
      <c r="BQ214">
        <v>4</v>
      </c>
      <c r="BR214">
        <v>3</v>
      </c>
      <c r="BS214">
        <v>3</v>
      </c>
      <c r="BT214">
        <v>4</v>
      </c>
      <c r="BU214">
        <v>1</v>
      </c>
      <c r="BV214">
        <v>50</v>
      </c>
      <c r="BW214" s="4">
        <v>0.28629134856977195</v>
      </c>
      <c r="BX214">
        <v>0</v>
      </c>
      <c r="BY214">
        <v>0</v>
      </c>
      <c r="BZ214">
        <v>0</v>
      </c>
      <c r="CA214">
        <v>0</v>
      </c>
      <c r="CB214">
        <v>0</v>
      </c>
      <c r="CC214">
        <v>0</v>
      </c>
      <c r="CD214">
        <v>0</v>
      </c>
      <c r="CE214">
        <v>0</v>
      </c>
      <c r="CF214">
        <v>0</v>
      </c>
      <c r="CG214">
        <v>0</v>
      </c>
      <c r="CH214">
        <v>0</v>
      </c>
      <c r="CI214">
        <v>0</v>
      </c>
      <c r="CJ214">
        <v>0</v>
      </c>
      <c r="CK214">
        <v>0</v>
      </c>
      <c r="CL214">
        <v>0</v>
      </c>
      <c r="CM214">
        <v>0</v>
      </c>
      <c r="CN214">
        <f t="shared" si="42"/>
        <v>0</v>
      </c>
      <c r="CO214" t="str">
        <f t="shared" si="36"/>
        <v>Sedentary</v>
      </c>
      <c r="CP214">
        <v>2</v>
      </c>
      <c r="CQ214">
        <v>2</v>
      </c>
      <c r="CR214">
        <v>2</v>
      </c>
      <c r="CS214">
        <v>2</v>
      </c>
      <c r="CT214">
        <v>2</v>
      </c>
      <c r="CU214">
        <v>2</v>
      </c>
      <c r="CV214">
        <v>1</v>
      </c>
      <c r="CW214">
        <v>0</v>
      </c>
      <c r="CX214">
        <v>2</v>
      </c>
      <c r="CY214">
        <v>1</v>
      </c>
      <c r="CZ214">
        <v>2</v>
      </c>
      <c r="DA214">
        <v>11</v>
      </c>
      <c r="DB214">
        <v>5</v>
      </c>
      <c r="DC214">
        <v>1</v>
      </c>
      <c r="DD214">
        <v>3</v>
      </c>
      <c r="DE214">
        <v>3</v>
      </c>
      <c r="DF214">
        <v>1</v>
      </c>
      <c r="DG214">
        <v>3</v>
      </c>
      <c r="DH214">
        <v>2</v>
      </c>
      <c r="DI214">
        <v>1</v>
      </c>
      <c r="DJ214">
        <v>3</v>
      </c>
      <c r="DK214">
        <v>3</v>
      </c>
      <c r="DL214">
        <v>2</v>
      </c>
      <c r="DM214">
        <v>2</v>
      </c>
      <c r="DN214">
        <v>23</v>
      </c>
      <c r="DO214">
        <v>0</v>
      </c>
      <c r="DP214">
        <v>1</v>
      </c>
      <c r="DQ214">
        <v>2</v>
      </c>
      <c r="DR214">
        <v>1</v>
      </c>
      <c r="DS214">
        <v>1</v>
      </c>
      <c r="DT214">
        <v>1</v>
      </c>
      <c r="DU214">
        <v>1</v>
      </c>
      <c r="DV214">
        <v>1</v>
      </c>
      <c r="DW214">
        <v>0</v>
      </c>
      <c r="DX214">
        <v>8</v>
      </c>
      <c r="DY214" t="s">
        <v>149</v>
      </c>
      <c r="DZ214" t="s">
        <v>4707</v>
      </c>
      <c r="EA214">
        <v>3</v>
      </c>
      <c r="EB214">
        <v>3</v>
      </c>
      <c r="EC214">
        <v>3</v>
      </c>
      <c r="ED214">
        <v>3</v>
      </c>
      <c r="EE214">
        <v>3</v>
      </c>
      <c r="EF214">
        <v>3</v>
      </c>
      <c r="EG214">
        <v>4</v>
      </c>
      <c r="EH214">
        <v>22</v>
      </c>
      <c r="EI214">
        <v>2</v>
      </c>
      <c r="EJ214">
        <v>2</v>
      </c>
      <c r="EK214">
        <v>2</v>
      </c>
      <c r="EL214">
        <v>6</v>
      </c>
      <c r="EM214">
        <v>5</v>
      </c>
      <c r="EN214">
        <v>5</v>
      </c>
      <c r="EO214">
        <v>3</v>
      </c>
      <c r="EP214">
        <v>3</v>
      </c>
      <c r="EQ214">
        <v>5</v>
      </c>
      <c r="ER214">
        <v>5</v>
      </c>
      <c r="ES214">
        <v>5</v>
      </c>
      <c r="ET214">
        <v>5</v>
      </c>
      <c r="EU214">
        <v>36</v>
      </c>
      <c r="EV214">
        <v>6</v>
      </c>
      <c r="EW214">
        <v>8</v>
      </c>
      <c r="EX214">
        <v>4</v>
      </c>
      <c r="EY214">
        <v>8</v>
      </c>
      <c r="EZ214">
        <v>26</v>
      </c>
      <c r="FA214">
        <v>4</v>
      </c>
      <c r="FB214" t="str">
        <f t="shared" si="43"/>
        <v>Mild</v>
      </c>
      <c r="FC214" t="s">
        <v>157</v>
      </c>
    </row>
    <row r="215" spans="1:159" x14ac:dyDescent="0.2">
      <c r="A215">
        <v>640</v>
      </c>
      <c r="B215" t="s">
        <v>143</v>
      </c>
      <c r="C215" t="s">
        <v>1097</v>
      </c>
      <c r="D215" s="1">
        <v>22378</v>
      </c>
      <c r="E215">
        <v>61</v>
      </c>
      <c r="F215">
        <v>1</v>
      </c>
      <c r="H215" t="s">
        <v>420</v>
      </c>
      <c r="I215">
        <v>3030</v>
      </c>
      <c r="J215" s="1">
        <v>43845</v>
      </c>
      <c r="K215">
        <v>1</v>
      </c>
      <c r="Q215">
        <v>1</v>
      </c>
      <c r="W215" t="s">
        <v>4409</v>
      </c>
      <c r="X215" t="s">
        <v>307</v>
      </c>
      <c r="Y215">
        <v>0</v>
      </c>
      <c r="Z215" t="s">
        <v>1098</v>
      </c>
      <c r="AA215" s="1">
        <v>44501</v>
      </c>
      <c r="AB215" s="2">
        <f t="shared" si="38"/>
        <v>656</v>
      </c>
      <c r="AC215">
        <v>1</v>
      </c>
      <c r="AD215">
        <v>1</v>
      </c>
      <c r="AE215" t="str">
        <f t="shared" si="40"/>
        <v>Male</v>
      </c>
      <c r="AF215">
        <v>5</v>
      </c>
      <c r="AG215" t="s">
        <v>157</v>
      </c>
      <c r="AH215">
        <v>0</v>
      </c>
      <c r="AJ215">
        <v>2</v>
      </c>
      <c r="AK215" t="str">
        <f t="shared" si="37"/>
        <v>High school</v>
      </c>
      <c r="AL215" t="str">
        <f t="shared" si="41"/>
        <v>Yes</v>
      </c>
      <c r="AM215">
        <v>123</v>
      </c>
      <c r="AN215" t="str">
        <f t="shared" si="39"/>
        <v>Other</v>
      </c>
      <c r="AP215">
        <v>0</v>
      </c>
      <c r="AQ215">
        <v>50</v>
      </c>
      <c r="AR215">
        <v>0</v>
      </c>
      <c r="AS215">
        <v>0</v>
      </c>
      <c r="AT215">
        <v>0</v>
      </c>
      <c r="AU215">
        <v>0</v>
      </c>
      <c r="AV215">
        <v>0</v>
      </c>
      <c r="AW215">
        <v>0</v>
      </c>
      <c r="AX215">
        <v>1</v>
      </c>
      <c r="AY215">
        <v>1</v>
      </c>
      <c r="AZ215">
        <v>0</v>
      </c>
      <c r="BA215">
        <v>1</v>
      </c>
      <c r="BC215" t="s">
        <v>1099</v>
      </c>
      <c r="BD215">
        <v>1</v>
      </c>
      <c r="BE215" t="s">
        <v>1100</v>
      </c>
      <c r="BF215">
        <v>1</v>
      </c>
      <c r="BG215" t="s">
        <v>1101</v>
      </c>
      <c r="BH215">
        <v>0</v>
      </c>
      <c r="BI215">
        <v>0</v>
      </c>
      <c r="BJ215">
        <v>1</v>
      </c>
      <c r="BK215">
        <v>0</v>
      </c>
      <c r="BM215">
        <v>1</v>
      </c>
      <c r="BN215">
        <v>12</v>
      </c>
      <c r="BO215">
        <v>0</v>
      </c>
      <c r="BQ215">
        <v>3</v>
      </c>
      <c r="BR215">
        <v>1</v>
      </c>
      <c r="BS215">
        <v>3</v>
      </c>
      <c r="BT215">
        <v>3</v>
      </c>
      <c r="BU215">
        <v>3</v>
      </c>
      <c r="BV215">
        <v>67</v>
      </c>
      <c r="BW215" s="4">
        <v>0.51400000000000001</v>
      </c>
      <c r="BX215">
        <v>6</v>
      </c>
      <c r="BY215">
        <v>45</v>
      </c>
      <c r="BZ215">
        <v>5</v>
      </c>
      <c r="CA215">
        <v>840</v>
      </c>
      <c r="CB215">
        <v>0</v>
      </c>
      <c r="CE215">
        <v>0</v>
      </c>
      <c r="CF215">
        <v>5</v>
      </c>
      <c r="CG215">
        <v>30</v>
      </c>
      <c r="CH215">
        <v>45</v>
      </c>
      <c r="CI215">
        <v>840</v>
      </c>
      <c r="CJ215">
        <v>0</v>
      </c>
      <c r="CM215">
        <v>0</v>
      </c>
      <c r="CN215">
        <f t="shared" si="42"/>
        <v>2520</v>
      </c>
      <c r="CO215" t="str">
        <f t="shared" si="36"/>
        <v>Sufficientlyactive</v>
      </c>
      <c r="CP215">
        <v>3</v>
      </c>
      <c r="CQ215">
        <v>3</v>
      </c>
      <c r="CR215">
        <v>2</v>
      </c>
      <c r="CS215">
        <v>3</v>
      </c>
      <c r="CT215">
        <v>3</v>
      </c>
      <c r="CU215">
        <v>1</v>
      </c>
      <c r="CV215">
        <v>1</v>
      </c>
      <c r="CW215">
        <v>0</v>
      </c>
      <c r="CX215">
        <v>1</v>
      </c>
      <c r="CY215">
        <v>1</v>
      </c>
      <c r="CZ215">
        <v>3</v>
      </c>
      <c r="DA215">
        <v>6</v>
      </c>
      <c r="DB215">
        <v>3</v>
      </c>
      <c r="DC215">
        <v>0</v>
      </c>
      <c r="DD215">
        <v>3</v>
      </c>
      <c r="DE215">
        <v>2</v>
      </c>
      <c r="DF215">
        <v>1</v>
      </c>
      <c r="DG215">
        <v>1</v>
      </c>
      <c r="DH215">
        <v>2</v>
      </c>
      <c r="DI215">
        <v>1</v>
      </c>
      <c r="DJ215">
        <v>3</v>
      </c>
      <c r="DK215">
        <v>2</v>
      </c>
      <c r="DL215">
        <v>1</v>
      </c>
      <c r="DM215">
        <v>2</v>
      </c>
      <c r="DN215">
        <v>18</v>
      </c>
      <c r="DO215">
        <v>1</v>
      </c>
      <c r="DP215">
        <v>0</v>
      </c>
      <c r="DQ215">
        <v>0</v>
      </c>
      <c r="DR215">
        <v>1</v>
      </c>
      <c r="DS215">
        <v>1</v>
      </c>
      <c r="DT215">
        <v>1</v>
      </c>
      <c r="DU215">
        <v>1</v>
      </c>
      <c r="DV215">
        <v>0</v>
      </c>
      <c r="DW215">
        <v>1</v>
      </c>
      <c r="DX215">
        <v>6</v>
      </c>
      <c r="DY215" t="str">
        <f>IF(DO215&gt;1,"Yes",IF(DP215&gt;1,"Yes","No"))</f>
        <v>No</v>
      </c>
      <c r="DZ215" t="s">
        <v>4707</v>
      </c>
      <c r="EA215">
        <v>2</v>
      </c>
      <c r="EB215">
        <v>2</v>
      </c>
      <c r="EC215">
        <v>2</v>
      </c>
      <c r="ED215">
        <v>4</v>
      </c>
      <c r="EE215">
        <v>3</v>
      </c>
      <c r="EF215">
        <v>2</v>
      </c>
      <c r="EG215">
        <v>4</v>
      </c>
      <c r="EH215">
        <v>19</v>
      </c>
      <c r="EI215">
        <v>2</v>
      </c>
      <c r="EJ215">
        <v>2</v>
      </c>
      <c r="EK215">
        <v>2</v>
      </c>
      <c r="EL215">
        <v>6</v>
      </c>
      <c r="EM215">
        <v>3</v>
      </c>
      <c r="EN215">
        <v>3</v>
      </c>
      <c r="EO215">
        <v>3</v>
      </c>
      <c r="EP215">
        <v>3</v>
      </c>
      <c r="EQ215">
        <v>4</v>
      </c>
      <c r="ER215">
        <v>4</v>
      </c>
      <c r="ES215">
        <v>2</v>
      </c>
      <c r="ET215">
        <v>2</v>
      </c>
      <c r="EU215">
        <v>24</v>
      </c>
      <c r="EV215">
        <v>8</v>
      </c>
      <c r="EW215">
        <v>8</v>
      </c>
      <c r="EX215">
        <v>9</v>
      </c>
      <c r="EY215">
        <v>8</v>
      </c>
      <c r="EZ215">
        <v>33</v>
      </c>
      <c r="FA215">
        <v>8</v>
      </c>
      <c r="FB215" t="str">
        <f t="shared" si="43"/>
        <v>Severe</v>
      </c>
      <c r="FC215" t="s">
        <v>149</v>
      </c>
    </row>
    <row r="216" spans="1:159" x14ac:dyDescent="0.2">
      <c r="A216">
        <v>644</v>
      </c>
      <c r="B216" t="s">
        <v>143</v>
      </c>
      <c r="C216" t="s">
        <v>1102</v>
      </c>
      <c r="D216" s="1">
        <v>19788</v>
      </c>
      <c r="E216">
        <v>68</v>
      </c>
      <c r="F216">
        <v>1</v>
      </c>
      <c r="H216" t="s">
        <v>220</v>
      </c>
      <c r="I216">
        <v>3427</v>
      </c>
      <c r="J216" s="1">
        <v>43845</v>
      </c>
      <c r="K216">
        <v>1</v>
      </c>
      <c r="R216">
        <v>2</v>
      </c>
      <c r="W216" t="s">
        <v>229</v>
      </c>
      <c r="X216" t="s">
        <v>222</v>
      </c>
      <c r="Y216">
        <v>0</v>
      </c>
      <c r="Z216" t="s">
        <v>1103</v>
      </c>
      <c r="AA216" s="1">
        <v>44498</v>
      </c>
      <c r="AB216" s="2">
        <f t="shared" si="38"/>
        <v>653</v>
      </c>
      <c r="AC216">
        <v>0</v>
      </c>
      <c r="AD216">
        <v>2</v>
      </c>
      <c r="AE216" t="str">
        <f t="shared" si="40"/>
        <v>Female</v>
      </c>
      <c r="AF216">
        <v>7</v>
      </c>
      <c r="AG216" t="s">
        <v>149</v>
      </c>
      <c r="AH216">
        <v>0</v>
      </c>
      <c r="AJ216">
        <v>1</v>
      </c>
      <c r="AK216" t="str">
        <f t="shared" si="37"/>
        <v>DNC high school</v>
      </c>
      <c r="AL216" t="str">
        <f t="shared" si="41"/>
        <v>No</v>
      </c>
      <c r="AM216">
        <v>9</v>
      </c>
      <c r="AN216" t="str">
        <f t="shared" si="39"/>
        <v>Aus</v>
      </c>
      <c r="AO216">
        <v>0</v>
      </c>
      <c r="AR216">
        <v>0</v>
      </c>
      <c r="AS216">
        <v>0</v>
      </c>
      <c r="AT216">
        <v>0</v>
      </c>
      <c r="AU216">
        <v>0</v>
      </c>
      <c r="AV216">
        <v>0</v>
      </c>
      <c r="AW216">
        <v>0</v>
      </c>
      <c r="AX216">
        <v>1</v>
      </c>
      <c r="AY216">
        <v>1</v>
      </c>
      <c r="AZ216">
        <v>1</v>
      </c>
      <c r="BA216">
        <v>1</v>
      </c>
      <c r="BC216" t="s">
        <v>1104</v>
      </c>
      <c r="BD216">
        <v>1</v>
      </c>
      <c r="BE216" t="s">
        <v>1105</v>
      </c>
      <c r="BF216">
        <v>1</v>
      </c>
      <c r="BG216" t="s">
        <v>1106</v>
      </c>
      <c r="BH216">
        <v>0</v>
      </c>
      <c r="BI216">
        <v>1</v>
      </c>
      <c r="BJ216">
        <v>0</v>
      </c>
      <c r="BK216">
        <v>0</v>
      </c>
      <c r="BM216">
        <v>0</v>
      </c>
      <c r="BO216">
        <v>1</v>
      </c>
      <c r="BP216">
        <v>0</v>
      </c>
      <c r="BQ216">
        <v>4</v>
      </c>
      <c r="BR216">
        <v>2</v>
      </c>
      <c r="BS216">
        <v>4</v>
      </c>
      <c r="BT216">
        <v>5</v>
      </c>
      <c r="BU216">
        <v>5</v>
      </c>
      <c r="BV216">
        <v>15</v>
      </c>
      <c r="BW216" s="4">
        <v>1.7443643996059965E-2</v>
      </c>
      <c r="BX216">
        <v>0</v>
      </c>
      <c r="BY216">
        <v>0</v>
      </c>
      <c r="BZ216">
        <v>0</v>
      </c>
      <c r="CA216">
        <v>0</v>
      </c>
      <c r="CB216">
        <v>0</v>
      </c>
      <c r="CC216">
        <v>0</v>
      </c>
      <c r="CD216">
        <v>0</v>
      </c>
      <c r="CE216">
        <v>0</v>
      </c>
      <c r="CF216">
        <v>0</v>
      </c>
      <c r="CG216">
        <v>0</v>
      </c>
      <c r="CH216">
        <v>0</v>
      </c>
      <c r="CI216">
        <v>0</v>
      </c>
      <c r="CJ216">
        <v>0</v>
      </c>
      <c r="CK216">
        <v>0</v>
      </c>
      <c r="CL216">
        <v>0</v>
      </c>
      <c r="CM216">
        <v>0</v>
      </c>
      <c r="CN216">
        <f t="shared" si="42"/>
        <v>0</v>
      </c>
      <c r="CO216" t="str">
        <f t="shared" si="36"/>
        <v>Sedentary</v>
      </c>
      <c r="CP216">
        <v>3</v>
      </c>
      <c r="CQ216">
        <v>3</v>
      </c>
      <c r="CR216">
        <v>3</v>
      </c>
      <c r="CS216">
        <v>0</v>
      </c>
      <c r="CT216">
        <v>3</v>
      </c>
      <c r="CU216">
        <v>3</v>
      </c>
      <c r="CV216">
        <v>1</v>
      </c>
      <c r="CW216">
        <v>1</v>
      </c>
      <c r="CX216">
        <v>2</v>
      </c>
      <c r="CY216">
        <v>1</v>
      </c>
      <c r="CZ216">
        <v>2</v>
      </c>
      <c r="DA216">
        <v>4</v>
      </c>
      <c r="DB216">
        <v>8</v>
      </c>
      <c r="DC216">
        <v>0</v>
      </c>
      <c r="DD216">
        <v>5</v>
      </c>
      <c r="DE216">
        <v>5</v>
      </c>
      <c r="DF216">
        <v>2</v>
      </c>
      <c r="DG216">
        <v>4</v>
      </c>
      <c r="DH216">
        <v>4</v>
      </c>
      <c r="DI216">
        <v>3</v>
      </c>
      <c r="DJ216">
        <v>5</v>
      </c>
      <c r="DK216">
        <v>5</v>
      </c>
      <c r="DL216">
        <v>3</v>
      </c>
      <c r="DM216">
        <v>3</v>
      </c>
      <c r="DN216">
        <v>39</v>
      </c>
      <c r="DO216">
        <v>2</v>
      </c>
      <c r="DP216">
        <v>3</v>
      </c>
      <c r="DQ216">
        <v>3</v>
      </c>
      <c r="DR216">
        <v>3</v>
      </c>
      <c r="DS216">
        <v>1</v>
      </c>
      <c r="DT216">
        <v>1</v>
      </c>
      <c r="DU216">
        <v>2</v>
      </c>
      <c r="DV216">
        <v>0</v>
      </c>
      <c r="DW216">
        <v>0</v>
      </c>
      <c r="DX216">
        <v>15</v>
      </c>
      <c r="DY216" t="s">
        <v>149</v>
      </c>
      <c r="DZ216" t="s">
        <v>4710</v>
      </c>
      <c r="EA216">
        <v>2</v>
      </c>
      <c r="EB216">
        <v>2</v>
      </c>
      <c r="EC216">
        <v>2</v>
      </c>
      <c r="ED216">
        <v>2</v>
      </c>
      <c r="EE216">
        <v>3</v>
      </c>
      <c r="EF216">
        <v>1</v>
      </c>
      <c r="EG216">
        <v>3</v>
      </c>
      <c r="EH216">
        <v>15</v>
      </c>
      <c r="EI216">
        <v>3</v>
      </c>
      <c r="EJ216">
        <v>3</v>
      </c>
      <c r="EK216">
        <v>3</v>
      </c>
      <c r="EL216">
        <v>9</v>
      </c>
      <c r="EM216">
        <v>2</v>
      </c>
      <c r="EN216">
        <v>3</v>
      </c>
      <c r="EO216">
        <v>2</v>
      </c>
      <c r="EP216">
        <v>2</v>
      </c>
      <c r="EQ216">
        <v>2</v>
      </c>
      <c r="ER216">
        <v>2</v>
      </c>
      <c r="ES216">
        <v>2</v>
      </c>
      <c r="ET216">
        <v>2</v>
      </c>
      <c r="EU216">
        <v>17</v>
      </c>
      <c r="EV216">
        <v>10</v>
      </c>
      <c r="EW216">
        <v>10</v>
      </c>
      <c r="EX216">
        <v>10</v>
      </c>
      <c r="EY216">
        <v>10</v>
      </c>
      <c r="EZ216">
        <v>40</v>
      </c>
      <c r="FA216">
        <v>10</v>
      </c>
      <c r="FB216" t="str">
        <f t="shared" si="43"/>
        <v>Severe</v>
      </c>
      <c r="FC216" t="s">
        <v>149</v>
      </c>
    </row>
    <row r="217" spans="1:159" x14ac:dyDescent="0.2">
      <c r="A217">
        <v>648</v>
      </c>
      <c r="B217" t="s">
        <v>143</v>
      </c>
      <c r="C217" t="s">
        <v>1107</v>
      </c>
      <c r="D217" s="1">
        <v>21696</v>
      </c>
      <c r="E217">
        <v>63</v>
      </c>
      <c r="F217">
        <v>1</v>
      </c>
      <c r="H217" t="s">
        <v>198</v>
      </c>
      <c r="I217">
        <v>3037</v>
      </c>
      <c r="J217" s="1">
        <v>43845</v>
      </c>
      <c r="K217">
        <v>1</v>
      </c>
      <c r="R217">
        <v>2</v>
      </c>
      <c r="W217" t="s">
        <v>229</v>
      </c>
      <c r="X217" t="s">
        <v>222</v>
      </c>
      <c r="Y217">
        <v>1</v>
      </c>
      <c r="Z217" t="s">
        <v>1108</v>
      </c>
      <c r="AA217" s="1">
        <v>44581</v>
      </c>
      <c r="AB217" s="2">
        <f t="shared" si="38"/>
        <v>736</v>
      </c>
      <c r="AC217">
        <v>0</v>
      </c>
      <c r="AD217">
        <v>1</v>
      </c>
      <c r="AE217" t="str">
        <f t="shared" si="40"/>
        <v>Male</v>
      </c>
      <c r="AF217">
        <v>0</v>
      </c>
      <c r="AG217" t="s">
        <v>157</v>
      </c>
      <c r="AH217">
        <v>0</v>
      </c>
      <c r="AJ217">
        <v>4</v>
      </c>
      <c r="AK217" t="str">
        <f t="shared" si="37"/>
        <v>TAFE</v>
      </c>
      <c r="AL217" t="str">
        <f t="shared" si="41"/>
        <v>Yes</v>
      </c>
      <c r="AM217">
        <v>123</v>
      </c>
      <c r="AN217" t="str">
        <f t="shared" si="39"/>
        <v>Other</v>
      </c>
      <c r="AP217">
        <v>0</v>
      </c>
      <c r="AQ217">
        <v>29</v>
      </c>
      <c r="AR217">
        <v>0</v>
      </c>
      <c r="AS217">
        <v>0</v>
      </c>
      <c r="AT217">
        <v>0</v>
      </c>
      <c r="AU217">
        <v>0</v>
      </c>
      <c r="AV217">
        <v>0</v>
      </c>
      <c r="AW217">
        <v>0</v>
      </c>
      <c r="AX217">
        <v>0</v>
      </c>
      <c r="AY217">
        <v>0</v>
      </c>
      <c r="AZ217">
        <v>0</v>
      </c>
      <c r="BA217">
        <v>1</v>
      </c>
      <c r="BC217" t="s">
        <v>1109</v>
      </c>
      <c r="BD217">
        <v>0</v>
      </c>
      <c r="BF217">
        <v>0</v>
      </c>
      <c r="BH217">
        <v>1</v>
      </c>
      <c r="BI217">
        <v>0</v>
      </c>
      <c r="BJ217">
        <v>0</v>
      </c>
      <c r="BK217">
        <v>0</v>
      </c>
      <c r="BM217">
        <v>1</v>
      </c>
      <c r="BN217">
        <v>16</v>
      </c>
      <c r="BO217">
        <v>1</v>
      </c>
      <c r="BP217">
        <v>2</v>
      </c>
      <c r="BQ217">
        <v>4</v>
      </c>
      <c r="BR217">
        <v>1</v>
      </c>
      <c r="BS217">
        <v>4</v>
      </c>
      <c r="BT217">
        <v>3</v>
      </c>
      <c r="BU217">
        <v>3</v>
      </c>
      <c r="BV217">
        <v>68</v>
      </c>
      <c r="BW217" s="4">
        <v>0.4198108738687783</v>
      </c>
      <c r="BX217">
        <v>6</v>
      </c>
      <c r="BY217">
        <v>4</v>
      </c>
      <c r="CA217">
        <v>240</v>
      </c>
      <c r="CB217">
        <v>2</v>
      </c>
      <c r="CC217">
        <v>2</v>
      </c>
      <c r="CE217">
        <v>120</v>
      </c>
      <c r="CF217">
        <v>2</v>
      </c>
      <c r="CG217">
        <v>2</v>
      </c>
      <c r="CI217">
        <v>120</v>
      </c>
      <c r="CJ217">
        <v>0</v>
      </c>
      <c r="CK217">
        <v>0</v>
      </c>
      <c r="CM217">
        <v>0</v>
      </c>
      <c r="CN217">
        <f t="shared" si="42"/>
        <v>480</v>
      </c>
      <c r="CO217" t="str">
        <f t="shared" si="36"/>
        <v>Sufficientlyactive</v>
      </c>
      <c r="CP217">
        <v>2</v>
      </c>
      <c r="CQ217">
        <v>2</v>
      </c>
      <c r="CR217">
        <v>2</v>
      </c>
      <c r="CS217">
        <v>2</v>
      </c>
      <c r="CT217">
        <v>2</v>
      </c>
      <c r="FC217" t="s">
        <v>157</v>
      </c>
    </row>
    <row r="218" spans="1:159" x14ac:dyDescent="0.2">
      <c r="A218">
        <v>649</v>
      </c>
      <c r="B218" t="s">
        <v>143</v>
      </c>
      <c r="C218" t="s">
        <v>1110</v>
      </c>
      <c r="D218" s="1">
        <v>31527</v>
      </c>
      <c r="E218">
        <v>36</v>
      </c>
      <c r="F218">
        <v>1</v>
      </c>
      <c r="H218" t="s">
        <v>410</v>
      </c>
      <c r="I218">
        <v>3337</v>
      </c>
      <c r="J218" s="1">
        <v>43845</v>
      </c>
      <c r="K218">
        <v>1</v>
      </c>
      <c r="R218">
        <v>2</v>
      </c>
      <c r="W218" t="s">
        <v>229</v>
      </c>
      <c r="X218" t="s">
        <v>222</v>
      </c>
      <c r="Y218">
        <v>0</v>
      </c>
      <c r="Z218" t="s">
        <v>975</v>
      </c>
      <c r="AA218" s="1">
        <v>44498</v>
      </c>
      <c r="AB218" s="2">
        <f t="shared" si="38"/>
        <v>653</v>
      </c>
      <c r="AC218">
        <v>1</v>
      </c>
      <c r="AD218">
        <v>1</v>
      </c>
      <c r="AE218" t="str">
        <f t="shared" si="40"/>
        <v>Male</v>
      </c>
      <c r="AF218">
        <v>0</v>
      </c>
      <c r="AG218" t="s">
        <v>157</v>
      </c>
      <c r="AH218">
        <v>0</v>
      </c>
      <c r="AJ218">
        <v>6</v>
      </c>
      <c r="AK218" t="str">
        <f t="shared" si="37"/>
        <v>Undergrad</v>
      </c>
      <c r="AL218" t="str">
        <f t="shared" si="41"/>
        <v>Yes</v>
      </c>
      <c r="AM218">
        <v>9</v>
      </c>
      <c r="AN218" t="str">
        <f t="shared" si="39"/>
        <v>Aus</v>
      </c>
      <c r="AO218">
        <v>0</v>
      </c>
      <c r="AR218">
        <v>0</v>
      </c>
      <c r="AS218">
        <v>0</v>
      </c>
      <c r="AT218">
        <v>0</v>
      </c>
      <c r="AU218">
        <v>0</v>
      </c>
      <c r="AV218">
        <v>0</v>
      </c>
      <c r="AW218">
        <v>0</v>
      </c>
      <c r="AX218">
        <v>0</v>
      </c>
      <c r="AY218">
        <v>0</v>
      </c>
      <c r="AZ218">
        <v>1</v>
      </c>
      <c r="BA218">
        <v>1</v>
      </c>
      <c r="BD218">
        <v>0</v>
      </c>
      <c r="BF218">
        <v>1</v>
      </c>
      <c r="BG218" t="s">
        <v>1111</v>
      </c>
      <c r="BH218">
        <v>0</v>
      </c>
      <c r="BI218">
        <v>0</v>
      </c>
      <c r="BJ218">
        <v>0</v>
      </c>
      <c r="BK218">
        <v>0</v>
      </c>
      <c r="BM218">
        <v>1</v>
      </c>
      <c r="BN218">
        <v>4</v>
      </c>
      <c r="BO218">
        <v>0</v>
      </c>
      <c r="BQ218">
        <v>2</v>
      </c>
      <c r="BR218">
        <v>1</v>
      </c>
      <c r="BS218">
        <v>3</v>
      </c>
      <c r="BT218">
        <v>3</v>
      </c>
      <c r="BU218">
        <v>3</v>
      </c>
      <c r="BV218">
        <v>90</v>
      </c>
      <c r="BW218" s="4">
        <v>0.53545901639344262</v>
      </c>
      <c r="BX218">
        <v>5</v>
      </c>
      <c r="BY218">
        <v>4</v>
      </c>
      <c r="BZ218">
        <v>0</v>
      </c>
      <c r="CA218">
        <v>240</v>
      </c>
      <c r="CB218">
        <v>2</v>
      </c>
      <c r="CC218">
        <v>4</v>
      </c>
      <c r="CD218">
        <v>30</v>
      </c>
      <c r="CE218">
        <v>270</v>
      </c>
      <c r="CF218">
        <v>5</v>
      </c>
      <c r="CG218">
        <v>6</v>
      </c>
      <c r="CH218">
        <v>0</v>
      </c>
      <c r="CI218">
        <v>360</v>
      </c>
      <c r="CJ218">
        <v>0</v>
      </c>
      <c r="CK218">
        <v>0</v>
      </c>
      <c r="CL218">
        <v>0</v>
      </c>
      <c r="CM218">
        <v>0</v>
      </c>
      <c r="CN218">
        <f t="shared" si="42"/>
        <v>960</v>
      </c>
      <c r="CO218" t="str">
        <f t="shared" si="36"/>
        <v>Sufficientlyactive</v>
      </c>
      <c r="CP218">
        <v>3</v>
      </c>
      <c r="CQ218">
        <v>3</v>
      </c>
      <c r="CR218">
        <v>4</v>
      </c>
      <c r="CS218">
        <v>2</v>
      </c>
      <c r="CT218">
        <v>3</v>
      </c>
      <c r="CU218">
        <v>3</v>
      </c>
      <c r="CV218">
        <v>0</v>
      </c>
      <c r="CW218">
        <v>1</v>
      </c>
      <c r="CX218">
        <v>1</v>
      </c>
      <c r="CY218">
        <v>1</v>
      </c>
      <c r="CZ218">
        <v>2</v>
      </c>
      <c r="DA218">
        <v>8</v>
      </c>
      <c r="DB218">
        <v>1</v>
      </c>
      <c r="DC218">
        <v>1</v>
      </c>
      <c r="DD218">
        <v>3</v>
      </c>
      <c r="DE218">
        <v>4</v>
      </c>
      <c r="DF218">
        <v>4</v>
      </c>
      <c r="DG218">
        <v>3</v>
      </c>
      <c r="DH218">
        <v>4</v>
      </c>
      <c r="DI218">
        <v>4</v>
      </c>
      <c r="DJ218">
        <v>3</v>
      </c>
      <c r="DK218">
        <v>3</v>
      </c>
      <c r="DL218">
        <v>2</v>
      </c>
      <c r="DM218">
        <v>2</v>
      </c>
      <c r="DN218">
        <v>32</v>
      </c>
      <c r="DO218">
        <v>1</v>
      </c>
      <c r="DP218">
        <v>1</v>
      </c>
      <c r="DQ218">
        <v>2</v>
      </c>
      <c r="DR218">
        <v>2</v>
      </c>
      <c r="DS218">
        <v>1</v>
      </c>
      <c r="DT218">
        <v>1</v>
      </c>
      <c r="DU218">
        <v>2</v>
      </c>
      <c r="DV218">
        <v>2</v>
      </c>
      <c r="DW218">
        <v>0</v>
      </c>
      <c r="DX218">
        <v>12</v>
      </c>
      <c r="DY218" t="str">
        <f>IF(DO218&gt;1,"Yes",IF(DP218&gt;1,"Yes","No"))</f>
        <v>No</v>
      </c>
      <c r="DZ218" t="s">
        <v>4709</v>
      </c>
      <c r="EA218">
        <v>4</v>
      </c>
      <c r="EB218">
        <v>4</v>
      </c>
      <c r="EC218">
        <v>3</v>
      </c>
      <c r="ED218">
        <v>3</v>
      </c>
      <c r="EE218">
        <v>3</v>
      </c>
      <c r="EF218">
        <v>2</v>
      </c>
      <c r="EG218">
        <v>3</v>
      </c>
      <c r="EH218">
        <v>22</v>
      </c>
      <c r="EI218">
        <v>2</v>
      </c>
      <c r="EJ218">
        <v>3</v>
      </c>
      <c r="EK218">
        <v>3</v>
      </c>
      <c r="EL218">
        <v>8</v>
      </c>
      <c r="EM218">
        <v>3</v>
      </c>
      <c r="EN218">
        <v>2</v>
      </c>
      <c r="EO218">
        <v>2</v>
      </c>
      <c r="EP218">
        <v>2</v>
      </c>
      <c r="EQ218">
        <v>2</v>
      </c>
      <c r="ER218">
        <v>3</v>
      </c>
      <c r="ES218">
        <v>2</v>
      </c>
      <c r="ET218">
        <v>2</v>
      </c>
      <c r="EU218">
        <v>18</v>
      </c>
      <c r="EV218">
        <v>5</v>
      </c>
      <c r="EW218">
        <v>6</v>
      </c>
      <c r="EX218">
        <v>6</v>
      </c>
      <c r="EY218">
        <v>8</v>
      </c>
      <c r="EZ218">
        <v>25</v>
      </c>
      <c r="FA218">
        <v>5</v>
      </c>
      <c r="FB218" t="str">
        <f t="shared" si="43"/>
        <v>Mild</v>
      </c>
      <c r="FC218" t="s">
        <v>149</v>
      </c>
    </row>
    <row r="219" spans="1:159" x14ac:dyDescent="0.2">
      <c r="A219">
        <v>653</v>
      </c>
      <c r="B219" t="s">
        <v>143</v>
      </c>
      <c r="C219" t="s">
        <v>1112</v>
      </c>
      <c r="D219" s="1">
        <v>19780</v>
      </c>
      <c r="E219">
        <v>68</v>
      </c>
      <c r="F219">
        <v>7</v>
      </c>
      <c r="H219" t="s">
        <v>290</v>
      </c>
      <c r="I219">
        <v>3037</v>
      </c>
      <c r="J219" s="1">
        <v>43845</v>
      </c>
      <c r="K219">
        <v>1</v>
      </c>
      <c r="Q219">
        <v>2</v>
      </c>
      <c r="W219" t="s">
        <v>4409</v>
      </c>
      <c r="X219" t="s">
        <v>222</v>
      </c>
      <c r="Y219">
        <v>1</v>
      </c>
      <c r="Z219" t="s">
        <v>1113</v>
      </c>
      <c r="AA219" s="1">
        <v>44631</v>
      </c>
      <c r="AB219" s="2">
        <f t="shared" si="38"/>
        <v>786</v>
      </c>
      <c r="AC219">
        <v>5</v>
      </c>
      <c r="AD219">
        <v>2</v>
      </c>
      <c r="AE219" t="str">
        <f t="shared" si="40"/>
        <v>Female</v>
      </c>
      <c r="AF219">
        <v>7</v>
      </c>
      <c r="AG219" t="s">
        <v>149</v>
      </c>
      <c r="AH219">
        <v>0</v>
      </c>
      <c r="AJ219">
        <v>1</v>
      </c>
      <c r="AK219" t="str">
        <f t="shared" si="37"/>
        <v>DNC high school</v>
      </c>
      <c r="AL219" t="str">
        <f t="shared" si="41"/>
        <v>No</v>
      </c>
      <c r="AM219">
        <v>67</v>
      </c>
      <c r="AN219" t="str">
        <f t="shared" si="39"/>
        <v>Other</v>
      </c>
      <c r="AQ219">
        <v>17</v>
      </c>
      <c r="AR219">
        <v>0</v>
      </c>
      <c r="AS219">
        <v>0</v>
      </c>
      <c r="AT219">
        <v>0</v>
      </c>
      <c r="AU219">
        <v>0</v>
      </c>
      <c r="AV219">
        <v>0</v>
      </c>
      <c r="AW219">
        <v>0</v>
      </c>
      <c r="AX219">
        <v>0</v>
      </c>
      <c r="AY219">
        <v>2</v>
      </c>
      <c r="AZ219">
        <v>2</v>
      </c>
      <c r="BA219">
        <v>2</v>
      </c>
      <c r="BC219" t="s">
        <v>1114</v>
      </c>
      <c r="BD219">
        <v>1</v>
      </c>
      <c r="BE219" t="s">
        <v>1115</v>
      </c>
      <c r="BF219">
        <v>1</v>
      </c>
      <c r="BG219" t="s">
        <v>1116</v>
      </c>
      <c r="BH219">
        <v>1</v>
      </c>
      <c r="BI219">
        <v>1</v>
      </c>
      <c r="BJ219">
        <v>0</v>
      </c>
      <c r="BK219">
        <v>0</v>
      </c>
      <c r="BM219">
        <v>0</v>
      </c>
      <c r="BO219">
        <v>0</v>
      </c>
      <c r="BQ219">
        <v>4</v>
      </c>
      <c r="BR219">
        <v>3</v>
      </c>
      <c r="BS219">
        <v>3</v>
      </c>
      <c r="BT219">
        <v>4</v>
      </c>
      <c r="BU219">
        <v>2</v>
      </c>
      <c r="BV219">
        <v>37</v>
      </c>
      <c r="BW219" s="4">
        <v>0.26090266932448891</v>
      </c>
      <c r="BX219">
        <v>1</v>
      </c>
      <c r="BY219">
        <v>1</v>
      </c>
      <c r="BZ219">
        <v>9</v>
      </c>
      <c r="CA219">
        <v>69</v>
      </c>
      <c r="CB219">
        <v>1</v>
      </c>
      <c r="CC219">
        <v>0</v>
      </c>
      <c r="CD219">
        <v>4</v>
      </c>
      <c r="CE219">
        <v>4</v>
      </c>
      <c r="CF219">
        <v>0</v>
      </c>
      <c r="CG219">
        <v>0</v>
      </c>
      <c r="CH219">
        <v>0</v>
      </c>
      <c r="CI219">
        <v>0</v>
      </c>
      <c r="CJ219">
        <v>0</v>
      </c>
      <c r="CK219">
        <v>0</v>
      </c>
      <c r="CL219">
        <v>0</v>
      </c>
      <c r="CM219">
        <v>0</v>
      </c>
      <c r="CN219">
        <f t="shared" si="42"/>
        <v>69</v>
      </c>
      <c r="CO219" t="str">
        <f t="shared" si="36"/>
        <v>Insufficiently active</v>
      </c>
      <c r="CP219">
        <v>1</v>
      </c>
      <c r="CQ219">
        <v>2</v>
      </c>
      <c r="CR219">
        <v>2</v>
      </c>
      <c r="CS219">
        <v>2</v>
      </c>
      <c r="CT219">
        <v>2</v>
      </c>
      <c r="CU219">
        <v>2</v>
      </c>
      <c r="CV219">
        <v>1</v>
      </c>
      <c r="CW219">
        <v>1</v>
      </c>
      <c r="CX219">
        <v>1</v>
      </c>
      <c r="CY219">
        <v>1</v>
      </c>
      <c r="CZ219">
        <v>1</v>
      </c>
      <c r="DA219">
        <v>5</v>
      </c>
      <c r="DB219">
        <v>5</v>
      </c>
      <c r="DC219">
        <v>1</v>
      </c>
      <c r="DD219">
        <v>3</v>
      </c>
      <c r="DE219">
        <v>3</v>
      </c>
      <c r="DF219">
        <v>3</v>
      </c>
      <c r="DG219">
        <v>3</v>
      </c>
      <c r="DH219">
        <v>3</v>
      </c>
      <c r="DI219">
        <v>3</v>
      </c>
      <c r="DJ219">
        <v>2</v>
      </c>
      <c r="DK219">
        <v>2</v>
      </c>
      <c r="DL219">
        <v>2</v>
      </c>
      <c r="DM219">
        <v>3</v>
      </c>
      <c r="DN219">
        <v>27</v>
      </c>
      <c r="DO219">
        <v>1</v>
      </c>
      <c r="DP219">
        <v>1</v>
      </c>
      <c r="DQ219">
        <v>2</v>
      </c>
      <c r="DR219">
        <v>2</v>
      </c>
      <c r="DS219">
        <v>2</v>
      </c>
      <c r="DT219">
        <v>1</v>
      </c>
      <c r="DU219">
        <v>2</v>
      </c>
      <c r="DV219">
        <v>2</v>
      </c>
      <c r="DW219">
        <v>2</v>
      </c>
      <c r="DX219">
        <v>15</v>
      </c>
      <c r="DY219" t="s">
        <v>149</v>
      </c>
      <c r="DZ219" t="s">
        <v>4710</v>
      </c>
      <c r="EA219">
        <v>3</v>
      </c>
      <c r="EB219">
        <v>3</v>
      </c>
      <c r="EC219">
        <v>3</v>
      </c>
      <c r="ED219">
        <v>3</v>
      </c>
      <c r="EE219">
        <v>3</v>
      </c>
      <c r="EF219">
        <v>3</v>
      </c>
      <c r="EG219">
        <v>3</v>
      </c>
      <c r="EH219">
        <v>21</v>
      </c>
      <c r="EI219">
        <v>3</v>
      </c>
      <c r="EJ219">
        <v>3</v>
      </c>
      <c r="EK219">
        <v>3</v>
      </c>
      <c r="EL219">
        <v>9</v>
      </c>
      <c r="EM219">
        <v>3</v>
      </c>
      <c r="EN219">
        <v>3</v>
      </c>
      <c r="EO219">
        <v>3</v>
      </c>
      <c r="EP219">
        <v>3</v>
      </c>
      <c r="EQ219">
        <v>4</v>
      </c>
      <c r="ER219">
        <v>4</v>
      </c>
      <c r="ES219">
        <v>3</v>
      </c>
      <c r="ET219">
        <v>4</v>
      </c>
      <c r="EU219">
        <v>27</v>
      </c>
      <c r="EV219">
        <v>9</v>
      </c>
      <c r="EW219">
        <v>9</v>
      </c>
      <c r="EX219">
        <v>7</v>
      </c>
      <c r="EY219">
        <v>7</v>
      </c>
      <c r="EZ219">
        <v>32</v>
      </c>
      <c r="FA219">
        <v>7</v>
      </c>
      <c r="FB219" t="str">
        <f t="shared" si="43"/>
        <v>Moderate</v>
      </c>
      <c r="FC219" t="s">
        <v>157</v>
      </c>
    </row>
    <row r="220" spans="1:159" x14ac:dyDescent="0.2">
      <c r="A220">
        <v>655</v>
      </c>
      <c r="B220" t="s">
        <v>143</v>
      </c>
      <c r="C220" t="s">
        <v>1117</v>
      </c>
      <c r="D220" s="1">
        <v>20268</v>
      </c>
      <c r="E220">
        <v>67</v>
      </c>
      <c r="F220">
        <v>1</v>
      </c>
      <c r="H220" t="s">
        <v>420</v>
      </c>
      <c r="I220">
        <v>3030</v>
      </c>
      <c r="J220" s="1">
        <v>43845</v>
      </c>
      <c r="K220">
        <v>1</v>
      </c>
      <c r="R220">
        <v>2</v>
      </c>
      <c r="W220" t="s">
        <v>229</v>
      </c>
      <c r="X220" t="s">
        <v>222</v>
      </c>
      <c r="Y220">
        <v>1</v>
      </c>
      <c r="Z220" t="s">
        <v>1118</v>
      </c>
      <c r="AA220" s="1">
        <v>44510</v>
      </c>
      <c r="AB220" s="2">
        <f t="shared" si="38"/>
        <v>665</v>
      </c>
      <c r="AC220">
        <v>1</v>
      </c>
      <c r="AD220">
        <v>1</v>
      </c>
      <c r="AE220" t="str">
        <f t="shared" si="40"/>
        <v>Male</v>
      </c>
      <c r="AF220">
        <v>4</v>
      </c>
      <c r="AG220" t="s">
        <v>149</v>
      </c>
      <c r="AH220">
        <v>0</v>
      </c>
      <c r="AJ220">
        <v>8</v>
      </c>
      <c r="AK220" t="str">
        <f t="shared" si="37"/>
        <v>Postgrad</v>
      </c>
      <c r="AL220" t="str">
        <f t="shared" si="41"/>
        <v>Yes</v>
      </c>
      <c r="AM220">
        <v>77</v>
      </c>
      <c r="AN220" t="str">
        <f t="shared" si="39"/>
        <v>Other</v>
      </c>
      <c r="AQ220">
        <v>50</v>
      </c>
      <c r="AR220">
        <v>0</v>
      </c>
      <c r="AS220">
        <v>0</v>
      </c>
      <c r="AT220">
        <v>0</v>
      </c>
      <c r="AU220">
        <v>0</v>
      </c>
      <c r="AV220">
        <v>0</v>
      </c>
      <c r="AW220">
        <v>0</v>
      </c>
      <c r="AX220">
        <v>0</v>
      </c>
      <c r="AY220">
        <v>0</v>
      </c>
      <c r="AZ220">
        <v>0</v>
      </c>
      <c r="BA220">
        <v>0</v>
      </c>
      <c r="BD220">
        <v>1</v>
      </c>
      <c r="BE220" t="s">
        <v>1119</v>
      </c>
      <c r="BF220">
        <v>0</v>
      </c>
      <c r="BH220">
        <v>1</v>
      </c>
      <c r="BI220">
        <v>1</v>
      </c>
      <c r="BJ220">
        <v>0</v>
      </c>
      <c r="BK220">
        <v>0</v>
      </c>
      <c r="BM220">
        <v>0</v>
      </c>
      <c r="BO220">
        <v>1</v>
      </c>
      <c r="BP220">
        <v>3</v>
      </c>
      <c r="BQ220">
        <v>4</v>
      </c>
      <c r="BR220">
        <v>4</v>
      </c>
      <c r="BS220">
        <v>4</v>
      </c>
      <c r="BT220">
        <v>5</v>
      </c>
      <c r="BU220">
        <v>4</v>
      </c>
      <c r="BV220">
        <v>39</v>
      </c>
      <c r="BW220" s="4">
        <v>7.5116502565351663E-3</v>
      </c>
      <c r="BX220">
        <v>1</v>
      </c>
      <c r="BY220">
        <v>1</v>
      </c>
      <c r="BZ220">
        <v>10</v>
      </c>
      <c r="CA220">
        <v>70</v>
      </c>
      <c r="CB220">
        <v>2</v>
      </c>
      <c r="CC220">
        <v>0</v>
      </c>
      <c r="CD220">
        <v>20</v>
      </c>
      <c r="CE220">
        <v>20</v>
      </c>
      <c r="CF220">
        <v>0</v>
      </c>
      <c r="CG220">
        <v>0</v>
      </c>
      <c r="CH220">
        <v>0</v>
      </c>
      <c r="CI220">
        <v>0</v>
      </c>
      <c r="CJ220">
        <v>0</v>
      </c>
      <c r="CK220">
        <v>0</v>
      </c>
      <c r="CL220">
        <v>0</v>
      </c>
      <c r="CM220">
        <v>0</v>
      </c>
      <c r="CN220">
        <f t="shared" si="42"/>
        <v>70</v>
      </c>
      <c r="CO220" t="str">
        <f t="shared" si="36"/>
        <v>Insufficiently active</v>
      </c>
      <c r="CP220">
        <v>3</v>
      </c>
      <c r="CQ220">
        <v>3</v>
      </c>
      <c r="CR220">
        <v>3</v>
      </c>
      <c r="CS220">
        <v>3</v>
      </c>
      <c r="CT220">
        <v>3</v>
      </c>
      <c r="CU220">
        <v>2</v>
      </c>
      <c r="CV220">
        <v>1</v>
      </c>
      <c r="CW220">
        <v>1</v>
      </c>
      <c r="CX220">
        <v>1</v>
      </c>
      <c r="CY220">
        <v>1</v>
      </c>
      <c r="CZ220">
        <v>3</v>
      </c>
      <c r="DA220">
        <v>7</v>
      </c>
      <c r="DB220">
        <v>6</v>
      </c>
      <c r="DC220">
        <v>1</v>
      </c>
      <c r="DD220">
        <v>5</v>
      </c>
      <c r="DE220">
        <v>3</v>
      </c>
      <c r="DF220">
        <v>3</v>
      </c>
      <c r="DG220">
        <v>4</v>
      </c>
      <c r="DH220">
        <v>3</v>
      </c>
      <c r="DI220">
        <v>3</v>
      </c>
      <c r="DJ220">
        <v>3</v>
      </c>
      <c r="DK220">
        <v>5</v>
      </c>
      <c r="DL220">
        <v>3</v>
      </c>
      <c r="DM220">
        <v>3</v>
      </c>
      <c r="DN220">
        <v>35</v>
      </c>
      <c r="DO220">
        <v>3</v>
      </c>
      <c r="DP220">
        <v>3</v>
      </c>
      <c r="DQ220">
        <v>1</v>
      </c>
      <c r="DR220">
        <v>3</v>
      </c>
      <c r="DS220">
        <v>1</v>
      </c>
      <c r="DT220">
        <v>1</v>
      </c>
      <c r="DU220">
        <v>1</v>
      </c>
      <c r="DV220">
        <v>0</v>
      </c>
      <c r="DW220">
        <v>0</v>
      </c>
      <c r="DX220">
        <v>13</v>
      </c>
      <c r="DY220" t="s">
        <v>149</v>
      </c>
      <c r="DZ220" t="s">
        <v>4709</v>
      </c>
      <c r="EA220">
        <v>4</v>
      </c>
      <c r="EB220">
        <v>3</v>
      </c>
      <c r="EC220">
        <v>1</v>
      </c>
      <c r="ED220">
        <v>3</v>
      </c>
      <c r="EE220">
        <v>3</v>
      </c>
      <c r="EF220">
        <v>3</v>
      </c>
      <c r="EG220">
        <v>3</v>
      </c>
      <c r="EH220">
        <v>20</v>
      </c>
      <c r="EI220">
        <v>2</v>
      </c>
      <c r="EJ220">
        <v>2</v>
      </c>
      <c r="EK220">
        <v>2</v>
      </c>
      <c r="EL220">
        <v>6</v>
      </c>
      <c r="EM220">
        <v>3</v>
      </c>
      <c r="EN220">
        <v>4</v>
      </c>
      <c r="EO220">
        <v>4</v>
      </c>
      <c r="EP220">
        <v>4</v>
      </c>
      <c r="EQ220">
        <v>4</v>
      </c>
      <c r="ER220">
        <v>4</v>
      </c>
      <c r="ES220">
        <v>4</v>
      </c>
      <c r="ET220">
        <v>4</v>
      </c>
      <c r="EU220">
        <v>31</v>
      </c>
      <c r="EV220">
        <v>8</v>
      </c>
      <c r="EW220">
        <v>8</v>
      </c>
      <c r="EX220">
        <v>9</v>
      </c>
      <c r="EY220">
        <v>9</v>
      </c>
      <c r="EZ220">
        <v>34</v>
      </c>
      <c r="FA220">
        <v>9</v>
      </c>
      <c r="FB220" t="str">
        <f t="shared" si="43"/>
        <v>Severe</v>
      </c>
      <c r="FC220" t="s">
        <v>157</v>
      </c>
    </row>
    <row r="221" spans="1:159" x14ac:dyDescent="0.2">
      <c r="A221">
        <v>656</v>
      </c>
      <c r="B221" t="s">
        <v>143</v>
      </c>
      <c r="C221" t="s">
        <v>1120</v>
      </c>
      <c r="D221" s="1">
        <v>24709</v>
      </c>
      <c r="E221">
        <v>54</v>
      </c>
      <c r="F221">
        <v>1</v>
      </c>
      <c r="H221" t="s">
        <v>726</v>
      </c>
      <c r="I221">
        <v>3037</v>
      </c>
      <c r="J221" s="1">
        <v>43845</v>
      </c>
      <c r="K221">
        <v>2</v>
      </c>
      <c r="T221">
        <v>3</v>
      </c>
      <c r="W221" t="s">
        <v>4411</v>
      </c>
      <c r="X221" t="s">
        <v>314</v>
      </c>
      <c r="Y221">
        <v>0</v>
      </c>
      <c r="Z221" t="s">
        <v>1121</v>
      </c>
      <c r="AA221" s="1">
        <v>44493</v>
      </c>
      <c r="AB221" s="2">
        <f t="shared" si="38"/>
        <v>648</v>
      </c>
      <c r="AC221">
        <v>1</v>
      </c>
      <c r="AD221">
        <v>2</v>
      </c>
      <c r="AE221" t="str">
        <f t="shared" si="40"/>
        <v>Female</v>
      </c>
      <c r="AF221">
        <v>6</v>
      </c>
      <c r="AG221" t="s">
        <v>149</v>
      </c>
      <c r="AH221">
        <v>0</v>
      </c>
      <c r="AJ221">
        <v>6</v>
      </c>
      <c r="AK221" t="str">
        <f t="shared" si="37"/>
        <v>Undergrad</v>
      </c>
      <c r="AL221" t="str">
        <f t="shared" si="41"/>
        <v>Yes</v>
      </c>
      <c r="AM221">
        <v>80</v>
      </c>
      <c r="AN221" t="str">
        <f t="shared" si="39"/>
        <v>Other</v>
      </c>
      <c r="AQ221">
        <v>49</v>
      </c>
      <c r="AR221">
        <v>0</v>
      </c>
      <c r="AS221">
        <v>0</v>
      </c>
      <c r="AT221">
        <v>0</v>
      </c>
      <c r="AU221">
        <v>0</v>
      </c>
      <c r="AV221">
        <v>0</v>
      </c>
      <c r="AW221">
        <v>0</v>
      </c>
      <c r="AX221">
        <v>0</v>
      </c>
      <c r="AY221">
        <v>0</v>
      </c>
      <c r="AZ221">
        <v>0</v>
      </c>
      <c r="BA221">
        <v>0</v>
      </c>
      <c r="BD221">
        <v>1</v>
      </c>
      <c r="BE221" t="s">
        <v>1122</v>
      </c>
      <c r="BF221">
        <v>0</v>
      </c>
      <c r="BH221">
        <v>1</v>
      </c>
      <c r="BI221">
        <v>2</v>
      </c>
      <c r="BJ221">
        <v>0</v>
      </c>
      <c r="BK221">
        <v>0</v>
      </c>
      <c r="BM221">
        <v>0</v>
      </c>
      <c r="BO221">
        <v>0</v>
      </c>
      <c r="BQ221">
        <v>3</v>
      </c>
      <c r="BR221">
        <v>2</v>
      </c>
      <c r="BS221">
        <v>2</v>
      </c>
      <c r="BT221">
        <v>3</v>
      </c>
      <c r="BU221">
        <v>2</v>
      </c>
      <c r="BV221">
        <v>51</v>
      </c>
      <c r="BW221" s="4">
        <v>0.43153141685140817</v>
      </c>
      <c r="BX221">
        <v>2</v>
      </c>
      <c r="BY221">
        <v>1</v>
      </c>
      <c r="BZ221">
        <v>2</v>
      </c>
      <c r="CA221">
        <v>62</v>
      </c>
      <c r="CB221">
        <v>2</v>
      </c>
      <c r="CC221">
        <v>1</v>
      </c>
      <c r="CD221">
        <v>1</v>
      </c>
      <c r="CE221">
        <v>61</v>
      </c>
      <c r="CF221">
        <v>0</v>
      </c>
      <c r="CI221">
        <v>0</v>
      </c>
      <c r="CJ221">
        <v>0</v>
      </c>
      <c r="CM221">
        <v>0</v>
      </c>
      <c r="CN221">
        <f t="shared" si="42"/>
        <v>62</v>
      </c>
      <c r="CO221" t="str">
        <f t="shared" si="36"/>
        <v>Insufficiently active</v>
      </c>
      <c r="CP221">
        <v>3</v>
      </c>
      <c r="CQ221">
        <v>3</v>
      </c>
      <c r="CR221">
        <v>3</v>
      </c>
      <c r="CS221">
        <v>1</v>
      </c>
      <c r="CT221">
        <v>3</v>
      </c>
      <c r="CU221">
        <v>3</v>
      </c>
      <c r="CV221">
        <v>1</v>
      </c>
      <c r="CW221">
        <v>1</v>
      </c>
      <c r="CX221">
        <v>1</v>
      </c>
      <c r="CY221">
        <v>1</v>
      </c>
      <c r="CZ221">
        <v>2</v>
      </c>
      <c r="DA221">
        <v>7</v>
      </c>
      <c r="DB221">
        <v>5</v>
      </c>
      <c r="DC221">
        <v>1</v>
      </c>
      <c r="DD221">
        <v>2</v>
      </c>
      <c r="DE221">
        <v>2</v>
      </c>
      <c r="DF221">
        <v>1</v>
      </c>
      <c r="DG221">
        <v>1</v>
      </c>
      <c r="DH221">
        <v>1</v>
      </c>
      <c r="DI221">
        <v>1</v>
      </c>
      <c r="DJ221">
        <v>2</v>
      </c>
      <c r="DK221">
        <v>1</v>
      </c>
      <c r="DL221">
        <v>1</v>
      </c>
      <c r="DM221">
        <v>1</v>
      </c>
      <c r="DN221">
        <v>13</v>
      </c>
      <c r="DO221">
        <v>1</v>
      </c>
      <c r="DP221">
        <v>0</v>
      </c>
      <c r="DQ221">
        <v>3</v>
      </c>
      <c r="DR221">
        <v>1</v>
      </c>
      <c r="DS221">
        <v>0</v>
      </c>
      <c r="DT221">
        <v>0</v>
      </c>
      <c r="DU221">
        <v>0</v>
      </c>
      <c r="DV221">
        <v>0</v>
      </c>
      <c r="DW221">
        <v>0</v>
      </c>
      <c r="DX221">
        <v>5</v>
      </c>
      <c r="DY221" t="s">
        <v>149</v>
      </c>
      <c r="DZ221" t="s">
        <v>4707</v>
      </c>
      <c r="EA221">
        <v>2</v>
      </c>
      <c r="EB221">
        <v>1</v>
      </c>
      <c r="EC221">
        <v>4</v>
      </c>
      <c r="ED221">
        <v>4</v>
      </c>
      <c r="EE221">
        <v>5</v>
      </c>
      <c r="EF221">
        <v>5</v>
      </c>
      <c r="EG221">
        <v>5</v>
      </c>
      <c r="EH221">
        <v>26</v>
      </c>
      <c r="EI221">
        <v>1</v>
      </c>
      <c r="EJ221">
        <v>1</v>
      </c>
      <c r="EK221">
        <v>1</v>
      </c>
      <c r="EL221">
        <v>3</v>
      </c>
      <c r="EM221">
        <v>4</v>
      </c>
      <c r="EN221">
        <v>4</v>
      </c>
      <c r="EO221">
        <v>4</v>
      </c>
      <c r="EP221">
        <v>4</v>
      </c>
      <c r="EQ221">
        <v>4</v>
      </c>
      <c r="ER221">
        <v>4</v>
      </c>
      <c r="ES221">
        <v>4</v>
      </c>
      <c r="ET221">
        <v>4</v>
      </c>
      <c r="EU221">
        <v>32</v>
      </c>
      <c r="EV221">
        <v>5</v>
      </c>
      <c r="EW221">
        <v>4</v>
      </c>
      <c r="EX221">
        <v>4</v>
      </c>
      <c r="EY221">
        <v>3</v>
      </c>
      <c r="EZ221">
        <v>16</v>
      </c>
      <c r="FA221">
        <v>5</v>
      </c>
      <c r="FB221" t="str">
        <f t="shared" si="43"/>
        <v>Mild</v>
      </c>
      <c r="FC221" t="s">
        <v>157</v>
      </c>
    </row>
    <row r="222" spans="1:159" x14ac:dyDescent="0.2">
      <c r="A222">
        <v>657</v>
      </c>
      <c r="B222" t="s">
        <v>143</v>
      </c>
      <c r="C222" t="s">
        <v>1123</v>
      </c>
      <c r="D222" s="1">
        <v>22538</v>
      </c>
      <c r="E222">
        <v>60</v>
      </c>
      <c r="F222">
        <v>1</v>
      </c>
      <c r="H222" t="s">
        <v>295</v>
      </c>
      <c r="I222">
        <v>3021</v>
      </c>
      <c r="J222" s="1">
        <v>43845</v>
      </c>
      <c r="K222">
        <v>1</v>
      </c>
      <c r="R222">
        <v>2</v>
      </c>
      <c r="W222" t="s">
        <v>229</v>
      </c>
      <c r="X222" t="s">
        <v>222</v>
      </c>
      <c r="Y222">
        <v>1</v>
      </c>
      <c r="Z222" t="s">
        <v>1124</v>
      </c>
      <c r="AA222" s="1">
        <v>44475</v>
      </c>
      <c r="AB222" s="2">
        <f t="shared" si="38"/>
        <v>630</v>
      </c>
      <c r="AC222">
        <v>1</v>
      </c>
      <c r="AD222">
        <v>2</v>
      </c>
      <c r="AE222" t="str">
        <f t="shared" si="40"/>
        <v>Female</v>
      </c>
      <c r="AF222">
        <v>0</v>
      </c>
      <c r="AG222" t="s">
        <v>157</v>
      </c>
      <c r="AH222">
        <v>0</v>
      </c>
      <c r="AJ222">
        <v>1</v>
      </c>
      <c r="AK222" t="str">
        <f t="shared" si="37"/>
        <v>DNC high school</v>
      </c>
      <c r="AL222" t="str">
        <f t="shared" si="41"/>
        <v>No</v>
      </c>
      <c r="AM222">
        <v>42</v>
      </c>
      <c r="AN222" t="str">
        <f t="shared" si="39"/>
        <v>Other</v>
      </c>
      <c r="AQ222">
        <v>8</v>
      </c>
      <c r="AR222">
        <v>0</v>
      </c>
      <c r="AS222">
        <v>0</v>
      </c>
      <c r="AT222">
        <v>0</v>
      </c>
      <c r="AU222">
        <v>0</v>
      </c>
      <c r="AV222">
        <v>0</v>
      </c>
      <c r="AW222">
        <v>0</v>
      </c>
      <c r="AX222">
        <v>1</v>
      </c>
      <c r="AY222">
        <v>0</v>
      </c>
      <c r="AZ222">
        <v>0</v>
      </c>
      <c r="BA222">
        <v>1</v>
      </c>
      <c r="BC222" t="s">
        <v>1125</v>
      </c>
      <c r="BD222">
        <v>1</v>
      </c>
      <c r="BE222" t="s">
        <v>1126</v>
      </c>
      <c r="BF222">
        <v>1</v>
      </c>
      <c r="BG222" t="s">
        <v>1127</v>
      </c>
      <c r="BH222">
        <v>1</v>
      </c>
      <c r="BI222">
        <v>1</v>
      </c>
      <c r="BJ222">
        <v>1</v>
      </c>
      <c r="BK222">
        <v>1</v>
      </c>
      <c r="BL222">
        <v>5</v>
      </c>
      <c r="BM222">
        <v>0</v>
      </c>
      <c r="BO222">
        <v>0</v>
      </c>
      <c r="BQ222">
        <v>2</v>
      </c>
      <c r="BR222">
        <v>1</v>
      </c>
      <c r="BS222">
        <v>1</v>
      </c>
      <c r="BT222">
        <v>3</v>
      </c>
      <c r="BU222">
        <v>2</v>
      </c>
      <c r="BV222">
        <v>70</v>
      </c>
      <c r="BW222" s="4">
        <v>0.60107033714815961</v>
      </c>
      <c r="BX222">
        <v>0</v>
      </c>
      <c r="CA222">
        <v>0</v>
      </c>
      <c r="CB222">
        <v>0</v>
      </c>
      <c r="CE222">
        <v>0</v>
      </c>
      <c r="CF222">
        <v>0</v>
      </c>
      <c r="CI222">
        <v>0</v>
      </c>
      <c r="CJ222">
        <v>0</v>
      </c>
      <c r="CM222">
        <v>0</v>
      </c>
      <c r="CN222">
        <f t="shared" si="42"/>
        <v>0</v>
      </c>
      <c r="CO222" t="str">
        <f t="shared" si="36"/>
        <v>Sedentary</v>
      </c>
      <c r="CP222">
        <v>2</v>
      </c>
      <c r="CQ222">
        <v>2</v>
      </c>
      <c r="CR222">
        <v>2</v>
      </c>
      <c r="CS222">
        <v>2</v>
      </c>
      <c r="CT222">
        <v>2</v>
      </c>
      <c r="CU222">
        <v>1</v>
      </c>
      <c r="CV222">
        <v>0</v>
      </c>
      <c r="CW222">
        <v>1</v>
      </c>
      <c r="CX222">
        <v>1</v>
      </c>
      <c r="CY222">
        <v>1</v>
      </c>
      <c r="CZ222">
        <v>3</v>
      </c>
      <c r="DA222">
        <v>5</v>
      </c>
      <c r="DB222">
        <v>3</v>
      </c>
      <c r="DC222">
        <v>0</v>
      </c>
      <c r="DD222">
        <v>3</v>
      </c>
      <c r="DE222">
        <v>3</v>
      </c>
      <c r="DF222">
        <v>1</v>
      </c>
      <c r="DG222">
        <v>1</v>
      </c>
      <c r="DH222">
        <v>3</v>
      </c>
      <c r="DI222">
        <v>1</v>
      </c>
      <c r="DJ222">
        <v>3</v>
      </c>
      <c r="DK222">
        <v>2</v>
      </c>
      <c r="DL222">
        <v>1</v>
      </c>
      <c r="DM222">
        <v>3</v>
      </c>
      <c r="DN222">
        <v>21</v>
      </c>
      <c r="DO222">
        <v>1</v>
      </c>
      <c r="DP222">
        <v>1</v>
      </c>
      <c r="DQ222">
        <v>3</v>
      </c>
      <c r="DR222">
        <v>2</v>
      </c>
      <c r="DS222">
        <v>1</v>
      </c>
      <c r="DT222">
        <v>2</v>
      </c>
      <c r="DU222">
        <v>1</v>
      </c>
      <c r="DV222">
        <v>0</v>
      </c>
      <c r="DW222">
        <v>0</v>
      </c>
      <c r="DX222">
        <v>11</v>
      </c>
      <c r="DY222" t="s">
        <v>149</v>
      </c>
      <c r="DZ222" t="s">
        <v>4709</v>
      </c>
      <c r="EA222">
        <v>4</v>
      </c>
      <c r="EB222">
        <v>2</v>
      </c>
      <c r="EC222">
        <v>2</v>
      </c>
      <c r="ED222">
        <v>3</v>
      </c>
      <c r="EE222">
        <v>4</v>
      </c>
      <c r="EF222">
        <v>3</v>
      </c>
      <c r="EG222">
        <v>4</v>
      </c>
      <c r="EH222">
        <v>22</v>
      </c>
      <c r="EI222">
        <v>1</v>
      </c>
      <c r="EJ222">
        <v>2</v>
      </c>
      <c r="EK222">
        <v>2</v>
      </c>
      <c r="EL222">
        <v>5</v>
      </c>
      <c r="EM222">
        <v>4</v>
      </c>
      <c r="EN222">
        <v>3</v>
      </c>
      <c r="EO222">
        <v>3</v>
      </c>
      <c r="EP222">
        <v>3</v>
      </c>
      <c r="EQ222">
        <v>4</v>
      </c>
      <c r="ER222">
        <v>4</v>
      </c>
      <c r="ES222">
        <v>3</v>
      </c>
      <c r="ET222">
        <v>4</v>
      </c>
      <c r="EU222">
        <v>28</v>
      </c>
      <c r="EV222">
        <v>7</v>
      </c>
      <c r="EW222">
        <v>8</v>
      </c>
      <c r="EX222">
        <v>7</v>
      </c>
      <c r="EY222">
        <v>7</v>
      </c>
      <c r="EZ222">
        <v>29</v>
      </c>
      <c r="FA222">
        <v>8</v>
      </c>
      <c r="FB222" t="str">
        <f t="shared" si="43"/>
        <v>Severe</v>
      </c>
      <c r="FC222" t="s">
        <v>157</v>
      </c>
    </row>
    <row r="223" spans="1:159" x14ac:dyDescent="0.2">
      <c r="A223">
        <v>659</v>
      </c>
      <c r="B223" t="s">
        <v>143</v>
      </c>
      <c r="C223" t="s">
        <v>1128</v>
      </c>
      <c r="D223" s="1">
        <v>18308</v>
      </c>
      <c r="E223">
        <v>72</v>
      </c>
      <c r="F223">
        <v>1</v>
      </c>
      <c r="H223" t="s">
        <v>207</v>
      </c>
      <c r="I223">
        <v>3023</v>
      </c>
      <c r="J223" s="1">
        <v>43845</v>
      </c>
      <c r="K223">
        <v>1</v>
      </c>
      <c r="T223">
        <v>2</v>
      </c>
      <c r="W223" t="s">
        <v>4411</v>
      </c>
      <c r="X223" t="s">
        <v>222</v>
      </c>
      <c r="Y223">
        <v>0</v>
      </c>
      <c r="Z223" t="s">
        <v>1129</v>
      </c>
      <c r="AA223" s="1">
        <v>44481</v>
      </c>
      <c r="AB223" s="2">
        <f t="shared" si="38"/>
        <v>636</v>
      </c>
      <c r="AC223">
        <v>1</v>
      </c>
      <c r="AD223">
        <v>2</v>
      </c>
      <c r="AE223" t="str">
        <f t="shared" si="40"/>
        <v>Female</v>
      </c>
      <c r="AF223">
        <v>6</v>
      </c>
      <c r="AG223" t="s">
        <v>149</v>
      </c>
      <c r="AH223">
        <v>0</v>
      </c>
      <c r="AJ223">
        <v>1</v>
      </c>
      <c r="AK223" t="str">
        <f t="shared" si="37"/>
        <v>DNC high school</v>
      </c>
      <c r="AL223" t="str">
        <f t="shared" si="41"/>
        <v>No</v>
      </c>
      <c r="AM223">
        <v>106</v>
      </c>
      <c r="AN223" t="str">
        <f t="shared" si="39"/>
        <v>Other</v>
      </c>
      <c r="AQ223">
        <v>18</v>
      </c>
      <c r="AR223">
        <v>0</v>
      </c>
      <c r="AS223">
        <v>0</v>
      </c>
      <c r="AT223">
        <v>0</v>
      </c>
      <c r="AU223">
        <v>0</v>
      </c>
      <c r="AV223">
        <v>0</v>
      </c>
      <c r="AW223">
        <v>0</v>
      </c>
      <c r="AX223">
        <v>0</v>
      </c>
      <c r="AY223">
        <v>0</v>
      </c>
      <c r="AZ223">
        <v>0</v>
      </c>
      <c r="BA223">
        <v>0</v>
      </c>
      <c r="BD223">
        <v>1</v>
      </c>
      <c r="BE223" t="s">
        <v>1130</v>
      </c>
      <c r="BF223">
        <v>1</v>
      </c>
      <c r="BG223" t="s">
        <v>1131</v>
      </c>
      <c r="BH223">
        <v>1</v>
      </c>
      <c r="BI223">
        <v>1</v>
      </c>
      <c r="BJ223">
        <v>0</v>
      </c>
      <c r="BK223">
        <v>0</v>
      </c>
      <c r="BM223">
        <v>0</v>
      </c>
      <c r="BO223">
        <v>0</v>
      </c>
      <c r="BQ223">
        <v>2</v>
      </c>
      <c r="BR223">
        <v>1</v>
      </c>
      <c r="BS223">
        <v>2</v>
      </c>
      <c r="BT223">
        <v>3</v>
      </c>
      <c r="BU223">
        <v>2</v>
      </c>
      <c r="BV223">
        <v>40</v>
      </c>
      <c r="BW223" s="4">
        <v>0.55374145365301408</v>
      </c>
      <c r="BX223">
        <v>1</v>
      </c>
      <c r="BY223">
        <v>0</v>
      </c>
      <c r="BZ223">
        <v>10</v>
      </c>
      <c r="CA223">
        <v>10</v>
      </c>
      <c r="CB223">
        <v>0</v>
      </c>
      <c r="CC223">
        <v>0</v>
      </c>
      <c r="CD223">
        <v>0</v>
      </c>
      <c r="CE223">
        <v>0</v>
      </c>
      <c r="CF223">
        <v>0</v>
      </c>
      <c r="CG223">
        <v>0</v>
      </c>
      <c r="CH223">
        <v>0</v>
      </c>
      <c r="CI223">
        <v>0</v>
      </c>
      <c r="CJ223">
        <v>0</v>
      </c>
      <c r="CK223">
        <v>0</v>
      </c>
      <c r="CL223">
        <v>0</v>
      </c>
      <c r="CM223">
        <v>0</v>
      </c>
      <c r="CN223">
        <f t="shared" si="42"/>
        <v>10</v>
      </c>
      <c r="CO223" t="str">
        <f t="shared" si="36"/>
        <v>Insufficiently active</v>
      </c>
      <c r="CP223">
        <v>2</v>
      </c>
      <c r="CQ223">
        <v>3</v>
      </c>
      <c r="CR223">
        <v>3</v>
      </c>
      <c r="CS223">
        <v>2</v>
      </c>
      <c r="CT223">
        <v>3</v>
      </c>
      <c r="CU223">
        <v>2</v>
      </c>
      <c r="CV223">
        <v>1</v>
      </c>
      <c r="CW223">
        <v>0</v>
      </c>
      <c r="CX223">
        <v>1</v>
      </c>
      <c r="CY223">
        <v>1</v>
      </c>
      <c r="CZ223">
        <v>2</v>
      </c>
      <c r="DA223">
        <v>7</v>
      </c>
      <c r="DB223">
        <v>2</v>
      </c>
      <c r="DC223">
        <v>1</v>
      </c>
      <c r="DD223">
        <v>2</v>
      </c>
      <c r="DE223">
        <v>2</v>
      </c>
      <c r="DF223">
        <v>1</v>
      </c>
      <c r="DG223">
        <v>2</v>
      </c>
      <c r="DH223">
        <v>2</v>
      </c>
      <c r="DI223">
        <v>1</v>
      </c>
      <c r="DJ223">
        <v>2</v>
      </c>
      <c r="DK223">
        <v>2</v>
      </c>
      <c r="DL223">
        <v>1</v>
      </c>
      <c r="DM223">
        <v>1</v>
      </c>
      <c r="DN223">
        <v>16</v>
      </c>
      <c r="DO223">
        <v>1</v>
      </c>
      <c r="DP223">
        <v>1</v>
      </c>
      <c r="DQ223">
        <v>1</v>
      </c>
      <c r="DR223">
        <v>1</v>
      </c>
      <c r="DS223">
        <v>0</v>
      </c>
      <c r="DT223">
        <v>1</v>
      </c>
      <c r="DU223">
        <v>1</v>
      </c>
      <c r="DV223">
        <v>1</v>
      </c>
      <c r="DW223">
        <v>0</v>
      </c>
      <c r="DX223">
        <v>7</v>
      </c>
      <c r="DY223" t="s">
        <v>149</v>
      </c>
      <c r="DZ223" t="s">
        <v>4707</v>
      </c>
      <c r="EA223">
        <v>3</v>
      </c>
      <c r="EB223">
        <v>3</v>
      </c>
      <c r="EC223">
        <v>3</v>
      </c>
      <c r="ED223">
        <v>3</v>
      </c>
      <c r="EE223">
        <v>3</v>
      </c>
      <c r="EF223">
        <v>3</v>
      </c>
      <c r="EG223">
        <v>3</v>
      </c>
      <c r="EH223">
        <v>21</v>
      </c>
      <c r="EI223">
        <v>2</v>
      </c>
      <c r="EJ223">
        <v>2</v>
      </c>
      <c r="EK223">
        <v>2</v>
      </c>
      <c r="EL223">
        <v>6</v>
      </c>
      <c r="EM223">
        <v>3</v>
      </c>
      <c r="EN223">
        <v>3</v>
      </c>
      <c r="EO223">
        <v>3</v>
      </c>
      <c r="EP223">
        <v>3</v>
      </c>
      <c r="EQ223">
        <v>4</v>
      </c>
      <c r="ER223">
        <v>3</v>
      </c>
      <c r="ES223">
        <v>3</v>
      </c>
      <c r="ET223">
        <v>2</v>
      </c>
      <c r="EU223">
        <v>24</v>
      </c>
      <c r="EV223">
        <v>5</v>
      </c>
      <c r="EW223">
        <v>7</v>
      </c>
      <c r="EX223">
        <v>7</v>
      </c>
      <c r="EY223">
        <v>8</v>
      </c>
      <c r="EZ223">
        <v>27</v>
      </c>
      <c r="FA223">
        <v>8</v>
      </c>
      <c r="FB223" t="str">
        <f t="shared" si="43"/>
        <v>Severe</v>
      </c>
      <c r="FC223" t="s">
        <v>157</v>
      </c>
    </row>
    <row r="224" spans="1:159" x14ac:dyDescent="0.2">
      <c r="A224">
        <v>665</v>
      </c>
      <c r="B224" t="s">
        <v>143</v>
      </c>
      <c r="C224" t="s">
        <v>1132</v>
      </c>
      <c r="D224" s="1">
        <v>20904</v>
      </c>
      <c r="E224">
        <v>65</v>
      </c>
      <c r="F224">
        <v>1</v>
      </c>
      <c r="H224" t="s">
        <v>366</v>
      </c>
      <c r="I224">
        <v>3337</v>
      </c>
      <c r="J224" s="1">
        <v>43845</v>
      </c>
      <c r="K224">
        <v>1</v>
      </c>
      <c r="S224">
        <v>2</v>
      </c>
      <c r="W224" t="s">
        <v>4410</v>
      </c>
      <c r="X224" t="s">
        <v>222</v>
      </c>
      <c r="Y224">
        <v>0</v>
      </c>
      <c r="Z224" t="s">
        <v>1133</v>
      </c>
      <c r="AA224" s="1">
        <v>44475</v>
      </c>
      <c r="AB224" s="2">
        <f t="shared" si="38"/>
        <v>630</v>
      </c>
      <c r="AC224">
        <v>1</v>
      </c>
      <c r="AD224">
        <v>1</v>
      </c>
      <c r="AE224" t="str">
        <f t="shared" si="40"/>
        <v>Male</v>
      </c>
      <c r="AF224">
        <v>7</v>
      </c>
      <c r="AG224" t="s">
        <v>149</v>
      </c>
      <c r="AH224">
        <v>0</v>
      </c>
      <c r="AJ224">
        <v>1</v>
      </c>
      <c r="AK224" t="str">
        <f t="shared" si="37"/>
        <v>DNC high school</v>
      </c>
      <c r="AL224" t="str">
        <f t="shared" si="41"/>
        <v>No</v>
      </c>
      <c r="AM224">
        <v>106</v>
      </c>
      <c r="AN224" t="str">
        <f t="shared" si="39"/>
        <v>Other</v>
      </c>
      <c r="BW224" s="4"/>
      <c r="FC224" t="s">
        <v>149</v>
      </c>
    </row>
    <row r="225" spans="1:159" x14ac:dyDescent="0.2">
      <c r="A225">
        <v>669</v>
      </c>
      <c r="B225" t="s">
        <v>143</v>
      </c>
      <c r="C225" t="s">
        <v>1134</v>
      </c>
      <c r="D225" s="1">
        <v>21328</v>
      </c>
      <c r="E225">
        <v>64</v>
      </c>
      <c r="F225">
        <v>1</v>
      </c>
      <c r="H225" t="s">
        <v>420</v>
      </c>
      <c r="I225">
        <v>3030</v>
      </c>
      <c r="J225" s="1">
        <v>43845</v>
      </c>
      <c r="K225">
        <v>1</v>
      </c>
      <c r="T225">
        <v>1</v>
      </c>
      <c r="W225" t="s">
        <v>4411</v>
      </c>
      <c r="X225" t="s">
        <v>307</v>
      </c>
      <c r="Y225">
        <v>0</v>
      </c>
      <c r="Z225" t="s">
        <v>1135</v>
      </c>
      <c r="AA225" s="1">
        <v>44491</v>
      </c>
      <c r="AB225" s="2">
        <f t="shared" si="38"/>
        <v>646</v>
      </c>
      <c r="AC225">
        <v>4</v>
      </c>
      <c r="AD225">
        <v>2</v>
      </c>
      <c r="AE225" t="str">
        <f t="shared" si="40"/>
        <v>Female</v>
      </c>
      <c r="AF225">
        <v>1</v>
      </c>
      <c r="AG225" t="s">
        <v>157</v>
      </c>
      <c r="AH225">
        <v>0</v>
      </c>
      <c r="AJ225">
        <v>1</v>
      </c>
      <c r="AK225" t="str">
        <f t="shared" si="37"/>
        <v>DNC high school</v>
      </c>
      <c r="AL225" t="str">
        <f t="shared" si="41"/>
        <v>No</v>
      </c>
      <c r="AM225">
        <v>83</v>
      </c>
      <c r="AN225" t="str">
        <f t="shared" si="39"/>
        <v>Other</v>
      </c>
      <c r="AQ225">
        <v>12</v>
      </c>
      <c r="AR225">
        <v>0</v>
      </c>
      <c r="AS225">
        <v>0</v>
      </c>
      <c r="AT225">
        <v>0</v>
      </c>
      <c r="AU225">
        <v>0</v>
      </c>
      <c r="AV225">
        <v>0</v>
      </c>
      <c r="AW225">
        <v>0</v>
      </c>
      <c r="AX225">
        <v>0</v>
      </c>
      <c r="AY225">
        <v>0</v>
      </c>
      <c r="AZ225">
        <v>0</v>
      </c>
      <c r="BA225">
        <v>0</v>
      </c>
      <c r="BD225">
        <v>1</v>
      </c>
      <c r="BE225" t="s">
        <v>1136</v>
      </c>
      <c r="BF225">
        <v>1</v>
      </c>
      <c r="BG225" t="s">
        <v>1137</v>
      </c>
      <c r="BH225">
        <v>0</v>
      </c>
      <c r="BI225">
        <v>2</v>
      </c>
      <c r="BJ225">
        <v>0</v>
      </c>
      <c r="BK225">
        <v>0</v>
      </c>
      <c r="BM225">
        <v>1</v>
      </c>
      <c r="BN225">
        <v>15</v>
      </c>
      <c r="BO225">
        <v>0</v>
      </c>
      <c r="BQ225">
        <v>3</v>
      </c>
      <c r="BR225">
        <v>1</v>
      </c>
      <c r="BS225">
        <v>1</v>
      </c>
      <c r="BT225">
        <v>3</v>
      </c>
      <c r="BU225">
        <v>3</v>
      </c>
      <c r="BV225">
        <v>50</v>
      </c>
      <c r="BW225" s="4">
        <v>0.57299999999999995</v>
      </c>
      <c r="BX225">
        <v>10</v>
      </c>
      <c r="BY225">
        <v>2</v>
      </c>
      <c r="BZ225">
        <v>8</v>
      </c>
      <c r="CA225">
        <v>128</v>
      </c>
      <c r="CB225">
        <v>3</v>
      </c>
      <c r="CC225">
        <v>1</v>
      </c>
      <c r="CD225">
        <v>30</v>
      </c>
      <c r="CE225">
        <v>90</v>
      </c>
      <c r="CF225">
        <v>0</v>
      </c>
      <c r="CI225">
        <v>0</v>
      </c>
      <c r="CJ225">
        <v>0</v>
      </c>
      <c r="CM225">
        <v>0</v>
      </c>
      <c r="CN225">
        <f t="shared" ref="CN225:CN249" si="44">CA225+CM225+(2*CI225)</f>
        <v>128</v>
      </c>
      <c r="CO225" t="str">
        <f t="shared" ref="CO225:CO249" si="45">IF(CN225&gt;150,"Sufficientlyactive",IF(CN225&gt;1,"Insufficiently active","Sedentary"))</f>
        <v>Insufficiently active</v>
      </c>
      <c r="CP225">
        <v>3</v>
      </c>
      <c r="CQ225">
        <v>3</v>
      </c>
      <c r="CR225">
        <v>1</v>
      </c>
      <c r="CS225">
        <v>2</v>
      </c>
      <c r="CT225">
        <v>3</v>
      </c>
      <c r="CU225">
        <v>2</v>
      </c>
      <c r="CV225">
        <v>1</v>
      </c>
      <c r="CW225">
        <v>1</v>
      </c>
      <c r="CX225">
        <v>1</v>
      </c>
      <c r="CY225">
        <v>1</v>
      </c>
      <c r="CZ225">
        <v>2</v>
      </c>
      <c r="DA225">
        <v>10</v>
      </c>
      <c r="DB225">
        <v>3</v>
      </c>
      <c r="DC225">
        <v>0</v>
      </c>
      <c r="DD225">
        <v>3</v>
      </c>
      <c r="DE225">
        <v>3</v>
      </c>
      <c r="DF225">
        <v>1</v>
      </c>
      <c r="DG225">
        <v>2</v>
      </c>
      <c r="DH225">
        <v>1</v>
      </c>
      <c r="DI225">
        <v>1</v>
      </c>
      <c r="DJ225">
        <v>2</v>
      </c>
      <c r="DK225">
        <v>1</v>
      </c>
      <c r="DL225">
        <v>1</v>
      </c>
      <c r="DM225">
        <v>1</v>
      </c>
      <c r="DN225">
        <v>16</v>
      </c>
      <c r="DO225">
        <v>0</v>
      </c>
      <c r="DP225">
        <v>0</v>
      </c>
      <c r="DQ225">
        <v>3</v>
      </c>
      <c r="DR225">
        <v>2</v>
      </c>
      <c r="DS225">
        <v>1</v>
      </c>
      <c r="DT225">
        <v>0</v>
      </c>
      <c r="DU225">
        <v>1</v>
      </c>
      <c r="DV225">
        <v>0</v>
      </c>
      <c r="DW225">
        <v>0</v>
      </c>
      <c r="DX225">
        <v>7</v>
      </c>
      <c r="DY225" t="s">
        <v>149</v>
      </c>
      <c r="DZ225" t="s">
        <v>4707</v>
      </c>
      <c r="EA225">
        <v>3</v>
      </c>
      <c r="EB225">
        <v>3</v>
      </c>
      <c r="EC225">
        <v>3</v>
      </c>
      <c r="ED225">
        <v>4</v>
      </c>
      <c r="EE225">
        <v>4</v>
      </c>
      <c r="EF225">
        <v>4</v>
      </c>
      <c r="EG225">
        <v>4</v>
      </c>
      <c r="EH225">
        <v>25</v>
      </c>
      <c r="EI225">
        <v>2</v>
      </c>
      <c r="EJ225">
        <v>2</v>
      </c>
      <c r="EK225">
        <v>2</v>
      </c>
      <c r="EL225">
        <v>6</v>
      </c>
      <c r="EM225">
        <v>4</v>
      </c>
      <c r="EN225">
        <v>4</v>
      </c>
      <c r="EO225">
        <v>4</v>
      </c>
      <c r="EP225">
        <v>4</v>
      </c>
      <c r="EQ225">
        <v>5</v>
      </c>
      <c r="ER225">
        <v>4</v>
      </c>
      <c r="ES225">
        <v>4</v>
      </c>
      <c r="ET225">
        <v>4</v>
      </c>
      <c r="EU225">
        <v>33</v>
      </c>
      <c r="EV225">
        <v>4</v>
      </c>
      <c r="EW225">
        <v>6</v>
      </c>
      <c r="EX225">
        <v>7</v>
      </c>
      <c r="EY225">
        <v>9</v>
      </c>
      <c r="EZ225">
        <v>26</v>
      </c>
      <c r="FA225">
        <v>9</v>
      </c>
      <c r="FB225" t="str">
        <f t="shared" si="43"/>
        <v>Severe</v>
      </c>
      <c r="FC225" t="s">
        <v>157</v>
      </c>
    </row>
    <row r="226" spans="1:159" x14ac:dyDescent="0.2">
      <c r="A226">
        <v>671</v>
      </c>
      <c r="B226" t="s">
        <v>143</v>
      </c>
      <c r="C226" t="s">
        <v>1138</v>
      </c>
      <c r="D226" s="1">
        <v>27633</v>
      </c>
      <c r="E226">
        <v>46</v>
      </c>
      <c r="F226">
        <v>1</v>
      </c>
      <c r="H226" t="s">
        <v>354</v>
      </c>
      <c r="I226">
        <v>3037</v>
      </c>
      <c r="J226" s="1">
        <v>43845</v>
      </c>
      <c r="K226">
        <v>1</v>
      </c>
      <c r="T226">
        <v>1</v>
      </c>
      <c r="W226" t="s">
        <v>4411</v>
      </c>
      <c r="X226" t="s">
        <v>307</v>
      </c>
      <c r="Y226">
        <v>1</v>
      </c>
      <c r="Z226" t="s">
        <v>1139</v>
      </c>
      <c r="AA226" s="1">
        <v>44476</v>
      </c>
      <c r="AB226" s="2">
        <f t="shared" si="38"/>
        <v>631</v>
      </c>
      <c r="AC226">
        <v>1</v>
      </c>
      <c r="AD226">
        <v>2</v>
      </c>
      <c r="AE226" t="str">
        <f t="shared" si="40"/>
        <v>Female</v>
      </c>
      <c r="AF226">
        <v>1</v>
      </c>
      <c r="AG226" t="s">
        <v>157</v>
      </c>
      <c r="AH226">
        <v>0</v>
      </c>
      <c r="AJ226">
        <v>4</v>
      </c>
      <c r="AK226" t="str">
        <f t="shared" si="37"/>
        <v>TAFE</v>
      </c>
      <c r="AL226" t="str">
        <f t="shared" si="41"/>
        <v>Yes</v>
      </c>
      <c r="AM226">
        <v>9</v>
      </c>
      <c r="AN226" t="str">
        <f t="shared" si="39"/>
        <v>Aus</v>
      </c>
      <c r="AO226">
        <v>0</v>
      </c>
      <c r="AR226">
        <v>0</v>
      </c>
      <c r="AS226">
        <v>0</v>
      </c>
      <c r="AT226">
        <v>0</v>
      </c>
      <c r="AU226">
        <v>1</v>
      </c>
      <c r="AV226">
        <v>0</v>
      </c>
      <c r="AW226">
        <v>0</v>
      </c>
      <c r="AX226">
        <v>0</v>
      </c>
      <c r="AY226">
        <v>0</v>
      </c>
      <c r="AZ226">
        <v>0</v>
      </c>
      <c r="BA226">
        <v>0</v>
      </c>
      <c r="BD226">
        <v>1</v>
      </c>
      <c r="BE226" t="s">
        <v>1140</v>
      </c>
      <c r="BF226">
        <v>1</v>
      </c>
      <c r="BG226" t="s">
        <v>1141</v>
      </c>
      <c r="BH226">
        <v>0</v>
      </c>
      <c r="BI226">
        <v>0</v>
      </c>
      <c r="BJ226">
        <v>0</v>
      </c>
      <c r="BK226">
        <v>0</v>
      </c>
      <c r="BM226">
        <v>0</v>
      </c>
      <c r="BO226">
        <v>0</v>
      </c>
      <c r="BQ226">
        <v>2</v>
      </c>
      <c r="BR226">
        <v>1</v>
      </c>
      <c r="BS226">
        <v>2</v>
      </c>
      <c r="BT226">
        <v>3</v>
      </c>
      <c r="BU226">
        <v>2</v>
      </c>
      <c r="BV226">
        <v>66</v>
      </c>
      <c r="BW226" s="4">
        <v>0.55374145365301408</v>
      </c>
      <c r="BX226">
        <v>20</v>
      </c>
      <c r="BY226">
        <v>2</v>
      </c>
      <c r="BZ226">
        <v>10</v>
      </c>
      <c r="CA226">
        <v>130</v>
      </c>
      <c r="CB226">
        <v>0</v>
      </c>
      <c r="CC226">
        <v>0</v>
      </c>
      <c r="CD226">
        <v>0</v>
      </c>
      <c r="CE226">
        <v>0</v>
      </c>
      <c r="CF226">
        <v>3</v>
      </c>
      <c r="CG226">
        <v>0</v>
      </c>
      <c r="CH226">
        <v>30</v>
      </c>
      <c r="CI226">
        <v>30</v>
      </c>
      <c r="CJ226">
        <v>10</v>
      </c>
      <c r="CK226">
        <v>2</v>
      </c>
      <c r="CL226">
        <v>30</v>
      </c>
      <c r="CM226">
        <v>150</v>
      </c>
      <c r="CN226">
        <f t="shared" si="44"/>
        <v>340</v>
      </c>
      <c r="CO226" t="str">
        <f t="shared" si="45"/>
        <v>Sufficientlyactive</v>
      </c>
      <c r="CP226">
        <v>4</v>
      </c>
      <c r="CQ226">
        <v>2</v>
      </c>
      <c r="CR226">
        <v>4</v>
      </c>
      <c r="CS226">
        <v>4</v>
      </c>
      <c r="CT226">
        <v>4</v>
      </c>
      <c r="CU226">
        <v>1</v>
      </c>
      <c r="CV226">
        <v>1</v>
      </c>
      <c r="CW226">
        <v>0</v>
      </c>
      <c r="CX226">
        <v>1</v>
      </c>
      <c r="CY226">
        <v>1</v>
      </c>
      <c r="CZ226">
        <v>1</v>
      </c>
      <c r="DA226">
        <v>7</v>
      </c>
      <c r="DB226">
        <v>0</v>
      </c>
      <c r="DC226">
        <v>0</v>
      </c>
      <c r="DD226">
        <v>3</v>
      </c>
      <c r="DE226">
        <v>3</v>
      </c>
      <c r="DF226">
        <v>1</v>
      </c>
      <c r="DG226">
        <v>2</v>
      </c>
      <c r="DH226">
        <v>2</v>
      </c>
      <c r="DI226">
        <v>1</v>
      </c>
      <c r="DJ226">
        <v>1</v>
      </c>
      <c r="DK226">
        <v>2</v>
      </c>
      <c r="DL226">
        <v>1</v>
      </c>
      <c r="DM226">
        <v>1</v>
      </c>
      <c r="DN226">
        <v>17</v>
      </c>
      <c r="DO226">
        <v>1</v>
      </c>
      <c r="DP226">
        <v>0</v>
      </c>
      <c r="DQ226">
        <v>0</v>
      </c>
      <c r="DR226">
        <v>2</v>
      </c>
      <c r="DS226">
        <v>0</v>
      </c>
      <c r="DT226">
        <v>0</v>
      </c>
      <c r="DU226">
        <v>1</v>
      </c>
      <c r="DV226">
        <v>0</v>
      </c>
      <c r="DW226">
        <v>0</v>
      </c>
      <c r="DX226">
        <v>4</v>
      </c>
      <c r="DY226" t="s">
        <v>149</v>
      </c>
      <c r="DZ226" t="s">
        <v>4708</v>
      </c>
      <c r="EA226">
        <v>3</v>
      </c>
      <c r="EB226">
        <v>3</v>
      </c>
      <c r="EC226">
        <v>2</v>
      </c>
      <c r="ED226">
        <v>2</v>
      </c>
      <c r="EE226">
        <v>3</v>
      </c>
      <c r="EF226">
        <v>3</v>
      </c>
      <c r="EG226">
        <v>4</v>
      </c>
      <c r="EH226">
        <v>20</v>
      </c>
      <c r="EI226">
        <v>3</v>
      </c>
      <c r="EJ226">
        <v>3</v>
      </c>
      <c r="EK226">
        <v>2</v>
      </c>
      <c r="EL226">
        <v>8</v>
      </c>
      <c r="EM226">
        <v>3</v>
      </c>
      <c r="EN226">
        <v>2</v>
      </c>
      <c r="EO226">
        <v>3</v>
      </c>
      <c r="EP226">
        <v>1</v>
      </c>
      <c r="EQ226">
        <v>3</v>
      </c>
      <c r="ER226">
        <v>3</v>
      </c>
      <c r="ES226">
        <v>1</v>
      </c>
      <c r="ET226">
        <v>1</v>
      </c>
      <c r="EU226">
        <v>17</v>
      </c>
      <c r="EV226">
        <v>0</v>
      </c>
      <c r="EW226">
        <v>3</v>
      </c>
      <c r="EX226">
        <v>3</v>
      </c>
      <c r="EY226">
        <v>3</v>
      </c>
      <c r="EZ226">
        <v>9</v>
      </c>
      <c r="FA226">
        <v>3</v>
      </c>
      <c r="FB226" t="str">
        <f t="shared" si="43"/>
        <v>Mild</v>
      </c>
      <c r="FC226" t="s">
        <v>157</v>
      </c>
    </row>
    <row r="227" spans="1:159" x14ac:dyDescent="0.2">
      <c r="A227">
        <v>674</v>
      </c>
      <c r="B227" t="s">
        <v>143</v>
      </c>
      <c r="C227" t="s">
        <v>1142</v>
      </c>
      <c r="D227" s="1">
        <v>26848</v>
      </c>
      <c r="E227">
        <v>49</v>
      </c>
      <c r="F227">
        <v>1</v>
      </c>
      <c r="H227" t="s">
        <v>420</v>
      </c>
      <c r="I227">
        <v>3030</v>
      </c>
      <c r="J227" s="1">
        <v>43845</v>
      </c>
      <c r="K227">
        <v>1</v>
      </c>
      <c r="L227">
        <v>1</v>
      </c>
      <c r="W227" t="s">
        <v>4403</v>
      </c>
      <c r="X227" t="s">
        <v>307</v>
      </c>
      <c r="Y227">
        <v>0</v>
      </c>
      <c r="Z227" t="s">
        <v>1143</v>
      </c>
      <c r="AA227" s="1">
        <v>44491</v>
      </c>
      <c r="AB227" s="2">
        <f t="shared" si="38"/>
        <v>646</v>
      </c>
      <c r="AC227">
        <v>1</v>
      </c>
      <c r="AD227">
        <v>2</v>
      </c>
      <c r="AE227" t="str">
        <f t="shared" si="40"/>
        <v>Female</v>
      </c>
      <c r="AF227">
        <v>6</v>
      </c>
      <c r="AG227" t="s">
        <v>149</v>
      </c>
      <c r="AH227">
        <v>0</v>
      </c>
      <c r="AJ227">
        <v>6</v>
      </c>
      <c r="AK227" t="str">
        <f t="shared" si="37"/>
        <v>Undergrad</v>
      </c>
      <c r="AL227" t="str">
        <f t="shared" si="41"/>
        <v>Yes</v>
      </c>
      <c r="AM227">
        <v>162</v>
      </c>
      <c r="AN227" t="str">
        <f t="shared" si="39"/>
        <v>Other</v>
      </c>
      <c r="AQ227">
        <v>37</v>
      </c>
      <c r="AR227">
        <v>0</v>
      </c>
      <c r="AS227">
        <v>0</v>
      </c>
      <c r="AT227">
        <v>0</v>
      </c>
      <c r="AU227">
        <v>0</v>
      </c>
      <c r="AV227">
        <v>0</v>
      </c>
      <c r="AW227">
        <v>0</v>
      </c>
      <c r="AX227">
        <v>0</v>
      </c>
      <c r="AY227">
        <v>0</v>
      </c>
      <c r="AZ227">
        <v>0</v>
      </c>
      <c r="BA227">
        <v>0</v>
      </c>
      <c r="BD227">
        <v>0</v>
      </c>
      <c r="BF227">
        <v>1</v>
      </c>
      <c r="BG227" t="s">
        <v>1144</v>
      </c>
      <c r="BH227">
        <v>0</v>
      </c>
      <c r="BI227">
        <v>1</v>
      </c>
      <c r="BJ227">
        <v>0</v>
      </c>
      <c r="BK227">
        <v>0</v>
      </c>
      <c r="BM227">
        <v>0</v>
      </c>
      <c r="BO227">
        <v>0</v>
      </c>
      <c r="BQ227">
        <v>3</v>
      </c>
      <c r="BR227">
        <v>2</v>
      </c>
      <c r="BS227">
        <v>4</v>
      </c>
      <c r="BT227">
        <v>4</v>
      </c>
      <c r="BU227">
        <v>1</v>
      </c>
      <c r="BV227">
        <v>21</v>
      </c>
      <c r="BW227" s="4">
        <v>0.2881961049243818</v>
      </c>
      <c r="BX227">
        <v>4</v>
      </c>
      <c r="BY227">
        <v>1</v>
      </c>
      <c r="BZ227">
        <v>30</v>
      </c>
      <c r="CA227">
        <v>90</v>
      </c>
      <c r="CB227">
        <v>0</v>
      </c>
      <c r="CC227">
        <v>0</v>
      </c>
      <c r="CD227">
        <v>0</v>
      </c>
      <c r="CE227">
        <v>0</v>
      </c>
      <c r="CF227">
        <v>0</v>
      </c>
      <c r="CG227">
        <v>0</v>
      </c>
      <c r="CH227">
        <v>0</v>
      </c>
      <c r="CI227">
        <v>0</v>
      </c>
      <c r="CJ227">
        <v>0</v>
      </c>
      <c r="CK227">
        <v>0</v>
      </c>
      <c r="CL227">
        <v>0</v>
      </c>
      <c r="CM227">
        <v>0</v>
      </c>
      <c r="CN227">
        <f t="shared" si="44"/>
        <v>90</v>
      </c>
      <c r="CO227" t="str">
        <f t="shared" si="45"/>
        <v>Insufficiently active</v>
      </c>
      <c r="CP227">
        <v>3</v>
      </c>
      <c r="CQ227">
        <v>3</v>
      </c>
      <c r="CR227">
        <v>0</v>
      </c>
      <c r="CS227">
        <v>3</v>
      </c>
      <c r="CT227">
        <v>2</v>
      </c>
      <c r="CU227">
        <v>3</v>
      </c>
      <c r="CV227">
        <v>1</v>
      </c>
      <c r="CW227">
        <v>1</v>
      </c>
      <c r="CX227">
        <v>1</v>
      </c>
      <c r="CY227">
        <v>1</v>
      </c>
      <c r="CZ227">
        <v>1</v>
      </c>
      <c r="DA227">
        <v>5</v>
      </c>
      <c r="DB227">
        <v>2</v>
      </c>
      <c r="DC227">
        <v>0</v>
      </c>
      <c r="DD227">
        <v>1</v>
      </c>
      <c r="DE227">
        <v>1</v>
      </c>
      <c r="DF227">
        <v>1</v>
      </c>
      <c r="DG227">
        <v>1</v>
      </c>
      <c r="DH227">
        <v>1</v>
      </c>
      <c r="DI227">
        <v>1</v>
      </c>
      <c r="DJ227">
        <v>1</v>
      </c>
      <c r="DK227">
        <v>1</v>
      </c>
      <c r="DL227">
        <v>1</v>
      </c>
      <c r="DM227">
        <v>1</v>
      </c>
      <c r="DN227">
        <v>10</v>
      </c>
      <c r="DO227">
        <v>2</v>
      </c>
      <c r="DP227">
        <v>0</v>
      </c>
      <c r="DQ227">
        <v>3</v>
      </c>
      <c r="DR227">
        <v>3</v>
      </c>
      <c r="DS227">
        <v>0</v>
      </c>
      <c r="DT227">
        <v>0</v>
      </c>
      <c r="DU227">
        <v>0</v>
      </c>
      <c r="DV227">
        <v>0</v>
      </c>
      <c r="DW227">
        <v>0</v>
      </c>
      <c r="DX227">
        <v>8</v>
      </c>
      <c r="DY227" t="s">
        <v>149</v>
      </c>
      <c r="DZ227" t="s">
        <v>4707</v>
      </c>
      <c r="EA227">
        <v>5</v>
      </c>
      <c r="EB227">
        <v>5</v>
      </c>
      <c r="EC227">
        <v>5</v>
      </c>
      <c r="ED227">
        <v>5</v>
      </c>
      <c r="EE227">
        <v>5</v>
      </c>
      <c r="EF227">
        <v>5</v>
      </c>
      <c r="EG227">
        <v>5</v>
      </c>
      <c r="EH227">
        <v>35</v>
      </c>
      <c r="EI227">
        <v>1</v>
      </c>
      <c r="EJ227">
        <v>1</v>
      </c>
      <c r="EK227">
        <v>1</v>
      </c>
      <c r="EL227">
        <v>3</v>
      </c>
      <c r="EM227">
        <v>5</v>
      </c>
      <c r="EN227">
        <v>5</v>
      </c>
      <c r="EO227">
        <v>5</v>
      </c>
      <c r="EP227">
        <v>5</v>
      </c>
      <c r="EQ227">
        <v>5</v>
      </c>
      <c r="ER227">
        <v>5</v>
      </c>
      <c r="ES227">
        <v>5</v>
      </c>
      <c r="ET227">
        <v>5</v>
      </c>
      <c r="EU227">
        <v>40</v>
      </c>
      <c r="EV227">
        <v>8</v>
      </c>
      <c r="EW227">
        <v>8</v>
      </c>
      <c r="EX227">
        <v>8</v>
      </c>
      <c r="EY227">
        <v>8</v>
      </c>
      <c r="EZ227">
        <v>32</v>
      </c>
      <c r="FA227">
        <v>8</v>
      </c>
      <c r="FB227" t="str">
        <f t="shared" si="43"/>
        <v>Severe</v>
      </c>
      <c r="FC227" t="s">
        <v>157</v>
      </c>
    </row>
    <row r="228" spans="1:159" x14ac:dyDescent="0.2">
      <c r="A228">
        <v>685</v>
      </c>
      <c r="B228" t="s">
        <v>143</v>
      </c>
      <c r="C228" t="s">
        <v>1145</v>
      </c>
      <c r="D228" s="1">
        <v>30145</v>
      </c>
      <c r="E228">
        <v>40</v>
      </c>
      <c r="F228">
        <v>1</v>
      </c>
      <c r="H228" t="s">
        <v>1146</v>
      </c>
      <c r="I228">
        <v>3340</v>
      </c>
      <c r="J228" s="1">
        <v>43848</v>
      </c>
      <c r="K228">
        <v>1</v>
      </c>
      <c r="L228">
        <v>1</v>
      </c>
      <c r="W228" t="s">
        <v>4403</v>
      </c>
      <c r="X228" t="s">
        <v>307</v>
      </c>
      <c r="Y228">
        <v>0</v>
      </c>
      <c r="Z228" t="s">
        <v>1147</v>
      </c>
      <c r="AA228" s="1">
        <v>44475</v>
      </c>
      <c r="AB228" s="2">
        <f t="shared" si="38"/>
        <v>627</v>
      </c>
      <c r="AC228">
        <v>1</v>
      </c>
      <c r="AD228">
        <v>1</v>
      </c>
      <c r="AE228" t="str">
        <f t="shared" si="40"/>
        <v>Male</v>
      </c>
      <c r="AF228">
        <v>0</v>
      </c>
      <c r="AG228" t="s">
        <v>157</v>
      </c>
      <c r="AH228">
        <v>0</v>
      </c>
      <c r="AJ228">
        <v>3</v>
      </c>
      <c r="AK228" t="str">
        <f t="shared" si="37"/>
        <v>TAFE</v>
      </c>
      <c r="AL228" t="str">
        <f t="shared" si="41"/>
        <v>Yes</v>
      </c>
      <c r="AM228">
        <v>9</v>
      </c>
      <c r="AN228" t="str">
        <f t="shared" si="39"/>
        <v>Aus</v>
      </c>
      <c r="AO228">
        <v>0</v>
      </c>
      <c r="AR228">
        <v>0</v>
      </c>
      <c r="AS228">
        <v>0</v>
      </c>
      <c r="AT228">
        <v>0</v>
      </c>
      <c r="AU228">
        <v>0</v>
      </c>
      <c r="AV228">
        <v>0</v>
      </c>
      <c r="AW228">
        <v>0</v>
      </c>
      <c r="AX228">
        <v>0</v>
      </c>
      <c r="AY228">
        <v>0</v>
      </c>
      <c r="AZ228">
        <v>1</v>
      </c>
      <c r="BA228">
        <v>0</v>
      </c>
      <c r="BC228" t="s">
        <v>1148</v>
      </c>
      <c r="BD228">
        <v>0</v>
      </c>
      <c r="BF228">
        <v>1</v>
      </c>
      <c r="BG228" t="s">
        <v>1148</v>
      </c>
      <c r="BH228">
        <v>0</v>
      </c>
      <c r="BI228">
        <v>0</v>
      </c>
      <c r="BJ228">
        <v>0</v>
      </c>
      <c r="BK228">
        <v>0</v>
      </c>
      <c r="BM228">
        <v>1</v>
      </c>
      <c r="BN228">
        <v>5</v>
      </c>
      <c r="BO228">
        <v>1</v>
      </c>
      <c r="BP228">
        <v>3</v>
      </c>
      <c r="BQ228">
        <v>1</v>
      </c>
      <c r="BR228">
        <v>1</v>
      </c>
      <c r="BS228">
        <v>2</v>
      </c>
      <c r="BT228">
        <v>2</v>
      </c>
      <c r="BU228">
        <v>1</v>
      </c>
      <c r="BV228">
        <v>77</v>
      </c>
      <c r="BW228" s="4">
        <v>0.70093623779544856</v>
      </c>
      <c r="BX228">
        <v>5</v>
      </c>
      <c r="BY228">
        <v>1</v>
      </c>
      <c r="BZ228">
        <v>30</v>
      </c>
      <c r="CA228">
        <v>90</v>
      </c>
      <c r="CB228">
        <v>1</v>
      </c>
      <c r="CC228">
        <v>2</v>
      </c>
      <c r="CD228">
        <v>5</v>
      </c>
      <c r="CE228">
        <v>125</v>
      </c>
      <c r="CF228">
        <v>1</v>
      </c>
      <c r="CG228">
        <v>1</v>
      </c>
      <c r="CH228">
        <v>10</v>
      </c>
      <c r="CI228">
        <v>70</v>
      </c>
      <c r="CJ228">
        <v>1</v>
      </c>
      <c r="CK228">
        <v>3</v>
      </c>
      <c r="CL228">
        <v>25</v>
      </c>
      <c r="CM228">
        <v>205</v>
      </c>
      <c r="CN228">
        <f t="shared" si="44"/>
        <v>435</v>
      </c>
      <c r="CO228" t="str">
        <f t="shared" si="45"/>
        <v>Sufficientlyactive</v>
      </c>
      <c r="CP228">
        <v>3</v>
      </c>
      <c r="CQ228">
        <v>1</v>
      </c>
      <c r="CR228">
        <v>3</v>
      </c>
      <c r="CS228">
        <v>3</v>
      </c>
      <c r="CT228">
        <v>3</v>
      </c>
      <c r="CU228">
        <v>3</v>
      </c>
      <c r="CV228">
        <v>1</v>
      </c>
      <c r="CW228">
        <v>0</v>
      </c>
      <c r="CX228">
        <v>1</v>
      </c>
      <c r="CY228">
        <v>1</v>
      </c>
      <c r="CZ228">
        <v>1</v>
      </c>
      <c r="DA228">
        <v>7</v>
      </c>
      <c r="DB228">
        <v>3</v>
      </c>
      <c r="DC228">
        <v>1</v>
      </c>
      <c r="DD228">
        <v>1</v>
      </c>
      <c r="DE228">
        <v>1</v>
      </c>
      <c r="DF228">
        <v>1</v>
      </c>
      <c r="DG228">
        <v>1</v>
      </c>
      <c r="DH228">
        <v>1</v>
      </c>
      <c r="DI228">
        <v>1</v>
      </c>
      <c r="DJ228">
        <v>1</v>
      </c>
      <c r="DK228">
        <v>1</v>
      </c>
      <c r="DL228">
        <v>1</v>
      </c>
      <c r="DM228">
        <v>1</v>
      </c>
      <c r="DN228">
        <v>10</v>
      </c>
      <c r="DO228">
        <v>0</v>
      </c>
      <c r="DP228">
        <v>0</v>
      </c>
      <c r="DQ228">
        <v>0</v>
      </c>
      <c r="DR228">
        <v>0</v>
      </c>
      <c r="DS228">
        <v>0</v>
      </c>
      <c r="DT228">
        <v>0</v>
      </c>
      <c r="DU228">
        <v>0</v>
      </c>
      <c r="DV228">
        <v>0</v>
      </c>
      <c r="DW228">
        <v>0</v>
      </c>
      <c r="DX228">
        <v>0</v>
      </c>
      <c r="DY228" t="str">
        <f>IF(DO228&gt;1,"Yes",IF(DP228&gt;1,"Yes","No"))</f>
        <v>No</v>
      </c>
      <c r="DZ228" t="s">
        <v>4708</v>
      </c>
      <c r="EA228">
        <v>4</v>
      </c>
      <c r="EB228">
        <v>4</v>
      </c>
      <c r="EC228">
        <v>4</v>
      </c>
      <c r="ED228">
        <v>4</v>
      </c>
      <c r="EE228">
        <v>4</v>
      </c>
      <c r="EF228">
        <v>4</v>
      </c>
      <c r="EG228">
        <v>4</v>
      </c>
      <c r="EH228">
        <v>28</v>
      </c>
      <c r="EI228">
        <v>1</v>
      </c>
      <c r="EJ228">
        <v>1</v>
      </c>
      <c r="EK228">
        <v>1</v>
      </c>
      <c r="EL228">
        <v>3</v>
      </c>
      <c r="EM228">
        <v>1</v>
      </c>
      <c r="EN228">
        <v>1</v>
      </c>
      <c r="EO228">
        <v>1</v>
      </c>
      <c r="EP228">
        <v>1</v>
      </c>
      <c r="EQ228">
        <v>1</v>
      </c>
      <c r="ER228">
        <v>1</v>
      </c>
      <c r="ES228">
        <v>1</v>
      </c>
      <c r="ET228">
        <v>1</v>
      </c>
      <c r="EU228">
        <v>8</v>
      </c>
      <c r="EV228">
        <v>3</v>
      </c>
      <c r="EW228">
        <v>3</v>
      </c>
      <c r="EX228">
        <v>3</v>
      </c>
      <c r="EY228">
        <v>2</v>
      </c>
      <c r="EZ228">
        <v>11</v>
      </c>
      <c r="FA228">
        <v>3</v>
      </c>
      <c r="FB228" t="str">
        <f t="shared" si="43"/>
        <v>Mild</v>
      </c>
      <c r="FC228" t="s">
        <v>149</v>
      </c>
    </row>
    <row r="229" spans="1:159" x14ac:dyDescent="0.2">
      <c r="A229">
        <v>686</v>
      </c>
      <c r="B229" t="s">
        <v>143</v>
      </c>
      <c r="C229" t="s">
        <v>1149</v>
      </c>
      <c r="D229" s="1">
        <v>26478</v>
      </c>
      <c r="E229">
        <v>50</v>
      </c>
      <c r="F229">
        <v>1</v>
      </c>
      <c r="H229" t="s">
        <v>1150</v>
      </c>
      <c r="I229">
        <v>3084</v>
      </c>
      <c r="J229" s="1">
        <v>43848</v>
      </c>
      <c r="K229">
        <v>1</v>
      </c>
      <c r="R229">
        <v>2</v>
      </c>
      <c r="W229" t="s">
        <v>229</v>
      </c>
      <c r="X229" t="s">
        <v>222</v>
      </c>
      <c r="Y229">
        <v>1</v>
      </c>
      <c r="Z229" t="s">
        <v>1151</v>
      </c>
      <c r="AA229" s="1">
        <v>44475</v>
      </c>
      <c r="AB229" s="2">
        <f t="shared" si="38"/>
        <v>627</v>
      </c>
      <c r="AC229">
        <v>0</v>
      </c>
      <c r="AD229">
        <v>2</v>
      </c>
      <c r="AE229" t="str">
        <f t="shared" si="40"/>
        <v>Female</v>
      </c>
      <c r="AF229">
        <v>6</v>
      </c>
      <c r="AG229" t="s">
        <v>149</v>
      </c>
      <c r="AH229">
        <v>0</v>
      </c>
      <c r="AJ229">
        <v>1</v>
      </c>
      <c r="AK229" t="str">
        <f t="shared" si="37"/>
        <v>DNC high school</v>
      </c>
      <c r="AL229" t="str">
        <f t="shared" si="41"/>
        <v>No</v>
      </c>
      <c r="AM229">
        <v>9</v>
      </c>
      <c r="AN229" t="str">
        <f t="shared" si="39"/>
        <v>Aus</v>
      </c>
      <c r="AO229">
        <v>0</v>
      </c>
      <c r="AR229">
        <v>0</v>
      </c>
      <c r="AS229">
        <v>0</v>
      </c>
      <c r="AT229">
        <v>0</v>
      </c>
      <c r="AU229">
        <v>0</v>
      </c>
      <c r="AV229">
        <v>0</v>
      </c>
      <c r="AW229">
        <v>0</v>
      </c>
      <c r="AX229">
        <v>1</v>
      </c>
      <c r="AY229">
        <v>0</v>
      </c>
      <c r="AZ229">
        <v>0</v>
      </c>
      <c r="BA229">
        <v>1</v>
      </c>
      <c r="BC229" t="s">
        <v>1152</v>
      </c>
      <c r="BD229">
        <v>1</v>
      </c>
      <c r="BE229" t="s">
        <v>1153</v>
      </c>
      <c r="BF229">
        <v>1</v>
      </c>
      <c r="BG229" t="s">
        <v>1154</v>
      </c>
      <c r="BH229">
        <v>1</v>
      </c>
      <c r="BI229">
        <v>0</v>
      </c>
      <c r="BJ229">
        <v>0</v>
      </c>
      <c r="BK229">
        <v>0</v>
      </c>
      <c r="BM229">
        <v>0</v>
      </c>
      <c r="BO229">
        <v>0</v>
      </c>
      <c r="BQ229">
        <v>4</v>
      </c>
      <c r="BR229">
        <v>1</v>
      </c>
      <c r="BS229">
        <v>4</v>
      </c>
      <c r="BT229">
        <v>4</v>
      </c>
      <c r="BU229">
        <v>3</v>
      </c>
      <c r="BV229">
        <v>23</v>
      </c>
      <c r="BW229" s="4">
        <v>0.33047676003746096</v>
      </c>
      <c r="BX229">
        <v>15</v>
      </c>
      <c r="BY229">
        <v>35</v>
      </c>
      <c r="BZ229">
        <v>53</v>
      </c>
      <c r="CA229">
        <v>840</v>
      </c>
      <c r="CB229">
        <v>10</v>
      </c>
      <c r="CC229">
        <v>20</v>
      </c>
      <c r="CD229">
        <v>50</v>
      </c>
      <c r="CE229">
        <v>840</v>
      </c>
      <c r="CF229">
        <v>4</v>
      </c>
      <c r="CG229">
        <v>10</v>
      </c>
      <c r="CH229">
        <v>20</v>
      </c>
      <c r="CI229">
        <v>620</v>
      </c>
      <c r="CJ229">
        <v>9</v>
      </c>
      <c r="CK229">
        <v>10</v>
      </c>
      <c r="CL229">
        <v>10</v>
      </c>
      <c r="CM229">
        <v>610</v>
      </c>
      <c r="CN229">
        <f t="shared" si="44"/>
        <v>2690</v>
      </c>
      <c r="CO229" t="str">
        <f t="shared" si="45"/>
        <v>Sufficientlyactive</v>
      </c>
      <c r="CP229">
        <v>3</v>
      </c>
      <c r="CQ229">
        <v>3</v>
      </c>
      <c r="CR229">
        <v>3</v>
      </c>
      <c r="CS229">
        <v>3</v>
      </c>
      <c r="CT229">
        <v>3</v>
      </c>
      <c r="CU229">
        <v>1</v>
      </c>
      <c r="CV229">
        <v>1</v>
      </c>
      <c r="CW229">
        <v>1</v>
      </c>
      <c r="CX229">
        <v>1</v>
      </c>
      <c r="CY229">
        <v>1</v>
      </c>
      <c r="CZ229">
        <v>2</v>
      </c>
      <c r="DA229">
        <v>4</v>
      </c>
      <c r="DB229">
        <v>5</v>
      </c>
      <c r="DC229">
        <v>0</v>
      </c>
      <c r="DD229">
        <v>3</v>
      </c>
      <c r="DE229">
        <v>3</v>
      </c>
      <c r="DF229">
        <v>3</v>
      </c>
      <c r="DG229">
        <v>3</v>
      </c>
      <c r="DH229">
        <v>3</v>
      </c>
      <c r="DI229">
        <v>3</v>
      </c>
      <c r="DJ229">
        <v>3</v>
      </c>
      <c r="DK229">
        <v>3</v>
      </c>
      <c r="DL229">
        <v>3</v>
      </c>
      <c r="DM229">
        <v>3</v>
      </c>
      <c r="DN229">
        <v>30</v>
      </c>
      <c r="DO229">
        <v>2</v>
      </c>
      <c r="DP229">
        <v>2</v>
      </c>
      <c r="DQ229">
        <v>3</v>
      </c>
      <c r="DR229">
        <v>2</v>
      </c>
      <c r="DS229">
        <v>2</v>
      </c>
      <c r="DT229">
        <v>2</v>
      </c>
      <c r="DU229">
        <v>2</v>
      </c>
      <c r="DV229">
        <v>2</v>
      </c>
      <c r="DW229">
        <v>0</v>
      </c>
      <c r="DX229">
        <v>17</v>
      </c>
      <c r="DY229" t="s">
        <v>157</v>
      </c>
      <c r="DZ229" t="s">
        <v>4710</v>
      </c>
      <c r="EA229">
        <v>3</v>
      </c>
      <c r="EB229">
        <v>3</v>
      </c>
      <c r="EC229">
        <v>3</v>
      </c>
      <c r="ED229">
        <v>3</v>
      </c>
      <c r="EE229">
        <v>3</v>
      </c>
      <c r="EF229">
        <v>3</v>
      </c>
      <c r="EG229">
        <v>3</v>
      </c>
      <c r="EH229">
        <v>21</v>
      </c>
      <c r="EI229">
        <v>2</v>
      </c>
      <c r="EJ229">
        <v>2</v>
      </c>
      <c r="EK229">
        <v>2</v>
      </c>
      <c r="EL229">
        <v>6</v>
      </c>
      <c r="EM229">
        <v>2</v>
      </c>
      <c r="EN229">
        <v>2</v>
      </c>
      <c r="EO229">
        <v>2</v>
      </c>
      <c r="EP229">
        <v>2</v>
      </c>
      <c r="EQ229">
        <v>2</v>
      </c>
      <c r="ER229">
        <v>2</v>
      </c>
      <c r="ES229">
        <v>2</v>
      </c>
      <c r="ET229">
        <v>2</v>
      </c>
      <c r="EU229">
        <v>16</v>
      </c>
      <c r="EV229">
        <v>9</v>
      </c>
      <c r="EW229">
        <v>9</v>
      </c>
      <c r="EX229">
        <v>9</v>
      </c>
      <c r="EY229">
        <v>9</v>
      </c>
      <c r="EZ229">
        <v>36</v>
      </c>
      <c r="FA229">
        <v>9</v>
      </c>
      <c r="FB229" t="str">
        <f t="shared" si="43"/>
        <v>Severe</v>
      </c>
      <c r="FC229" t="s">
        <v>157</v>
      </c>
    </row>
    <row r="230" spans="1:159" x14ac:dyDescent="0.2">
      <c r="A230">
        <v>687</v>
      </c>
      <c r="B230" t="s">
        <v>143</v>
      </c>
      <c r="C230" t="s">
        <v>1155</v>
      </c>
      <c r="D230" s="1">
        <v>22698</v>
      </c>
      <c r="E230">
        <v>60</v>
      </c>
      <c r="F230">
        <v>1</v>
      </c>
      <c r="H230" t="s">
        <v>571</v>
      </c>
      <c r="I230">
        <v>3020</v>
      </c>
      <c r="J230" s="1">
        <v>43848</v>
      </c>
      <c r="K230">
        <v>1</v>
      </c>
      <c r="Q230">
        <v>2</v>
      </c>
      <c r="W230" t="s">
        <v>4409</v>
      </c>
      <c r="X230" t="s">
        <v>222</v>
      </c>
      <c r="Y230">
        <v>1</v>
      </c>
      <c r="Z230" t="s">
        <v>1156</v>
      </c>
      <c r="AA230" s="1">
        <v>44479</v>
      </c>
      <c r="AB230" s="2">
        <f t="shared" si="38"/>
        <v>631</v>
      </c>
      <c r="AC230">
        <v>1</v>
      </c>
      <c r="AD230">
        <v>2</v>
      </c>
      <c r="AE230" t="str">
        <f t="shared" si="40"/>
        <v>Female</v>
      </c>
      <c r="AF230">
        <v>4</v>
      </c>
      <c r="AG230" t="s">
        <v>149</v>
      </c>
      <c r="AH230">
        <v>0</v>
      </c>
      <c r="AJ230">
        <v>1</v>
      </c>
      <c r="AK230" t="str">
        <f t="shared" si="37"/>
        <v>DNC high school</v>
      </c>
      <c r="AL230" t="str">
        <f t="shared" si="41"/>
        <v>No</v>
      </c>
      <c r="AM230">
        <v>9</v>
      </c>
      <c r="AN230" t="str">
        <f t="shared" si="39"/>
        <v>Aus</v>
      </c>
      <c r="AO230">
        <v>0</v>
      </c>
      <c r="AR230">
        <v>0</v>
      </c>
      <c r="AS230">
        <v>0</v>
      </c>
      <c r="AT230">
        <v>0</v>
      </c>
      <c r="AU230">
        <v>0</v>
      </c>
      <c r="AV230">
        <v>0</v>
      </c>
      <c r="AW230">
        <v>0</v>
      </c>
      <c r="AX230">
        <v>0</v>
      </c>
      <c r="AY230">
        <v>1</v>
      </c>
      <c r="AZ230">
        <v>0</v>
      </c>
      <c r="BA230">
        <v>0</v>
      </c>
      <c r="BC230" t="s">
        <v>1157</v>
      </c>
      <c r="BD230">
        <v>1</v>
      </c>
      <c r="BE230" t="s">
        <v>1158</v>
      </c>
      <c r="BF230">
        <v>1</v>
      </c>
      <c r="BG230" t="s">
        <v>1159</v>
      </c>
      <c r="BH230">
        <v>2</v>
      </c>
      <c r="BI230">
        <v>2</v>
      </c>
      <c r="BJ230">
        <v>0</v>
      </c>
      <c r="BK230">
        <v>0</v>
      </c>
      <c r="BM230">
        <v>0</v>
      </c>
      <c r="BO230">
        <v>0</v>
      </c>
      <c r="BQ230">
        <v>4</v>
      </c>
      <c r="BR230">
        <v>2</v>
      </c>
      <c r="BS230">
        <v>4</v>
      </c>
      <c r="BT230">
        <v>4</v>
      </c>
      <c r="BU230">
        <v>1</v>
      </c>
      <c r="BV230">
        <v>29</v>
      </c>
      <c r="BW230" s="4">
        <v>0.2617257396292979</v>
      </c>
      <c r="BX230">
        <v>0</v>
      </c>
      <c r="BY230">
        <v>0</v>
      </c>
      <c r="BZ230">
        <v>0</v>
      </c>
      <c r="CA230">
        <v>0</v>
      </c>
      <c r="CB230">
        <v>0</v>
      </c>
      <c r="CC230">
        <v>0</v>
      </c>
      <c r="CD230">
        <v>0</v>
      </c>
      <c r="CE230">
        <v>0</v>
      </c>
      <c r="CF230">
        <v>0</v>
      </c>
      <c r="CG230">
        <v>0</v>
      </c>
      <c r="CH230">
        <v>0</v>
      </c>
      <c r="CI230">
        <v>0</v>
      </c>
      <c r="CJ230">
        <v>0</v>
      </c>
      <c r="CK230">
        <v>0</v>
      </c>
      <c r="CL230">
        <v>0</v>
      </c>
      <c r="CM230">
        <v>0</v>
      </c>
      <c r="CN230">
        <f t="shared" si="44"/>
        <v>0</v>
      </c>
      <c r="CO230" t="str">
        <f t="shared" si="45"/>
        <v>Sedentary</v>
      </c>
      <c r="CP230">
        <v>3</v>
      </c>
      <c r="CQ230">
        <v>3</v>
      </c>
      <c r="CR230">
        <v>2</v>
      </c>
      <c r="CS230">
        <v>3</v>
      </c>
      <c r="CT230">
        <v>3</v>
      </c>
      <c r="CU230">
        <v>2</v>
      </c>
      <c r="CV230">
        <v>1</v>
      </c>
      <c r="CW230">
        <v>1</v>
      </c>
      <c r="CX230">
        <v>1</v>
      </c>
      <c r="CY230">
        <v>0</v>
      </c>
      <c r="CZ230">
        <v>1</v>
      </c>
      <c r="DA230">
        <v>8</v>
      </c>
      <c r="DB230">
        <v>4</v>
      </c>
      <c r="DC230">
        <v>1</v>
      </c>
      <c r="DD230">
        <v>4</v>
      </c>
      <c r="DE230">
        <v>2</v>
      </c>
      <c r="DF230">
        <v>1</v>
      </c>
      <c r="DG230">
        <v>1</v>
      </c>
      <c r="DH230">
        <v>4</v>
      </c>
      <c r="DI230">
        <v>3</v>
      </c>
      <c r="DJ230">
        <v>1</v>
      </c>
      <c r="DK230">
        <v>3</v>
      </c>
      <c r="DL230">
        <v>1</v>
      </c>
      <c r="DM230">
        <v>1</v>
      </c>
      <c r="DN230">
        <v>21</v>
      </c>
      <c r="DO230">
        <v>0</v>
      </c>
      <c r="DP230">
        <v>0</v>
      </c>
      <c r="DQ230">
        <v>0</v>
      </c>
      <c r="DR230">
        <v>2</v>
      </c>
      <c r="DS230">
        <v>2</v>
      </c>
      <c r="DT230">
        <v>0</v>
      </c>
      <c r="DU230">
        <v>0</v>
      </c>
      <c r="DV230">
        <v>0</v>
      </c>
      <c r="DW230">
        <v>0</v>
      </c>
      <c r="DX230">
        <v>4</v>
      </c>
      <c r="DY230" t="s">
        <v>149</v>
      </c>
      <c r="DZ230" t="s">
        <v>4708</v>
      </c>
      <c r="EA230">
        <v>4</v>
      </c>
      <c r="EB230">
        <v>4</v>
      </c>
      <c r="EC230">
        <v>4</v>
      </c>
      <c r="ED230">
        <v>4</v>
      </c>
      <c r="EE230">
        <v>4</v>
      </c>
      <c r="EF230">
        <v>4</v>
      </c>
      <c r="EG230">
        <v>4</v>
      </c>
      <c r="EH230">
        <v>28</v>
      </c>
      <c r="EI230">
        <v>1</v>
      </c>
      <c r="EJ230">
        <v>1</v>
      </c>
      <c r="EK230">
        <v>2</v>
      </c>
      <c r="EL230">
        <v>4</v>
      </c>
      <c r="EM230">
        <v>3</v>
      </c>
      <c r="EN230">
        <v>3</v>
      </c>
      <c r="EO230">
        <v>3</v>
      </c>
      <c r="EP230">
        <v>3</v>
      </c>
      <c r="EQ230">
        <v>3</v>
      </c>
      <c r="ER230">
        <v>3</v>
      </c>
      <c r="ES230">
        <v>3</v>
      </c>
      <c r="ET230">
        <v>3</v>
      </c>
      <c r="EU230">
        <v>24</v>
      </c>
      <c r="EV230">
        <v>7</v>
      </c>
      <c r="EW230">
        <v>8</v>
      </c>
      <c r="EX230">
        <v>8</v>
      </c>
      <c r="EY230">
        <v>9</v>
      </c>
      <c r="EZ230">
        <v>32</v>
      </c>
      <c r="FA230">
        <v>7</v>
      </c>
      <c r="FB230" t="str">
        <f t="shared" si="43"/>
        <v>Moderate</v>
      </c>
      <c r="FC230" t="s">
        <v>157</v>
      </c>
    </row>
    <row r="231" spans="1:159" x14ac:dyDescent="0.2">
      <c r="A231">
        <v>688</v>
      </c>
      <c r="B231" t="s">
        <v>143</v>
      </c>
      <c r="C231" t="s">
        <v>1160</v>
      </c>
      <c r="D231" s="1">
        <v>23254</v>
      </c>
      <c r="E231">
        <v>58</v>
      </c>
      <c r="F231">
        <v>1</v>
      </c>
      <c r="H231" t="s">
        <v>145</v>
      </c>
      <c r="I231">
        <v>3029</v>
      </c>
      <c r="J231" s="1">
        <v>43848</v>
      </c>
      <c r="K231">
        <v>2</v>
      </c>
      <c r="R231">
        <v>1</v>
      </c>
      <c r="T231">
        <v>1</v>
      </c>
      <c r="W231" t="s">
        <v>229</v>
      </c>
      <c r="X231" t="s">
        <v>307</v>
      </c>
      <c r="Y231">
        <v>1</v>
      </c>
      <c r="Z231" t="s">
        <v>1161</v>
      </c>
      <c r="AA231" s="1">
        <v>44586</v>
      </c>
      <c r="AB231" s="2">
        <f t="shared" si="38"/>
        <v>738</v>
      </c>
      <c r="AC231">
        <v>1</v>
      </c>
      <c r="AD231">
        <v>2</v>
      </c>
      <c r="AE231" t="str">
        <f t="shared" si="40"/>
        <v>Female</v>
      </c>
      <c r="AF231">
        <v>6</v>
      </c>
      <c r="AG231" t="s">
        <v>149</v>
      </c>
      <c r="AH231">
        <v>0</v>
      </c>
      <c r="AJ231">
        <v>5</v>
      </c>
      <c r="AK231" t="str">
        <f t="shared" si="37"/>
        <v>TAFE</v>
      </c>
      <c r="AL231" t="str">
        <f t="shared" si="41"/>
        <v>Yes</v>
      </c>
      <c r="AM231">
        <v>164</v>
      </c>
      <c r="AN231" t="str">
        <f t="shared" si="39"/>
        <v>Other</v>
      </c>
      <c r="AQ231">
        <v>6</v>
      </c>
      <c r="AR231">
        <v>0</v>
      </c>
      <c r="AS231">
        <v>0</v>
      </c>
      <c r="AT231">
        <v>0</v>
      </c>
      <c r="AU231">
        <v>0</v>
      </c>
      <c r="AV231">
        <v>0</v>
      </c>
      <c r="AW231">
        <v>0</v>
      </c>
      <c r="AX231">
        <v>0</v>
      </c>
      <c r="AY231">
        <v>0</v>
      </c>
      <c r="AZ231">
        <v>0</v>
      </c>
      <c r="BA231">
        <v>1</v>
      </c>
      <c r="BC231" t="s">
        <v>1162</v>
      </c>
      <c r="BD231">
        <v>1</v>
      </c>
      <c r="BE231" t="s">
        <v>1163</v>
      </c>
      <c r="BF231">
        <v>1</v>
      </c>
      <c r="BG231" t="s">
        <v>1164</v>
      </c>
      <c r="BH231">
        <v>0</v>
      </c>
      <c r="BI231">
        <v>0</v>
      </c>
      <c r="BJ231">
        <v>0</v>
      </c>
      <c r="BK231">
        <v>0</v>
      </c>
      <c r="BM231">
        <v>1</v>
      </c>
      <c r="BN231">
        <v>4</v>
      </c>
      <c r="BO231">
        <v>0</v>
      </c>
      <c r="BQ231">
        <v>4</v>
      </c>
      <c r="BR231">
        <v>3</v>
      </c>
      <c r="BS231">
        <v>4</v>
      </c>
      <c r="BT231">
        <v>4</v>
      </c>
      <c r="BU231">
        <v>2</v>
      </c>
      <c r="BV231">
        <v>50</v>
      </c>
      <c r="BW231" s="4">
        <v>0.21608808079217803</v>
      </c>
      <c r="BX231">
        <v>3</v>
      </c>
      <c r="BY231">
        <v>4</v>
      </c>
      <c r="CA231">
        <v>240</v>
      </c>
      <c r="CB231">
        <v>0</v>
      </c>
      <c r="CC231">
        <v>0</v>
      </c>
      <c r="CE231">
        <v>0</v>
      </c>
      <c r="CF231">
        <v>0</v>
      </c>
      <c r="CG231">
        <v>0</v>
      </c>
      <c r="CI231">
        <v>0</v>
      </c>
      <c r="CJ231">
        <v>0</v>
      </c>
      <c r="CM231">
        <v>0</v>
      </c>
      <c r="CN231">
        <f t="shared" si="44"/>
        <v>240</v>
      </c>
      <c r="CO231" t="str">
        <f t="shared" si="45"/>
        <v>Sufficientlyactive</v>
      </c>
      <c r="CP231">
        <v>3</v>
      </c>
      <c r="CQ231">
        <v>3</v>
      </c>
      <c r="CR231">
        <v>3</v>
      </c>
      <c r="CS231">
        <v>4</v>
      </c>
      <c r="CT231">
        <v>3</v>
      </c>
      <c r="FC231" t="s">
        <v>157</v>
      </c>
    </row>
    <row r="232" spans="1:159" x14ac:dyDescent="0.2">
      <c r="A232">
        <v>692</v>
      </c>
      <c r="B232" t="s">
        <v>143</v>
      </c>
      <c r="C232" t="s">
        <v>1165</v>
      </c>
      <c r="D232" s="1">
        <v>27905</v>
      </c>
      <c r="E232">
        <v>46</v>
      </c>
      <c r="F232">
        <v>1</v>
      </c>
      <c r="H232" t="s">
        <v>420</v>
      </c>
      <c r="I232">
        <v>3030</v>
      </c>
      <c r="J232" s="1">
        <v>43848</v>
      </c>
      <c r="K232">
        <v>1</v>
      </c>
      <c r="R232">
        <v>1</v>
      </c>
      <c r="W232" t="s">
        <v>229</v>
      </c>
      <c r="X232" t="s">
        <v>307</v>
      </c>
      <c r="Y232">
        <v>0</v>
      </c>
      <c r="Z232" t="s">
        <v>1166</v>
      </c>
      <c r="AA232" s="1">
        <v>44480</v>
      </c>
      <c r="AB232" s="2">
        <f t="shared" si="38"/>
        <v>632</v>
      </c>
      <c r="AC232">
        <v>1</v>
      </c>
      <c r="AD232">
        <v>1</v>
      </c>
      <c r="AE232" t="str">
        <f t="shared" si="40"/>
        <v>Male</v>
      </c>
      <c r="AF232">
        <v>0</v>
      </c>
      <c r="AG232" t="s">
        <v>157</v>
      </c>
      <c r="AH232">
        <v>0</v>
      </c>
      <c r="AJ232">
        <v>6</v>
      </c>
      <c r="AK232" t="str">
        <f t="shared" si="37"/>
        <v>Undergrad</v>
      </c>
      <c r="AL232" t="str">
        <f t="shared" si="41"/>
        <v>Yes</v>
      </c>
      <c r="AM232">
        <v>52</v>
      </c>
      <c r="AN232" t="str">
        <f t="shared" si="39"/>
        <v>Other</v>
      </c>
      <c r="AQ232">
        <v>42</v>
      </c>
      <c r="AR232">
        <v>0</v>
      </c>
      <c r="AS232">
        <v>0</v>
      </c>
      <c r="AT232">
        <v>0</v>
      </c>
      <c r="AU232">
        <v>0</v>
      </c>
      <c r="AV232">
        <v>0</v>
      </c>
      <c r="AW232">
        <v>0</v>
      </c>
      <c r="AX232">
        <v>0</v>
      </c>
      <c r="AY232">
        <v>0</v>
      </c>
      <c r="AZ232">
        <v>0</v>
      </c>
      <c r="BA232">
        <v>2</v>
      </c>
      <c r="BC232" t="s">
        <v>1167</v>
      </c>
      <c r="BD232">
        <v>0</v>
      </c>
      <c r="BF232">
        <v>0</v>
      </c>
      <c r="BH232">
        <v>0</v>
      </c>
      <c r="BI232">
        <v>0</v>
      </c>
      <c r="BJ232">
        <v>0</v>
      </c>
      <c r="BK232">
        <v>0</v>
      </c>
      <c r="BM232">
        <v>0</v>
      </c>
      <c r="BO232">
        <v>0</v>
      </c>
      <c r="BQ232">
        <v>1</v>
      </c>
      <c r="BR232">
        <v>1</v>
      </c>
      <c r="BS232">
        <v>3</v>
      </c>
      <c r="BT232">
        <v>2</v>
      </c>
      <c r="BU232">
        <v>1</v>
      </c>
      <c r="BV232">
        <v>80</v>
      </c>
      <c r="BW232" s="4">
        <v>0.68131856738925545</v>
      </c>
      <c r="BX232">
        <v>4</v>
      </c>
      <c r="BY232">
        <v>4</v>
      </c>
      <c r="BZ232">
        <v>0</v>
      </c>
      <c r="CA232">
        <v>240</v>
      </c>
      <c r="CB232">
        <v>0</v>
      </c>
      <c r="CE232">
        <v>0</v>
      </c>
      <c r="CF232">
        <v>0</v>
      </c>
      <c r="CI232">
        <v>0</v>
      </c>
      <c r="CJ232">
        <v>0</v>
      </c>
      <c r="CM232">
        <v>0</v>
      </c>
      <c r="CN232">
        <f t="shared" si="44"/>
        <v>240</v>
      </c>
      <c r="CO232" t="str">
        <f t="shared" si="45"/>
        <v>Sufficientlyactive</v>
      </c>
      <c r="CP232">
        <v>3</v>
      </c>
      <c r="CQ232">
        <v>3</v>
      </c>
      <c r="CR232">
        <v>3</v>
      </c>
      <c r="CS232">
        <v>3</v>
      </c>
      <c r="CT232">
        <v>3</v>
      </c>
      <c r="CU232">
        <v>2</v>
      </c>
      <c r="CV232">
        <v>1</v>
      </c>
      <c r="CW232">
        <v>1</v>
      </c>
      <c r="CX232">
        <v>1</v>
      </c>
      <c r="CY232">
        <v>1</v>
      </c>
      <c r="CZ232">
        <v>2</v>
      </c>
      <c r="DA232">
        <v>7</v>
      </c>
      <c r="DB232">
        <v>1</v>
      </c>
      <c r="DC232">
        <v>1</v>
      </c>
      <c r="DD232">
        <v>1</v>
      </c>
      <c r="DE232">
        <v>1</v>
      </c>
      <c r="DF232">
        <v>1</v>
      </c>
      <c r="DG232">
        <v>1</v>
      </c>
      <c r="DH232">
        <v>1</v>
      </c>
      <c r="DI232">
        <v>1</v>
      </c>
      <c r="DJ232">
        <v>1</v>
      </c>
      <c r="DK232">
        <v>1</v>
      </c>
      <c r="DL232">
        <v>1</v>
      </c>
      <c r="DM232">
        <v>1</v>
      </c>
      <c r="DN232">
        <v>10</v>
      </c>
      <c r="DO232">
        <v>0</v>
      </c>
      <c r="DP232">
        <v>0</v>
      </c>
      <c r="DQ232">
        <v>0</v>
      </c>
      <c r="DR232">
        <v>0</v>
      </c>
      <c r="DS232">
        <v>1</v>
      </c>
      <c r="DT232">
        <v>0</v>
      </c>
      <c r="DU232">
        <v>0</v>
      </c>
      <c r="DV232">
        <v>0</v>
      </c>
      <c r="DW232">
        <v>0</v>
      </c>
      <c r="DX232">
        <v>1</v>
      </c>
      <c r="DY232" t="str">
        <f>IF(DO232&gt;1,"Yes",IF(DP232&gt;1,"Yes","No"))</f>
        <v>No</v>
      </c>
      <c r="DZ232" t="s">
        <v>4708</v>
      </c>
      <c r="EA232">
        <v>4</v>
      </c>
      <c r="EB232">
        <v>4</v>
      </c>
      <c r="EC232">
        <v>4</v>
      </c>
      <c r="ED232">
        <v>4</v>
      </c>
      <c r="EE232">
        <v>4</v>
      </c>
      <c r="EF232">
        <v>4</v>
      </c>
      <c r="EG232">
        <v>4</v>
      </c>
      <c r="EH232">
        <v>28</v>
      </c>
      <c r="EI232">
        <v>1</v>
      </c>
      <c r="EJ232">
        <v>1</v>
      </c>
      <c r="EK232">
        <v>1</v>
      </c>
      <c r="EL232">
        <v>3</v>
      </c>
      <c r="EM232">
        <v>5</v>
      </c>
      <c r="EN232">
        <v>5</v>
      </c>
      <c r="EO232">
        <v>5</v>
      </c>
      <c r="EP232">
        <v>5</v>
      </c>
      <c r="EQ232">
        <v>5</v>
      </c>
      <c r="ER232">
        <v>5</v>
      </c>
      <c r="ES232">
        <v>5</v>
      </c>
      <c r="ET232">
        <v>5</v>
      </c>
      <c r="EU232">
        <v>40</v>
      </c>
      <c r="EV232">
        <v>0</v>
      </c>
      <c r="EW232">
        <v>0</v>
      </c>
      <c r="EX232">
        <v>0</v>
      </c>
      <c r="EY232">
        <v>5</v>
      </c>
      <c r="EZ232">
        <v>5</v>
      </c>
      <c r="FA232">
        <v>0</v>
      </c>
      <c r="FB232" t="str">
        <f t="shared" si="43"/>
        <v>None</v>
      </c>
      <c r="FC232" t="s">
        <v>149</v>
      </c>
    </row>
    <row r="233" spans="1:159" x14ac:dyDescent="0.2">
      <c r="A233">
        <v>695</v>
      </c>
      <c r="B233" t="s">
        <v>143</v>
      </c>
      <c r="C233" t="s">
        <v>1168</v>
      </c>
      <c r="D233" s="1">
        <v>36703</v>
      </c>
      <c r="E233">
        <v>22</v>
      </c>
      <c r="F233">
        <v>1</v>
      </c>
      <c r="H233" t="s">
        <v>1169</v>
      </c>
      <c r="I233">
        <v>3016</v>
      </c>
      <c r="J233" s="1">
        <v>43848</v>
      </c>
      <c r="K233">
        <v>1</v>
      </c>
      <c r="L233">
        <v>1</v>
      </c>
      <c r="W233" t="s">
        <v>4403</v>
      </c>
      <c r="X233" t="s">
        <v>307</v>
      </c>
      <c r="Y233">
        <v>0</v>
      </c>
      <c r="Z233" t="s">
        <v>1170</v>
      </c>
      <c r="AA233" s="1">
        <v>44481</v>
      </c>
      <c r="AB233" s="2">
        <f t="shared" si="38"/>
        <v>633</v>
      </c>
      <c r="AC233">
        <v>0</v>
      </c>
      <c r="AD233">
        <v>2</v>
      </c>
      <c r="AE233" t="str">
        <f t="shared" si="40"/>
        <v>Female</v>
      </c>
      <c r="AF233">
        <v>3</v>
      </c>
      <c r="AG233" t="s">
        <v>157</v>
      </c>
      <c r="AH233">
        <v>1</v>
      </c>
      <c r="AI233">
        <v>1</v>
      </c>
      <c r="AJ233">
        <v>2</v>
      </c>
      <c r="AK233" t="str">
        <f t="shared" ref="AK233:AK296" si="46">IF(AJ233&lt;2,"DNC high school",IF(AJ233&lt;3,"High school",IF(AJ233&lt;6,"TAFE",IF(AJ233&lt;8,"Undergrad","Postgrad"))))</f>
        <v>High school</v>
      </c>
      <c r="AL233" t="str">
        <f t="shared" si="41"/>
        <v>Yes</v>
      </c>
      <c r="AM233">
        <v>9</v>
      </c>
      <c r="AN233" t="str">
        <f t="shared" si="39"/>
        <v>Aus</v>
      </c>
      <c r="AO233">
        <v>0</v>
      </c>
      <c r="AR233">
        <v>0</v>
      </c>
      <c r="AS233">
        <v>0</v>
      </c>
      <c r="AT233">
        <v>0</v>
      </c>
      <c r="AU233">
        <v>0</v>
      </c>
      <c r="AV233">
        <v>0</v>
      </c>
      <c r="AW233">
        <v>0</v>
      </c>
      <c r="AX233">
        <v>0</v>
      </c>
      <c r="AY233">
        <v>0</v>
      </c>
      <c r="AZ233">
        <v>2</v>
      </c>
      <c r="BA233">
        <v>1</v>
      </c>
      <c r="BC233" t="s">
        <v>1171</v>
      </c>
      <c r="BD233">
        <v>0</v>
      </c>
      <c r="BF233">
        <v>0</v>
      </c>
      <c r="BH233">
        <v>0</v>
      </c>
      <c r="BI233">
        <v>0</v>
      </c>
      <c r="BJ233">
        <v>0</v>
      </c>
      <c r="BK233">
        <v>0</v>
      </c>
      <c r="BM233">
        <v>0</v>
      </c>
      <c r="BO233">
        <v>0</v>
      </c>
      <c r="BQ233">
        <v>1</v>
      </c>
      <c r="BR233">
        <v>2</v>
      </c>
      <c r="BS233">
        <v>3</v>
      </c>
      <c r="BT233">
        <v>4</v>
      </c>
      <c r="BU233">
        <v>1</v>
      </c>
      <c r="BV233">
        <v>80</v>
      </c>
      <c r="BW233" s="4">
        <v>0.45598767305917348</v>
      </c>
      <c r="BX233">
        <v>5</v>
      </c>
      <c r="BY233">
        <v>3</v>
      </c>
      <c r="BZ233">
        <v>30</v>
      </c>
      <c r="CA233">
        <v>210</v>
      </c>
      <c r="CB233">
        <v>2</v>
      </c>
      <c r="CC233">
        <v>1</v>
      </c>
      <c r="CD233">
        <v>0</v>
      </c>
      <c r="CE233">
        <v>60</v>
      </c>
      <c r="CF233">
        <v>3</v>
      </c>
      <c r="CG233">
        <v>2</v>
      </c>
      <c r="CH233">
        <v>0</v>
      </c>
      <c r="CI233">
        <v>120</v>
      </c>
      <c r="CJ233">
        <v>0</v>
      </c>
      <c r="CK233">
        <v>0</v>
      </c>
      <c r="CL233">
        <v>0</v>
      </c>
      <c r="CM233">
        <v>0</v>
      </c>
      <c r="CN233">
        <f t="shared" si="44"/>
        <v>450</v>
      </c>
      <c r="CO233" t="str">
        <f t="shared" si="45"/>
        <v>Sufficientlyactive</v>
      </c>
      <c r="CP233">
        <v>3</v>
      </c>
      <c r="CQ233">
        <v>3</v>
      </c>
      <c r="CR233">
        <v>2</v>
      </c>
      <c r="CS233">
        <v>4</v>
      </c>
      <c r="CT233">
        <v>4</v>
      </c>
      <c r="CU233">
        <v>2</v>
      </c>
      <c r="CV233">
        <v>1</v>
      </c>
      <c r="CW233">
        <v>1</v>
      </c>
      <c r="CX233">
        <v>2</v>
      </c>
      <c r="CY233">
        <v>1</v>
      </c>
      <c r="CZ233">
        <v>3</v>
      </c>
      <c r="DA233">
        <v>6</v>
      </c>
      <c r="DB233">
        <v>3</v>
      </c>
      <c r="DC233">
        <v>0</v>
      </c>
      <c r="DD233">
        <v>3</v>
      </c>
      <c r="DE233">
        <v>2</v>
      </c>
      <c r="DF233">
        <v>1</v>
      </c>
      <c r="DG233">
        <v>1</v>
      </c>
      <c r="DH233">
        <v>2</v>
      </c>
      <c r="DI233">
        <v>1</v>
      </c>
      <c r="DJ233">
        <v>1</v>
      </c>
      <c r="DK233">
        <v>1</v>
      </c>
      <c r="DL233">
        <v>1</v>
      </c>
      <c r="DM233">
        <v>1</v>
      </c>
      <c r="DN233">
        <v>14</v>
      </c>
      <c r="DO233">
        <v>0</v>
      </c>
      <c r="DP233">
        <v>0</v>
      </c>
      <c r="DQ233">
        <v>1</v>
      </c>
      <c r="DR233">
        <v>0</v>
      </c>
      <c r="DS233">
        <v>0</v>
      </c>
      <c r="DT233">
        <v>0</v>
      </c>
      <c r="DU233">
        <v>0</v>
      </c>
      <c r="DV233">
        <v>1</v>
      </c>
      <c r="DW233">
        <v>0</v>
      </c>
      <c r="DX233">
        <v>2</v>
      </c>
      <c r="DY233" t="str">
        <f>IF(DO233&gt;1,"Yes",IF(DP233&gt;1,"Yes","No"))</f>
        <v>No</v>
      </c>
      <c r="DZ233" t="s">
        <v>4708</v>
      </c>
      <c r="EA233">
        <v>3</v>
      </c>
      <c r="EB233">
        <v>5</v>
      </c>
      <c r="EC233">
        <v>3</v>
      </c>
      <c r="ED233">
        <v>4</v>
      </c>
      <c r="EE233">
        <v>4</v>
      </c>
      <c r="EF233">
        <v>4</v>
      </c>
      <c r="EG233">
        <v>5</v>
      </c>
      <c r="EH233">
        <v>28</v>
      </c>
      <c r="EI233">
        <v>2</v>
      </c>
      <c r="EJ233">
        <v>2</v>
      </c>
      <c r="EK233">
        <v>2</v>
      </c>
      <c r="EL233">
        <v>6</v>
      </c>
      <c r="EM233">
        <v>5</v>
      </c>
      <c r="EN233">
        <v>4</v>
      </c>
      <c r="EO233">
        <v>5</v>
      </c>
      <c r="EP233">
        <v>5</v>
      </c>
      <c r="EQ233">
        <v>5</v>
      </c>
      <c r="ER233">
        <v>5</v>
      </c>
      <c r="ES233">
        <v>5</v>
      </c>
      <c r="ET233">
        <v>5</v>
      </c>
      <c r="EU233">
        <v>39</v>
      </c>
      <c r="EV233">
        <v>1</v>
      </c>
      <c r="EW233">
        <v>4</v>
      </c>
      <c r="EX233">
        <v>5</v>
      </c>
      <c r="EY233">
        <v>7</v>
      </c>
      <c r="EZ233">
        <v>17</v>
      </c>
      <c r="FA233">
        <v>3</v>
      </c>
      <c r="FB233" t="str">
        <f t="shared" si="43"/>
        <v>Mild</v>
      </c>
      <c r="FC233" t="s">
        <v>149</v>
      </c>
    </row>
    <row r="234" spans="1:159" x14ac:dyDescent="0.2">
      <c r="A234">
        <v>699</v>
      </c>
      <c r="B234" t="s">
        <v>143</v>
      </c>
      <c r="C234" t="s">
        <v>1172</v>
      </c>
      <c r="D234" s="1">
        <v>29788</v>
      </c>
      <c r="E234">
        <v>41</v>
      </c>
      <c r="F234">
        <v>1</v>
      </c>
      <c r="H234" t="s">
        <v>1173</v>
      </c>
      <c r="I234">
        <v>3018</v>
      </c>
      <c r="J234" s="1">
        <v>43848</v>
      </c>
      <c r="K234">
        <v>1</v>
      </c>
      <c r="L234">
        <v>2</v>
      </c>
      <c r="W234" t="s">
        <v>4403</v>
      </c>
      <c r="X234" t="s">
        <v>222</v>
      </c>
      <c r="Y234">
        <v>0</v>
      </c>
      <c r="Z234" t="s">
        <v>1174</v>
      </c>
      <c r="AA234" s="1">
        <v>44476</v>
      </c>
      <c r="AB234" s="2">
        <f t="shared" si="38"/>
        <v>628</v>
      </c>
      <c r="AC234">
        <v>1</v>
      </c>
      <c r="AD234">
        <v>2</v>
      </c>
      <c r="AE234" t="str">
        <f t="shared" si="40"/>
        <v>Female</v>
      </c>
      <c r="AF234">
        <v>0</v>
      </c>
      <c r="AG234" t="s">
        <v>157</v>
      </c>
      <c r="AH234">
        <v>0</v>
      </c>
      <c r="AJ234">
        <v>8</v>
      </c>
      <c r="AK234" t="str">
        <f t="shared" si="46"/>
        <v>Postgrad</v>
      </c>
      <c r="AL234" t="str">
        <f t="shared" si="41"/>
        <v>Yes</v>
      </c>
      <c r="AM234">
        <v>77</v>
      </c>
      <c r="AN234" t="str">
        <f t="shared" si="39"/>
        <v>Other</v>
      </c>
      <c r="AQ234">
        <v>26</v>
      </c>
      <c r="AR234">
        <v>0</v>
      </c>
      <c r="AS234">
        <v>0</v>
      </c>
      <c r="AT234">
        <v>0</v>
      </c>
      <c r="AU234">
        <v>0</v>
      </c>
      <c r="AV234">
        <v>0</v>
      </c>
      <c r="AW234">
        <v>0</v>
      </c>
      <c r="AX234">
        <v>0</v>
      </c>
      <c r="AY234">
        <v>0</v>
      </c>
      <c r="AZ234">
        <v>0</v>
      </c>
      <c r="BA234">
        <v>0</v>
      </c>
      <c r="BD234">
        <v>0</v>
      </c>
      <c r="BF234">
        <v>0</v>
      </c>
      <c r="BH234">
        <v>0</v>
      </c>
      <c r="BI234">
        <v>0</v>
      </c>
      <c r="BJ234">
        <v>0</v>
      </c>
      <c r="BK234">
        <v>0</v>
      </c>
      <c r="BM234">
        <v>0</v>
      </c>
      <c r="BO234">
        <v>0</v>
      </c>
      <c r="BQ234">
        <v>1</v>
      </c>
      <c r="BR234">
        <v>1</v>
      </c>
      <c r="BS234">
        <v>2</v>
      </c>
      <c r="BT234">
        <v>2</v>
      </c>
      <c r="BU234">
        <v>2</v>
      </c>
      <c r="BV234">
        <v>40</v>
      </c>
      <c r="BW234" s="4">
        <v>0.66924279267183917</v>
      </c>
      <c r="BX234">
        <v>5</v>
      </c>
      <c r="BY234">
        <v>6</v>
      </c>
      <c r="BZ234">
        <v>0</v>
      </c>
      <c r="CA234">
        <v>360</v>
      </c>
      <c r="CB234">
        <v>1</v>
      </c>
      <c r="CC234">
        <v>2</v>
      </c>
      <c r="CD234">
        <v>30</v>
      </c>
      <c r="CE234">
        <v>150</v>
      </c>
      <c r="CF234">
        <v>0</v>
      </c>
      <c r="CI234">
        <v>0</v>
      </c>
      <c r="CJ234">
        <v>7</v>
      </c>
      <c r="CK234">
        <v>3</v>
      </c>
      <c r="CL234">
        <v>30</v>
      </c>
      <c r="CM234">
        <v>210</v>
      </c>
      <c r="CN234">
        <f t="shared" si="44"/>
        <v>570</v>
      </c>
      <c r="CO234" t="str">
        <f t="shared" si="45"/>
        <v>Sufficientlyactive</v>
      </c>
      <c r="CP234">
        <v>1</v>
      </c>
      <c r="CQ234">
        <v>1</v>
      </c>
      <c r="CR234">
        <v>1</v>
      </c>
      <c r="CS234">
        <v>3</v>
      </c>
      <c r="CT234">
        <v>1</v>
      </c>
      <c r="CU234">
        <v>2</v>
      </c>
      <c r="CV234">
        <v>1</v>
      </c>
      <c r="CW234">
        <v>1</v>
      </c>
      <c r="CX234">
        <v>1</v>
      </c>
      <c r="CY234">
        <v>1</v>
      </c>
      <c r="CZ234">
        <v>3</v>
      </c>
      <c r="DA234">
        <v>8</v>
      </c>
      <c r="DB234">
        <v>3</v>
      </c>
      <c r="DC234">
        <v>0</v>
      </c>
      <c r="DD234">
        <v>4</v>
      </c>
      <c r="DE234">
        <v>4</v>
      </c>
      <c r="DF234">
        <v>4</v>
      </c>
      <c r="DG234">
        <v>3</v>
      </c>
      <c r="DH234">
        <v>3</v>
      </c>
      <c r="DI234">
        <v>5</v>
      </c>
      <c r="DJ234">
        <v>3</v>
      </c>
      <c r="DK234">
        <v>2</v>
      </c>
      <c r="DL234">
        <v>3</v>
      </c>
      <c r="DM234">
        <v>3</v>
      </c>
      <c r="DN234">
        <v>34</v>
      </c>
      <c r="DO234">
        <v>2</v>
      </c>
      <c r="DP234">
        <v>1</v>
      </c>
      <c r="DQ234">
        <v>3</v>
      </c>
      <c r="DR234">
        <v>1</v>
      </c>
      <c r="DS234">
        <v>2</v>
      </c>
      <c r="DT234">
        <v>0</v>
      </c>
      <c r="DU234">
        <v>1</v>
      </c>
      <c r="DV234">
        <v>1</v>
      </c>
      <c r="DW234">
        <v>0</v>
      </c>
      <c r="DX234">
        <v>11</v>
      </c>
      <c r="DY234" t="s">
        <v>149</v>
      </c>
      <c r="DZ234" t="s">
        <v>4709</v>
      </c>
      <c r="EA234">
        <v>3</v>
      </c>
      <c r="EB234">
        <v>3</v>
      </c>
      <c r="EC234">
        <v>2</v>
      </c>
      <c r="ED234">
        <v>4</v>
      </c>
      <c r="EE234">
        <v>4</v>
      </c>
      <c r="EF234">
        <v>3</v>
      </c>
      <c r="EG234">
        <v>5</v>
      </c>
      <c r="EH234">
        <v>24</v>
      </c>
      <c r="EI234">
        <v>2</v>
      </c>
      <c r="EJ234">
        <v>2</v>
      </c>
      <c r="EK234">
        <v>3</v>
      </c>
      <c r="EL234">
        <v>7</v>
      </c>
      <c r="EM234">
        <v>2</v>
      </c>
      <c r="EN234">
        <v>2</v>
      </c>
      <c r="EO234">
        <v>3</v>
      </c>
      <c r="EP234">
        <v>4</v>
      </c>
      <c r="EQ234">
        <v>4</v>
      </c>
      <c r="ER234">
        <v>2</v>
      </c>
      <c r="ES234">
        <v>5</v>
      </c>
      <c r="ET234">
        <v>4</v>
      </c>
      <c r="EU234">
        <v>26</v>
      </c>
      <c r="EV234">
        <v>4</v>
      </c>
      <c r="EW234">
        <v>6</v>
      </c>
      <c r="EX234">
        <v>7</v>
      </c>
      <c r="EY234">
        <v>9</v>
      </c>
      <c r="EZ234">
        <v>26</v>
      </c>
      <c r="FA234">
        <v>6</v>
      </c>
      <c r="FB234" t="str">
        <f t="shared" si="43"/>
        <v>Moderate</v>
      </c>
      <c r="FC234" t="s">
        <v>149</v>
      </c>
    </row>
    <row r="235" spans="1:159" x14ac:dyDescent="0.2">
      <c r="A235">
        <v>702</v>
      </c>
      <c r="B235" t="s">
        <v>143</v>
      </c>
      <c r="C235" t="s">
        <v>1175</v>
      </c>
      <c r="D235" s="1">
        <v>31651</v>
      </c>
      <c r="E235">
        <v>35</v>
      </c>
      <c r="F235">
        <v>1</v>
      </c>
      <c r="H235" t="s">
        <v>159</v>
      </c>
      <c r="I235">
        <v>3038</v>
      </c>
      <c r="J235" s="1">
        <v>43848</v>
      </c>
      <c r="K235">
        <v>1</v>
      </c>
      <c r="R235">
        <v>2</v>
      </c>
      <c r="W235" t="s">
        <v>229</v>
      </c>
      <c r="X235" t="s">
        <v>222</v>
      </c>
      <c r="Y235">
        <v>0</v>
      </c>
      <c r="Z235" t="s">
        <v>1176</v>
      </c>
      <c r="AA235" s="1">
        <v>44481</v>
      </c>
      <c r="AB235" s="2">
        <f t="shared" si="38"/>
        <v>633</v>
      </c>
      <c r="AC235">
        <v>0</v>
      </c>
      <c r="AD235">
        <v>1</v>
      </c>
      <c r="AE235" t="str">
        <f t="shared" si="40"/>
        <v>Male</v>
      </c>
      <c r="AF235">
        <v>0</v>
      </c>
      <c r="AG235" t="s">
        <v>157</v>
      </c>
      <c r="AH235">
        <v>0</v>
      </c>
      <c r="AJ235">
        <v>1</v>
      </c>
      <c r="AK235" t="str">
        <f t="shared" si="46"/>
        <v>DNC high school</v>
      </c>
      <c r="AL235" t="str">
        <f t="shared" si="41"/>
        <v>No</v>
      </c>
      <c r="AM235">
        <v>9</v>
      </c>
      <c r="AN235" t="str">
        <f t="shared" si="39"/>
        <v>Aus</v>
      </c>
      <c r="AO235">
        <v>0</v>
      </c>
      <c r="AR235">
        <v>0</v>
      </c>
      <c r="AS235">
        <v>0</v>
      </c>
      <c r="AT235">
        <v>0</v>
      </c>
      <c r="AU235">
        <v>0</v>
      </c>
      <c r="AV235">
        <v>0</v>
      </c>
      <c r="AW235">
        <v>0</v>
      </c>
      <c r="AX235">
        <v>0</v>
      </c>
      <c r="AY235">
        <v>0</v>
      </c>
      <c r="AZ235">
        <v>0</v>
      </c>
      <c r="BA235">
        <v>1</v>
      </c>
      <c r="BC235" t="s">
        <v>1177</v>
      </c>
      <c r="BD235">
        <v>0</v>
      </c>
      <c r="BF235">
        <v>0</v>
      </c>
      <c r="BH235">
        <v>2</v>
      </c>
      <c r="BI235">
        <v>2</v>
      </c>
      <c r="BJ235">
        <v>0</v>
      </c>
      <c r="BK235">
        <v>0</v>
      </c>
      <c r="BM235">
        <v>1</v>
      </c>
      <c r="BN235">
        <v>8</v>
      </c>
      <c r="BO235">
        <v>0</v>
      </c>
      <c r="BQ235">
        <v>2</v>
      </c>
      <c r="BR235">
        <v>1</v>
      </c>
      <c r="BS235">
        <v>2</v>
      </c>
      <c r="BT235">
        <v>2</v>
      </c>
      <c r="BU235">
        <v>4</v>
      </c>
      <c r="BV235">
        <v>40</v>
      </c>
      <c r="BW235" s="4">
        <v>0.45497043941798715</v>
      </c>
      <c r="BX235">
        <v>0</v>
      </c>
      <c r="CA235">
        <v>0</v>
      </c>
      <c r="CB235">
        <v>0</v>
      </c>
      <c r="CE235">
        <v>0</v>
      </c>
      <c r="CF235">
        <v>0</v>
      </c>
      <c r="CI235">
        <v>0</v>
      </c>
      <c r="CJ235">
        <v>0</v>
      </c>
      <c r="CM235">
        <v>0</v>
      </c>
      <c r="CN235">
        <f t="shared" si="44"/>
        <v>0</v>
      </c>
      <c r="CO235" t="str">
        <f t="shared" si="45"/>
        <v>Sedentary</v>
      </c>
      <c r="CP235">
        <v>3</v>
      </c>
      <c r="CQ235">
        <v>3</v>
      </c>
      <c r="CR235">
        <v>3</v>
      </c>
      <c r="CS235">
        <v>3</v>
      </c>
      <c r="CT235">
        <v>3</v>
      </c>
      <c r="CU235">
        <v>0</v>
      </c>
      <c r="CV235">
        <v>0</v>
      </c>
      <c r="CW235">
        <v>0</v>
      </c>
      <c r="CX235">
        <v>1</v>
      </c>
      <c r="CY235">
        <v>0</v>
      </c>
      <c r="CZ235">
        <v>2</v>
      </c>
      <c r="DA235">
        <v>6</v>
      </c>
      <c r="DB235">
        <v>4</v>
      </c>
      <c r="DC235">
        <v>0</v>
      </c>
      <c r="DD235">
        <v>4</v>
      </c>
      <c r="DE235">
        <v>2</v>
      </c>
      <c r="DF235">
        <v>1</v>
      </c>
      <c r="DG235">
        <v>3</v>
      </c>
      <c r="DH235">
        <v>4</v>
      </c>
      <c r="DI235">
        <v>2</v>
      </c>
      <c r="DJ235">
        <v>4</v>
      </c>
      <c r="DK235">
        <v>4</v>
      </c>
      <c r="DL235">
        <v>2</v>
      </c>
      <c r="DM235">
        <v>4</v>
      </c>
      <c r="DN235">
        <v>30</v>
      </c>
      <c r="DO235">
        <v>2</v>
      </c>
      <c r="DP235">
        <v>2</v>
      </c>
      <c r="DQ235">
        <v>3</v>
      </c>
      <c r="DR235">
        <v>3</v>
      </c>
      <c r="DS235">
        <v>2</v>
      </c>
      <c r="DT235">
        <v>2</v>
      </c>
      <c r="DU235">
        <v>3</v>
      </c>
      <c r="DV235">
        <v>1</v>
      </c>
      <c r="DW235">
        <v>3</v>
      </c>
      <c r="DX235">
        <v>21</v>
      </c>
      <c r="DY235" t="str">
        <f>IF(DO235&gt;1,"Yes",IF(DP235&gt;1,"Yes","No"))</f>
        <v>Yes</v>
      </c>
      <c r="DZ235" t="s">
        <v>4711</v>
      </c>
      <c r="EA235">
        <v>3</v>
      </c>
      <c r="EB235">
        <v>3</v>
      </c>
      <c r="EC235">
        <v>2</v>
      </c>
      <c r="ED235">
        <v>3</v>
      </c>
      <c r="EE235">
        <v>2</v>
      </c>
      <c r="EF235">
        <v>2</v>
      </c>
      <c r="EG235">
        <v>3</v>
      </c>
      <c r="EH235">
        <v>18</v>
      </c>
      <c r="EI235">
        <v>3</v>
      </c>
      <c r="EJ235">
        <v>3</v>
      </c>
      <c r="EK235">
        <v>3</v>
      </c>
      <c r="EL235">
        <v>9</v>
      </c>
      <c r="EM235">
        <v>2</v>
      </c>
      <c r="EN235">
        <v>2</v>
      </c>
      <c r="EO235">
        <v>2</v>
      </c>
      <c r="EP235">
        <v>2</v>
      </c>
      <c r="EQ235">
        <v>2</v>
      </c>
      <c r="ER235">
        <v>1</v>
      </c>
      <c r="ES235">
        <v>2</v>
      </c>
      <c r="ET235">
        <v>2</v>
      </c>
      <c r="EU235">
        <v>15</v>
      </c>
      <c r="EV235">
        <v>3</v>
      </c>
      <c r="EW235">
        <v>3</v>
      </c>
      <c r="EX235">
        <v>3</v>
      </c>
      <c r="EY235">
        <v>3</v>
      </c>
      <c r="EZ235">
        <v>12</v>
      </c>
      <c r="FA235">
        <v>3</v>
      </c>
      <c r="FB235" t="str">
        <f t="shared" si="43"/>
        <v>Mild</v>
      </c>
      <c r="FC235" t="s">
        <v>149</v>
      </c>
    </row>
    <row r="236" spans="1:159" x14ac:dyDescent="0.2">
      <c r="A236">
        <v>703</v>
      </c>
      <c r="B236" t="s">
        <v>143</v>
      </c>
      <c r="C236" t="s">
        <v>1178</v>
      </c>
      <c r="D236" s="1">
        <v>22609</v>
      </c>
      <c r="E236">
        <v>60</v>
      </c>
      <c r="F236">
        <v>1</v>
      </c>
      <c r="H236" t="s">
        <v>228</v>
      </c>
      <c r="I236">
        <v>3029</v>
      </c>
      <c r="J236" s="1">
        <v>43848</v>
      </c>
      <c r="K236">
        <v>1</v>
      </c>
      <c r="R236">
        <v>1</v>
      </c>
      <c r="W236" t="s">
        <v>229</v>
      </c>
      <c r="X236" t="s">
        <v>307</v>
      </c>
      <c r="Y236">
        <v>1</v>
      </c>
      <c r="Z236" t="s">
        <v>1179</v>
      </c>
      <c r="AA236" s="1">
        <v>44484</v>
      </c>
      <c r="AB236" s="2">
        <f t="shared" si="38"/>
        <v>636</v>
      </c>
      <c r="AC236">
        <v>1</v>
      </c>
      <c r="AD236">
        <v>2</v>
      </c>
      <c r="AE236" t="str">
        <f t="shared" si="40"/>
        <v>Female</v>
      </c>
      <c r="AF236">
        <v>4</v>
      </c>
      <c r="AG236" t="s">
        <v>149</v>
      </c>
      <c r="AH236">
        <v>0</v>
      </c>
      <c r="AJ236">
        <v>4</v>
      </c>
      <c r="AK236" t="str">
        <f t="shared" si="46"/>
        <v>TAFE</v>
      </c>
      <c r="AL236" t="str">
        <f t="shared" si="41"/>
        <v>Yes</v>
      </c>
      <c r="AM236">
        <v>9</v>
      </c>
      <c r="AN236" t="str">
        <f t="shared" si="39"/>
        <v>Aus</v>
      </c>
      <c r="AO236">
        <v>0</v>
      </c>
      <c r="AR236">
        <v>0</v>
      </c>
      <c r="AS236">
        <v>0</v>
      </c>
      <c r="AT236">
        <v>1</v>
      </c>
      <c r="AU236">
        <v>0</v>
      </c>
      <c r="AV236">
        <v>0</v>
      </c>
      <c r="AW236">
        <v>0</v>
      </c>
      <c r="AX236">
        <v>0</v>
      </c>
      <c r="AY236">
        <v>0</v>
      </c>
      <c r="AZ236">
        <v>0</v>
      </c>
      <c r="BA236">
        <v>1</v>
      </c>
      <c r="BB236" t="s">
        <v>1180</v>
      </c>
      <c r="BC236" t="s">
        <v>1181</v>
      </c>
      <c r="BD236">
        <v>1</v>
      </c>
      <c r="BE236" t="s">
        <v>1182</v>
      </c>
      <c r="BF236">
        <v>1</v>
      </c>
      <c r="BG236" t="s">
        <v>1183</v>
      </c>
      <c r="BH236">
        <v>0</v>
      </c>
      <c r="BI236">
        <v>0</v>
      </c>
      <c r="BJ236">
        <v>0</v>
      </c>
      <c r="BK236">
        <v>0</v>
      </c>
      <c r="BM236">
        <v>0</v>
      </c>
      <c r="BO236">
        <v>0</v>
      </c>
      <c r="BQ236">
        <v>4</v>
      </c>
      <c r="BR236">
        <v>2</v>
      </c>
      <c r="BS236">
        <v>3</v>
      </c>
      <c r="BT236">
        <v>3</v>
      </c>
      <c r="BU236">
        <v>3</v>
      </c>
      <c r="BV236">
        <v>50</v>
      </c>
      <c r="BW236" s="4">
        <v>0.38079705651491369</v>
      </c>
      <c r="BX236">
        <v>1</v>
      </c>
      <c r="BY236">
        <v>0</v>
      </c>
      <c r="BZ236">
        <v>20</v>
      </c>
      <c r="CA236">
        <v>20</v>
      </c>
      <c r="CB236">
        <v>1</v>
      </c>
      <c r="CC236">
        <v>0</v>
      </c>
      <c r="CD236">
        <v>10</v>
      </c>
      <c r="CE236">
        <v>10</v>
      </c>
      <c r="CF236">
        <v>0</v>
      </c>
      <c r="CI236">
        <v>0</v>
      </c>
      <c r="CJ236">
        <v>0</v>
      </c>
      <c r="CM236">
        <v>0</v>
      </c>
      <c r="CN236">
        <f t="shared" si="44"/>
        <v>20</v>
      </c>
      <c r="CO236" t="str">
        <f t="shared" si="45"/>
        <v>Insufficiently active</v>
      </c>
      <c r="CP236">
        <v>4</v>
      </c>
      <c r="CQ236">
        <v>4</v>
      </c>
      <c r="CR236">
        <v>4</v>
      </c>
      <c r="CS236">
        <v>4</v>
      </c>
      <c r="CT236">
        <v>4</v>
      </c>
      <c r="CU236">
        <v>2</v>
      </c>
      <c r="CV236">
        <v>1</v>
      </c>
      <c r="CW236">
        <v>1</v>
      </c>
      <c r="CX236">
        <v>1</v>
      </c>
      <c r="CY236">
        <v>1</v>
      </c>
      <c r="CZ236">
        <v>3</v>
      </c>
      <c r="DA236">
        <v>8</v>
      </c>
      <c r="DB236">
        <v>3</v>
      </c>
      <c r="DC236">
        <v>1</v>
      </c>
      <c r="DD236">
        <v>3</v>
      </c>
      <c r="DE236">
        <v>2</v>
      </c>
      <c r="DF236">
        <v>1</v>
      </c>
      <c r="DG236">
        <v>1</v>
      </c>
      <c r="DH236">
        <v>1</v>
      </c>
      <c r="DI236">
        <v>1</v>
      </c>
      <c r="DJ236">
        <v>2</v>
      </c>
      <c r="DK236">
        <v>3</v>
      </c>
      <c r="DL236">
        <v>1</v>
      </c>
      <c r="DM236">
        <v>1</v>
      </c>
      <c r="DN236">
        <v>16</v>
      </c>
      <c r="DO236">
        <v>0</v>
      </c>
      <c r="DP236">
        <v>1</v>
      </c>
      <c r="DQ236">
        <v>1</v>
      </c>
      <c r="DR236">
        <v>1</v>
      </c>
      <c r="DS236">
        <v>0</v>
      </c>
      <c r="DT236">
        <v>0</v>
      </c>
      <c r="DU236">
        <v>0</v>
      </c>
      <c r="DV236">
        <v>0</v>
      </c>
      <c r="DW236">
        <v>0</v>
      </c>
      <c r="DX236">
        <v>3</v>
      </c>
      <c r="DY236" t="s">
        <v>149</v>
      </c>
      <c r="DZ236" t="s">
        <v>4708</v>
      </c>
      <c r="EA236">
        <v>3</v>
      </c>
      <c r="EB236">
        <v>3</v>
      </c>
      <c r="EC236">
        <v>3</v>
      </c>
      <c r="ED236">
        <v>3</v>
      </c>
      <c r="EE236">
        <v>4</v>
      </c>
      <c r="EF236">
        <v>4</v>
      </c>
      <c r="EG236">
        <v>4</v>
      </c>
      <c r="EH236">
        <v>24</v>
      </c>
      <c r="EI236">
        <v>1</v>
      </c>
      <c r="EJ236">
        <v>2</v>
      </c>
      <c r="EK236">
        <v>1</v>
      </c>
      <c r="EL236">
        <v>4</v>
      </c>
      <c r="EM236">
        <v>4</v>
      </c>
      <c r="EN236">
        <v>4</v>
      </c>
      <c r="EO236">
        <v>4</v>
      </c>
      <c r="EP236">
        <v>3</v>
      </c>
      <c r="EQ236">
        <v>4</v>
      </c>
      <c r="ER236">
        <v>4</v>
      </c>
      <c r="ES236">
        <v>3</v>
      </c>
      <c r="ET236">
        <v>3</v>
      </c>
      <c r="EU236">
        <v>29</v>
      </c>
      <c r="EV236">
        <v>7</v>
      </c>
      <c r="EW236">
        <v>8</v>
      </c>
      <c r="EX236">
        <v>8</v>
      </c>
      <c r="EY236">
        <v>10</v>
      </c>
      <c r="EZ236">
        <v>33</v>
      </c>
      <c r="FA236">
        <v>6</v>
      </c>
      <c r="FB236" t="str">
        <f t="shared" si="43"/>
        <v>Moderate</v>
      </c>
      <c r="FC236" t="s">
        <v>157</v>
      </c>
    </row>
    <row r="237" spans="1:159" x14ac:dyDescent="0.2">
      <c r="A237">
        <v>705</v>
      </c>
      <c r="B237" t="s">
        <v>143</v>
      </c>
      <c r="C237" t="s">
        <v>1184</v>
      </c>
      <c r="D237" s="1">
        <v>30986</v>
      </c>
      <c r="E237">
        <v>37</v>
      </c>
      <c r="F237">
        <v>1</v>
      </c>
      <c r="H237" t="s">
        <v>1185</v>
      </c>
      <c r="I237">
        <v>3195</v>
      </c>
      <c r="J237" s="1">
        <v>43848</v>
      </c>
      <c r="K237">
        <v>1</v>
      </c>
      <c r="R237">
        <v>1</v>
      </c>
      <c r="W237" t="s">
        <v>229</v>
      </c>
      <c r="X237" t="s">
        <v>307</v>
      </c>
      <c r="Y237">
        <v>0</v>
      </c>
      <c r="Z237" t="s">
        <v>1186</v>
      </c>
      <c r="AA237" s="1">
        <v>44492</v>
      </c>
      <c r="AB237" s="2">
        <f t="shared" si="38"/>
        <v>644</v>
      </c>
      <c r="AC237">
        <v>1</v>
      </c>
      <c r="AD237">
        <v>2</v>
      </c>
      <c r="AE237" t="str">
        <f t="shared" si="40"/>
        <v>Female</v>
      </c>
      <c r="AF237">
        <v>1</v>
      </c>
      <c r="AG237" t="s">
        <v>157</v>
      </c>
      <c r="AH237">
        <v>0</v>
      </c>
      <c r="AJ237">
        <v>2</v>
      </c>
      <c r="AK237" t="str">
        <f t="shared" si="46"/>
        <v>High school</v>
      </c>
      <c r="AL237" t="str">
        <f t="shared" si="41"/>
        <v>Yes</v>
      </c>
      <c r="AM237">
        <v>185</v>
      </c>
      <c r="AN237" t="str">
        <f t="shared" si="39"/>
        <v>Other</v>
      </c>
      <c r="AQ237">
        <v>24</v>
      </c>
      <c r="AR237">
        <v>0</v>
      </c>
      <c r="AS237">
        <v>0</v>
      </c>
      <c r="AT237">
        <v>0</v>
      </c>
      <c r="AU237">
        <v>1</v>
      </c>
      <c r="AV237">
        <v>0</v>
      </c>
      <c r="AW237">
        <v>0</v>
      </c>
      <c r="AX237">
        <v>1</v>
      </c>
      <c r="AY237">
        <v>0</v>
      </c>
      <c r="AZ237">
        <v>1</v>
      </c>
      <c r="BA237">
        <v>1</v>
      </c>
      <c r="BC237" t="s">
        <v>1187</v>
      </c>
      <c r="BD237">
        <v>0</v>
      </c>
      <c r="BF237">
        <v>0</v>
      </c>
      <c r="BH237">
        <v>0</v>
      </c>
      <c r="BI237">
        <v>0</v>
      </c>
      <c r="BJ237">
        <v>0</v>
      </c>
      <c r="BK237">
        <v>0</v>
      </c>
      <c r="BM237">
        <v>0</v>
      </c>
      <c r="BO237">
        <v>1</v>
      </c>
      <c r="BP237">
        <v>0</v>
      </c>
      <c r="BQ237">
        <v>2</v>
      </c>
      <c r="BR237">
        <v>1</v>
      </c>
      <c r="BS237">
        <v>3</v>
      </c>
      <c r="BT237">
        <v>3</v>
      </c>
      <c r="BU237">
        <v>2</v>
      </c>
      <c r="BV237">
        <v>66</v>
      </c>
      <c r="BW237" s="4">
        <v>0.54207033714815966</v>
      </c>
      <c r="BX237">
        <v>5</v>
      </c>
      <c r="BY237">
        <v>1</v>
      </c>
      <c r="BZ237">
        <v>0</v>
      </c>
      <c r="CA237">
        <v>60</v>
      </c>
      <c r="CB237">
        <v>0</v>
      </c>
      <c r="CE237">
        <v>0</v>
      </c>
      <c r="CF237">
        <v>0</v>
      </c>
      <c r="CI237">
        <v>0</v>
      </c>
      <c r="CJ237">
        <v>0</v>
      </c>
      <c r="CM237">
        <v>0</v>
      </c>
      <c r="CN237">
        <f t="shared" si="44"/>
        <v>60</v>
      </c>
      <c r="CO237" t="str">
        <f t="shared" si="45"/>
        <v>Insufficiently active</v>
      </c>
      <c r="CP237">
        <v>3</v>
      </c>
      <c r="CQ237">
        <v>3</v>
      </c>
      <c r="CR237">
        <v>2</v>
      </c>
      <c r="CS237">
        <v>3</v>
      </c>
      <c r="CT237">
        <v>3</v>
      </c>
      <c r="CU237">
        <v>3</v>
      </c>
      <c r="CV237">
        <v>1</v>
      </c>
      <c r="CW237">
        <v>1</v>
      </c>
      <c r="CX237">
        <v>1</v>
      </c>
      <c r="CY237">
        <v>1</v>
      </c>
      <c r="CZ237">
        <v>3</v>
      </c>
      <c r="DA237">
        <v>8</v>
      </c>
      <c r="DB237">
        <v>1</v>
      </c>
      <c r="DC237">
        <v>0</v>
      </c>
      <c r="DD237">
        <v>1</v>
      </c>
      <c r="DE237">
        <v>2</v>
      </c>
      <c r="DF237">
        <v>1</v>
      </c>
      <c r="DG237">
        <v>1</v>
      </c>
      <c r="DH237">
        <v>1</v>
      </c>
      <c r="DI237">
        <v>1</v>
      </c>
      <c r="DJ237">
        <v>1</v>
      </c>
      <c r="DK237">
        <v>1</v>
      </c>
      <c r="DL237">
        <v>1</v>
      </c>
      <c r="DM237">
        <v>1</v>
      </c>
      <c r="DN237">
        <v>11</v>
      </c>
      <c r="DO237">
        <v>0</v>
      </c>
      <c r="DP237">
        <v>0</v>
      </c>
      <c r="DQ237">
        <v>0</v>
      </c>
      <c r="DR237">
        <v>1</v>
      </c>
      <c r="DS237">
        <v>0</v>
      </c>
      <c r="DT237">
        <v>0</v>
      </c>
      <c r="DU237">
        <v>0</v>
      </c>
      <c r="DV237">
        <v>0</v>
      </c>
      <c r="DW237">
        <v>0</v>
      </c>
      <c r="DX237">
        <v>1</v>
      </c>
      <c r="DY237" t="str">
        <f>IF(DO237&gt;1,"Yes",IF(DP237&gt;1,"Yes","No"))</f>
        <v>No</v>
      </c>
      <c r="DZ237" t="s">
        <v>4708</v>
      </c>
      <c r="EA237">
        <v>3</v>
      </c>
      <c r="EB237">
        <v>3</v>
      </c>
      <c r="EC237">
        <v>2</v>
      </c>
      <c r="ED237">
        <v>3</v>
      </c>
      <c r="EE237">
        <v>3</v>
      </c>
      <c r="EF237">
        <v>4</v>
      </c>
      <c r="EG237">
        <v>3</v>
      </c>
      <c r="EH237">
        <v>21</v>
      </c>
      <c r="EI237">
        <v>2</v>
      </c>
      <c r="EJ237">
        <v>1</v>
      </c>
      <c r="EK237">
        <v>1</v>
      </c>
      <c r="EL237">
        <v>4</v>
      </c>
      <c r="EM237">
        <v>4</v>
      </c>
      <c r="EN237">
        <v>4</v>
      </c>
      <c r="EO237">
        <v>4</v>
      </c>
      <c r="EP237">
        <v>4</v>
      </c>
      <c r="EQ237">
        <v>4</v>
      </c>
      <c r="ER237">
        <v>4</v>
      </c>
      <c r="ES237">
        <v>4</v>
      </c>
      <c r="ET237">
        <v>5</v>
      </c>
      <c r="EU237">
        <v>33</v>
      </c>
      <c r="EV237">
        <v>3</v>
      </c>
      <c r="EW237">
        <v>6</v>
      </c>
      <c r="EX237">
        <v>6</v>
      </c>
      <c r="EY237">
        <v>6</v>
      </c>
      <c r="EZ237">
        <v>21</v>
      </c>
      <c r="FA237">
        <v>6</v>
      </c>
      <c r="FB237" t="str">
        <f t="shared" si="43"/>
        <v>Moderate</v>
      </c>
      <c r="FC237" t="s">
        <v>149</v>
      </c>
    </row>
    <row r="238" spans="1:159" x14ac:dyDescent="0.2">
      <c r="A238">
        <v>715</v>
      </c>
      <c r="B238" t="s">
        <v>143</v>
      </c>
      <c r="C238" t="s">
        <v>1188</v>
      </c>
      <c r="D238" s="1">
        <v>16875</v>
      </c>
      <c r="E238">
        <v>76</v>
      </c>
      <c r="F238">
        <v>1</v>
      </c>
      <c r="H238" t="s">
        <v>171</v>
      </c>
      <c r="I238">
        <v>3021</v>
      </c>
      <c r="J238" s="1">
        <v>43848</v>
      </c>
      <c r="K238">
        <v>1</v>
      </c>
      <c r="R238">
        <v>1</v>
      </c>
      <c r="W238" t="s">
        <v>229</v>
      </c>
      <c r="X238" t="s">
        <v>307</v>
      </c>
      <c r="Y238">
        <v>0</v>
      </c>
      <c r="Z238" t="s">
        <v>1189</v>
      </c>
      <c r="AA238" s="1">
        <v>44480</v>
      </c>
      <c r="AB238" s="2">
        <f t="shared" si="38"/>
        <v>632</v>
      </c>
      <c r="AC238">
        <v>1</v>
      </c>
      <c r="AD238">
        <v>1</v>
      </c>
      <c r="AE238" t="str">
        <f t="shared" si="40"/>
        <v>Male</v>
      </c>
      <c r="AF238">
        <v>7</v>
      </c>
      <c r="AG238" t="s">
        <v>149</v>
      </c>
      <c r="AH238">
        <v>0</v>
      </c>
      <c r="AJ238">
        <v>2</v>
      </c>
      <c r="AK238" t="str">
        <f t="shared" si="46"/>
        <v>High school</v>
      </c>
      <c r="AL238" t="str">
        <f t="shared" si="41"/>
        <v>Yes</v>
      </c>
      <c r="AM238">
        <v>9</v>
      </c>
      <c r="AN238" t="str">
        <f t="shared" si="39"/>
        <v>Aus</v>
      </c>
      <c r="AO238">
        <v>0</v>
      </c>
      <c r="AR238">
        <v>0</v>
      </c>
      <c r="AS238">
        <v>1</v>
      </c>
      <c r="AT238">
        <v>1</v>
      </c>
      <c r="AU238">
        <v>0</v>
      </c>
      <c r="AV238">
        <v>0</v>
      </c>
      <c r="AW238">
        <v>0</v>
      </c>
      <c r="AX238">
        <v>0</v>
      </c>
      <c r="AY238">
        <v>0</v>
      </c>
      <c r="AZ238">
        <v>0</v>
      </c>
      <c r="BA238">
        <v>1</v>
      </c>
      <c r="BB238" t="s">
        <v>1190</v>
      </c>
      <c r="BC238" t="s">
        <v>1191</v>
      </c>
      <c r="BD238">
        <v>1</v>
      </c>
      <c r="BE238" t="s">
        <v>1192</v>
      </c>
      <c r="BF238">
        <v>1</v>
      </c>
      <c r="BG238" t="s">
        <v>1193</v>
      </c>
      <c r="BH238">
        <v>1</v>
      </c>
      <c r="BI238">
        <v>1</v>
      </c>
      <c r="BJ238">
        <v>1</v>
      </c>
      <c r="BK238">
        <v>0</v>
      </c>
      <c r="BM238">
        <v>1</v>
      </c>
      <c r="BN238">
        <v>15</v>
      </c>
      <c r="BO238">
        <v>0</v>
      </c>
      <c r="BQ238">
        <v>3</v>
      </c>
      <c r="BR238">
        <v>2</v>
      </c>
      <c r="BS238">
        <v>3</v>
      </c>
      <c r="BT238">
        <v>2</v>
      </c>
      <c r="BU238">
        <v>2</v>
      </c>
      <c r="BV238">
        <v>50</v>
      </c>
      <c r="BW238" s="4">
        <v>0.43417886773580916</v>
      </c>
      <c r="BX238">
        <v>0</v>
      </c>
      <c r="BY238">
        <v>0</v>
      </c>
      <c r="BZ238">
        <v>15</v>
      </c>
      <c r="CA238">
        <v>15</v>
      </c>
      <c r="CB238">
        <v>0</v>
      </c>
      <c r="CC238">
        <v>1</v>
      </c>
      <c r="CD238">
        <v>0</v>
      </c>
      <c r="CE238">
        <v>60</v>
      </c>
      <c r="CF238">
        <v>0</v>
      </c>
      <c r="CG238">
        <v>0</v>
      </c>
      <c r="CH238">
        <v>5</v>
      </c>
      <c r="CI238">
        <v>5</v>
      </c>
      <c r="CJ238">
        <v>0</v>
      </c>
      <c r="CK238">
        <v>1</v>
      </c>
      <c r="CL238">
        <v>15</v>
      </c>
      <c r="CM238">
        <v>75</v>
      </c>
      <c r="CN238">
        <f t="shared" si="44"/>
        <v>100</v>
      </c>
      <c r="CO238" t="str">
        <f t="shared" si="45"/>
        <v>Insufficiently active</v>
      </c>
      <c r="CP238">
        <v>3</v>
      </c>
      <c r="CQ238">
        <v>3</v>
      </c>
      <c r="CR238">
        <v>3</v>
      </c>
      <c r="CS238">
        <v>2</v>
      </c>
      <c r="CT238">
        <v>2</v>
      </c>
      <c r="FC238" t="s">
        <v>149</v>
      </c>
    </row>
    <row r="239" spans="1:159" x14ac:dyDescent="0.2">
      <c r="A239">
        <v>722</v>
      </c>
      <c r="B239" t="s">
        <v>143</v>
      </c>
      <c r="C239" t="s">
        <v>1194</v>
      </c>
      <c r="D239" s="1">
        <v>24096</v>
      </c>
      <c r="E239">
        <v>56</v>
      </c>
      <c r="F239">
        <v>1</v>
      </c>
      <c r="H239" t="s">
        <v>1195</v>
      </c>
      <c r="I239">
        <v>3033</v>
      </c>
      <c r="J239" s="1">
        <v>43848</v>
      </c>
      <c r="K239">
        <v>1</v>
      </c>
      <c r="R239">
        <v>2</v>
      </c>
      <c r="W239" t="s">
        <v>229</v>
      </c>
      <c r="X239" t="s">
        <v>222</v>
      </c>
      <c r="Y239">
        <v>0</v>
      </c>
      <c r="Z239" t="s">
        <v>1196</v>
      </c>
      <c r="AA239" s="1">
        <v>44482</v>
      </c>
      <c r="AB239" s="2">
        <f t="shared" si="38"/>
        <v>634</v>
      </c>
      <c r="AC239">
        <v>3</v>
      </c>
      <c r="AD239">
        <v>1</v>
      </c>
      <c r="AE239" t="str">
        <f t="shared" si="40"/>
        <v>Male</v>
      </c>
      <c r="AF239">
        <v>5</v>
      </c>
      <c r="AG239" t="s">
        <v>157</v>
      </c>
      <c r="AH239">
        <v>0</v>
      </c>
      <c r="AJ239">
        <v>5</v>
      </c>
      <c r="AK239" t="str">
        <f t="shared" si="46"/>
        <v>TAFE</v>
      </c>
      <c r="AL239" t="str">
        <f t="shared" si="41"/>
        <v>Yes</v>
      </c>
      <c r="AM239">
        <v>9</v>
      </c>
      <c r="AN239" t="str">
        <f t="shared" si="39"/>
        <v>Aus</v>
      </c>
      <c r="AO239">
        <v>0</v>
      </c>
      <c r="AR239">
        <v>0</v>
      </c>
      <c r="AS239">
        <v>0</v>
      </c>
      <c r="AT239">
        <v>0</v>
      </c>
      <c r="AU239">
        <v>1</v>
      </c>
      <c r="AV239">
        <v>0</v>
      </c>
      <c r="AW239">
        <v>0</v>
      </c>
      <c r="AX239">
        <v>0</v>
      </c>
      <c r="AY239">
        <v>1</v>
      </c>
      <c r="AZ239">
        <v>1</v>
      </c>
      <c r="BA239">
        <v>0</v>
      </c>
      <c r="BC239" t="s">
        <v>1197</v>
      </c>
      <c r="BD239">
        <v>1</v>
      </c>
      <c r="BE239" t="s">
        <v>1198</v>
      </c>
      <c r="BF239">
        <v>1</v>
      </c>
      <c r="BG239" t="s">
        <v>1199</v>
      </c>
      <c r="BH239">
        <v>0</v>
      </c>
      <c r="BI239">
        <v>1</v>
      </c>
      <c r="BJ239">
        <v>0</v>
      </c>
      <c r="BK239">
        <v>0</v>
      </c>
      <c r="BM239">
        <v>0</v>
      </c>
      <c r="BO239">
        <v>0</v>
      </c>
      <c r="BQ239">
        <v>3</v>
      </c>
      <c r="BR239">
        <v>3</v>
      </c>
      <c r="BS239">
        <v>2</v>
      </c>
      <c r="BT239">
        <v>3</v>
      </c>
      <c r="BU239">
        <v>3</v>
      </c>
      <c r="BV239">
        <v>50</v>
      </c>
      <c r="BW239" s="4">
        <v>0.40467111650485438</v>
      </c>
      <c r="BX239">
        <v>3</v>
      </c>
      <c r="BY239">
        <v>3</v>
      </c>
      <c r="BZ239">
        <v>30</v>
      </c>
      <c r="CA239">
        <v>210</v>
      </c>
      <c r="CB239">
        <v>1</v>
      </c>
      <c r="CC239">
        <v>1</v>
      </c>
      <c r="CD239">
        <v>5</v>
      </c>
      <c r="CE239">
        <v>65</v>
      </c>
      <c r="CF239">
        <v>0</v>
      </c>
      <c r="CI239">
        <v>0</v>
      </c>
      <c r="CJ239">
        <v>0</v>
      </c>
      <c r="CM239">
        <v>0</v>
      </c>
      <c r="CN239">
        <f t="shared" si="44"/>
        <v>210</v>
      </c>
      <c r="CO239" t="str">
        <f t="shared" si="45"/>
        <v>Sufficientlyactive</v>
      </c>
      <c r="CP239">
        <v>3</v>
      </c>
      <c r="CQ239">
        <v>3</v>
      </c>
      <c r="CR239">
        <v>3</v>
      </c>
      <c r="CS239">
        <v>2</v>
      </c>
      <c r="CT239">
        <v>3</v>
      </c>
      <c r="CU239">
        <v>2</v>
      </c>
      <c r="CV239">
        <v>1</v>
      </c>
      <c r="CW239">
        <v>0</v>
      </c>
      <c r="CX239">
        <v>1</v>
      </c>
      <c r="CY239">
        <v>0</v>
      </c>
      <c r="CZ239">
        <v>2</v>
      </c>
      <c r="DA239">
        <v>7</v>
      </c>
      <c r="DB239">
        <v>4</v>
      </c>
      <c r="DC239">
        <v>1</v>
      </c>
      <c r="DD239">
        <v>3</v>
      </c>
      <c r="DE239">
        <v>3</v>
      </c>
      <c r="DF239">
        <v>1</v>
      </c>
      <c r="DG239">
        <v>1</v>
      </c>
      <c r="DH239">
        <v>2</v>
      </c>
      <c r="DI239">
        <v>1</v>
      </c>
      <c r="DJ239">
        <v>3</v>
      </c>
      <c r="DK239">
        <v>3</v>
      </c>
      <c r="DL239">
        <v>1</v>
      </c>
      <c r="DM239">
        <v>1</v>
      </c>
      <c r="DN239">
        <v>19</v>
      </c>
      <c r="DO239">
        <v>0</v>
      </c>
      <c r="DP239">
        <v>1</v>
      </c>
      <c r="DQ239">
        <v>1</v>
      </c>
      <c r="DR239">
        <v>1</v>
      </c>
      <c r="DS239">
        <v>1</v>
      </c>
      <c r="DT239">
        <v>0</v>
      </c>
      <c r="DU239">
        <v>1</v>
      </c>
      <c r="DV239">
        <v>0</v>
      </c>
      <c r="DW239">
        <v>0</v>
      </c>
      <c r="DX239">
        <v>5</v>
      </c>
      <c r="DY239" t="str">
        <f>IF(DO239&gt;1,"Yes",IF(DP239&gt;1,"Yes","No"))</f>
        <v>No</v>
      </c>
      <c r="DZ239" t="s">
        <v>4707</v>
      </c>
      <c r="EA239">
        <v>4</v>
      </c>
      <c r="EB239">
        <v>4</v>
      </c>
      <c r="EC239">
        <v>3</v>
      </c>
      <c r="ED239">
        <v>3</v>
      </c>
      <c r="EE239">
        <v>3</v>
      </c>
      <c r="EF239">
        <v>3</v>
      </c>
      <c r="EG239">
        <v>3</v>
      </c>
      <c r="EH239">
        <v>23</v>
      </c>
      <c r="EI239">
        <v>3</v>
      </c>
      <c r="EJ239">
        <v>1</v>
      </c>
      <c r="EK239">
        <v>1</v>
      </c>
      <c r="EL239">
        <v>5</v>
      </c>
      <c r="EM239">
        <v>4</v>
      </c>
      <c r="EN239">
        <v>4</v>
      </c>
      <c r="EO239">
        <v>4</v>
      </c>
      <c r="EP239">
        <v>4</v>
      </c>
      <c r="EQ239">
        <v>4</v>
      </c>
      <c r="ER239">
        <v>4</v>
      </c>
      <c r="ES239">
        <v>4</v>
      </c>
      <c r="ET239">
        <v>4</v>
      </c>
      <c r="EU239">
        <v>32</v>
      </c>
      <c r="EV239">
        <v>7</v>
      </c>
      <c r="EW239">
        <v>7</v>
      </c>
      <c r="EX239">
        <v>9</v>
      </c>
      <c r="EY239">
        <v>9</v>
      </c>
      <c r="EZ239">
        <v>32</v>
      </c>
      <c r="FA239">
        <v>8</v>
      </c>
      <c r="FB239" t="str">
        <f t="shared" si="43"/>
        <v>Severe</v>
      </c>
      <c r="FC239" t="s">
        <v>149</v>
      </c>
    </row>
    <row r="240" spans="1:159" x14ac:dyDescent="0.2">
      <c r="A240">
        <v>729</v>
      </c>
      <c r="B240" t="s">
        <v>143</v>
      </c>
      <c r="C240" t="s">
        <v>1200</v>
      </c>
      <c r="D240" s="1">
        <v>24151</v>
      </c>
      <c r="E240">
        <v>56</v>
      </c>
      <c r="F240">
        <v>1</v>
      </c>
      <c r="H240" t="s">
        <v>290</v>
      </c>
      <c r="I240">
        <v>3037</v>
      </c>
      <c r="J240" s="1">
        <v>43848</v>
      </c>
      <c r="K240">
        <v>2</v>
      </c>
      <c r="R240">
        <v>3</v>
      </c>
      <c r="W240" t="s">
        <v>229</v>
      </c>
      <c r="X240" t="s">
        <v>314</v>
      </c>
      <c r="Y240">
        <v>1</v>
      </c>
      <c r="Z240" t="s">
        <v>1201</v>
      </c>
      <c r="AA240" s="1">
        <v>44479</v>
      </c>
      <c r="AB240" s="2">
        <f t="shared" si="38"/>
        <v>631</v>
      </c>
      <c r="AC240">
        <v>1</v>
      </c>
      <c r="AD240">
        <v>2</v>
      </c>
      <c r="AE240" t="str">
        <f t="shared" si="40"/>
        <v>Female</v>
      </c>
      <c r="AF240">
        <v>1</v>
      </c>
      <c r="AG240" t="s">
        <v>157</v>
      </c>
      <c r="AH240">
        <v>0</v>
      </c>
      <c r="AJ240">
        <v>5</v>
      </c>
      <c r="AK240" t="str">
        <f t="shared" si="46"/>
        <v>TAFE</v>
      </c>
      <c r="AL240" t="str">
        <f t="shared" si="41"/>
        <v>Yes</v>
      </c>
      <c r="AM240">
        <v>9</v>
      </c>
      <c r="AN240" t="str">
        <f t="shared" si="39"/>
        <v>Aus</v>
      </c>
      <c r="AO240">
        <v>0</v>
      </c>
      <c r="AR240">
        <v>0</v>
      </c>
      <c r="AS240">
        <v>0</v>
      </c>
      <c r="AT240">
        <v>0</v>
      </c>
      <c r="AU240">
        <v>0</v>
      </c>
      <c r="AV240">
        <v>0</v>
      </c>
      <c r="AW240">
        <v>0</v>
      </c>
      <c r="AX240">
        <v>0</v>
      </c>
      <c r="AY240">
        <v>0</v>
      </c>
      <c r="AZ240">
        <v>0</v>
      </c>
      <c r="BA240">
        <v>2</v>
      </c>
      <c r="BC240" t="s">
        <v>1202</v>
      </c>
      <c r="BD240">
        <v>1</v>
      </c>
      <c r="BE240" t="s">
        <v>1203</v>
      </c>
      <c r="BF240">
        <v>1</v>
      </c>
      <c r="BG240" t="s">
        <v>1204</v>
      </c>
      <c r="BH240">
        <v>0</v>
      </c>
      <c r="BI240">
        <v>0</v>
      </c>
      <c r="BJ240">
        <v>0</v>
      </c>
      <c r="BK240">
        <v>0</v>
      </c>
      <c r="BM240">
        <v>1</v>
      </c>
      <c r="BN240">
        <v>5</v>
      </c>
      <c r="BO240">
        <v>0</v>
      </c>
      <c r="BQ240">
        <v>4</v>
      </c>
      <c r="BR240">
        <v>2</v>
      </c>
      <c r="BS240">
        <v>3</v>
      </c>
      <c r="BT240">
        <v>4</v>
      </c>
      <c r="BU240">
        <v>2</v>
      </c>
      <c r="BV240">
        <v>33</v>
      </c>
      <c r="BW240" s="4">
        <v>0.2811516489163256</v>
      </c>
      <c r="BX240">
        <v>0</v>
      </c>
      <c r="CA240">
        <v>0</v>
      </c>
      <c r="CB240">
        <v>0</v>
      </c>
      <c r="CE240">
        <v>0</v>
      </c>
      <c r="CF240">
        <v>3</v>
      </c>
      <c r="CG240">
        <v>3</v>
      </c>
      <c r="CH240">
        <v>30</v>
      </c>
      <c r="CI240">
        <v>210</v>
      </c>
      <c r="CJ240">
        <v>0</v>
      </c>
      <c r="CM240">
        <v>0</v>
      </c>
      <c r="CN240">
        <f t="shared" si="44"/>
        <v>420</v>
      </c>
      <c r="CO240" t="str">
        <f t="shared" si="45"/>
        <v>Sufficientlyactive</v>
      </c>
      <c r="CP240">
        <v>4</v>
      </c>
      <c r="CQ240">
        <v>4</v>
      </c>
      <c r="CR240">
        <v>4</v>
      </c>
      <c r="CS240">
        <v>2</v>
      </c>
      <c r="CT240">
        <v>4</v>
      </c>
      <c r="CU240">
        <v>3</v>
      </c>
      <c r="CV240">
        <v>1</v>
      </c>
      <c r="CW240">
        <v>1</v>
      </c>
      <c r="CX240">
        <v>2</v>
      </c>
      <c r="CY240">
        <v>1</v>
      </c>
      <c r="CZ240">
        <v>3</v>
      </c>
      <c r="DA240">
        <v>8</v>
      </c>
      <c r="DB240">
        <v>1</v>
      </c>
      <c r="DC240">
        <v>0</v>
      </c>
      <c r="DD240">
        <v>3</v>
      </c>
      <c r="DE240">
        <v>3</v>
      </c>
      <c r="DF240">
        <v>1</v>
      </c>
      <c r="DG240">
        <v>3</v>
      </c>
      <c r="DH240">
        <v>3</v>
      </c>
      <c r="DI240">
        <v>2</v>
      </c>
      <c r="DJ240">
        <v>3</v>
      </c>
      <c r="DK240">
        <v>3</v>
      </c>
      <c r="DL240">
        <v>3</v>
      </c>
      <c r="DM240">
        <v>1</v>
      </c>
      <c r="DN240">
        <v>25</v>
      </c>
      <c r="DO240">
        <v>1</v>
      </c>
      <c r="DP240">
        <v>1</v>
      </c>
      <c r="DQ240">
        <v>1</v>
      </c>
      <c r="DR240">
        <v>1</v>
      </c>
      <c r="DS240">
        <v>1</v>
      </c>
      <c r="DT240">
        <v>0</v>
      </c>
      <c r="DU240">
        <v>0</v>
      </c>
      <c r="DV240">
        <v>0</v>
      </c>
      <c r="DW240">
        <v>0</v>
      </c>
      <c r="DX240">
        <v>5</v>
      </c>
      <c r="DY240" t="s">
        <v>149</v>
      </c>
      <c r="DZ240" t="s">
        <v>4707</v>
      </c>
      <c r="EA240">
        <v>3</v>
      </c>
      <c r="EB240">
        <v>3</v>
      </c>
      <c r="EC240">
        <v>3</v>
      </c>
      <c r="ED240">
        <v>4</v>
      </c>
      <c r="EE240">
        <v>4</v>
      </c>
      <c r="EF240">
        <v>3</v>
      </c>
      <c r="EG240">
        <v>5</v>
      </c>
      <c r="EH240">
        <v>25</v>
      </c>
      <c r="EI240">
        <v>2</v>
      </c>
      <c r="EJ240">
        <v>2</v>
      </c>
      <c r="EK240">
        <v>3</v>
      </c>
      <c r="EL240">
        <v>7</v>
      </c>
      <c r="EM240">
        <v>2</v>
      </c>
      <c r="EN240">
        <v>3</v>
      </c>
      <c r="EO240">
        <v>3</v>
      </c>
      <c r="EP240">
        <v>3</v>
      </c>
      <c r="EQ240">
        <v>3</v>
      </c>
      <c r="ER240">
        <v>3</v>
      </c>
      <c r="ES240">
        <v>3</v>
      </c>
      <c r="ET240">
        <v>3</v>
      </c>
      <c r="EU240">
        <v>23</v>
      </c>
      <c r="EV240">
        <v>10</v>
      </c>
      <c r="EW240">
        <v>10</v>
      </c>
      <c r="EX240">
        <v>10</v>
      </c>
      <c r="EY240">
        <v>10</v>
      </c>
      <c r="EZ240">
        <v>40</v>
      </c>
      <c r="FA240">
        <v>8</v>
      </c>
      <c r="FB240" t="str">
        <f t="shared" si="43"/>
        <v>Severe</v>
      </c>
      <c r="FC240" t="s">
        <v>157</v>
      </c>
    </row>
    <row r="241" spans="1:159" x14ac:dyDescent="0.2">
      <c r="A241">
        <v>733</v>
      </c>
      <c r="B241" t="s">
        <v>143</v>
      </c>
      <c r="C241" t="s">
        <v>1205</v>
      </c>
      <c r="D241" s="1">
        <v>19537</v>
      </c>
      <c r="E241">
        <v>69</v>
      </c>
      <c r="F241">
        <v>1</v>
      </c>
      <c r="H241" t="s">
        <v>777</v>
      </c>
      <c r="I241">
        <v>3026</v>
      </c>
      <c r="J241" s="1">
        <v>43848</v>
      </c>
      <c r="K241">
        <v>1</v>
      </c>
      <c r="R241">
        <v>1</v>
      </c>
      <c r="W241" t="s">
        <v>229</v>
      </c>
      <c r="X241" t="s">
        <v>307</v>
      </c>
      <c r="Y241">
        <v>1</v>
      </c>
      <c r="Z241" t="s">
        <v>1206</v>
      </c>
      <c r="AA241" s="1">
        <v>44479</v>
      </c>
      <c r="AB241" s="2">
        <f t="shared" si="38"/>
        <v>631</v>
      </c>
      <c r="AC241">
        <v>1</v>
      </c>
      <c r="AD241">
        <v>2</v>
      </c>
      <c r="AE241" t="str">
        <f t="shared" si="40"/>
        <v>Female</v>
      </c>
      <c r="AF241">
        <v>7</v>
      </c>
      <c r="AG241" t="s">
        <v>149</v>
      </c>
      <c r="AH241">
        <v>0</v>
      </c>
      <c r="AJ241">
        <v>6</v>
      </c>
      <c r="AK241" t="str">
        <f t="shared" si="46"/>
        <v>Undergrad</v>
      </c>
      <c r="AL241" t="str">
        <f t="shared" si="41"/>
        <v>Yes</v>
      </c>
      <c r="AM241">
        <v>138</v>
      </c>
      <c r="AN241" t="str">
        <f t="shared" si="39"/>
        <v>Other</v>
      </c>
      <c r="AQ241">
        <v>60</v>
      </c>
      <c r="AR241">
        <v>0</v>
      </c>
      <c r="AS241">
        <v>0</v>
      </c>
      <c r="AT241">
        <v>0</v>
      </c>
      <c r="AU241">
        <v>0</v>
      </c>
      <c r="AV241">
        <v>1</v>
      </c>
      <c r="AW241">
        <v>0</v>
      </c>
      <c r="AX241">
        <v>0</v>
      </c>
      <c r="AY241">
        <v>0</v>
      </c>
      <c r="AZ241">
        <v>0</v>
      </c>
      <c r="BA241">
        <v>0</v>
      </c>
      <c r="BD241">
        <v>1</v>
      </c>
      <c r="BE241" t="s">
        <v>1207</v>
      </c>
      <c r="BF241">
        <v>1</v>
      </c>
      <c r="BG241" t="s">
        <v>1208</v>
      </c>
      <c r="BH241">
        <v>1</v>
      </c>
      <c r="BI241">
        <v>1</v>
      </c>
      <c r="BJ241">
        <v>1</v>
      </c>
      <c r="BK241">
        <v>1</v>
      </c>
      <c r="BL241">
        <v>5</v>
      </c>
      <c r="BM241">
        <v>0</v>
      </c>
      <c r="BO241">
        <v>0</v>
      </c>
      <c r="BQ241">
        <v>3</v>
      </c>
      <c r="BR241">
        <v>1</v>
      </c>
      <c r="BS241">
        <v>3</v>
      </c>
      <c r="BT241">
        <v>3</v>
      </c>
      <c r="BU241">
        <v>1</v>
      </c>
      <c r="BV241">
        <v>80</v>
      </c>
      <c r="BW241" s="4">
        <v>0.54600000000000004</v>
      </c>
      <c r="BX241">
        <v>2</v>
      </c>
      <c r="BY241">
        <v>1</v>
      </c>
      <c r="BZ241">
        <v>12</v>
      </c>
      <c r="CA241">
        <v>72</v>
      </c>
      <c r="CB241">
        <v>1</v>
      </c>
      <c r="CC241">
        <v>2</v>
      </c>
      <c r="CD241">
        <v>6</v>
      </c>
      <c r="CE241">
        <v>126</v>
      </c>
      <c r="CF241">
        <v>1</v>
      </c>
      <c r="CG241">
        <v>1</v>
      </c>
      <c r="CH241">
        <v>10</v>
      </c>
      <c r="CI241">
        <v>70</v>
      </c>
      <c r="CJ241">
        <v>2</v>
      </c>
      <c r="CK241">
        <v>2</v>
      </c>
      <c r="CL241">
        <v>10</v>
      </c>
      <c r="CM241">
        <v>130</v>
      </c>
      <c r="CN241">
        <f t="shared" si="44"/>
        <v>342</v>
      </c>
      <c r="CO241" t="str">
        <f t="shared" si="45"/>
        <v>Sufficientlyactive</v>
      </c>
      <c r="CP241">
        <v>3</v>
      </c>
      <c r="CQ241">
        <v>3</v>
      </c>
      <c r="CR241">
        <v>4</v>
      </c>
      <c r="CS241">
        <v>3</v>
      </c>
      <c r="CT241">
        <v>3</v>
      </c>
      <c r="CU241">
        <v>2</v>
      </c>
      <c r="CV241">
        <v>1</v>
      </c>
      <c r="CW241">
        <v>1</v>
      </c>
      <c r="CX241">
        <v>1</v>
      </c>
      <c r="CY241">
        <v>1</v>
      </c>
      <c r="CZ241">
        <v>3</v>
      </c>
      <c r="DA241">
        <v>4</v>
      </c>
      <c r="DB241">
        <v>4</v>
      </c>
      <c r="DC241">
        <v>1</v>
      </c>
      <c r="DD241">
        <v>3</v>
      </c>
      <c r="DE241">
        <v>3</v>
      </c>
      <c r="DF241">
        <v>2</v>
      </c>
      <c r="DG241">
        <v>2</v>
      </c>
      <c r="DH241">
        <v>2</v>
      </c>
      <c r="DI241">
        <v>2</v>
      </c>
      <c r="DJ241">
        <v>2</v>
      </c>
      <c r="DK241">
        <v>2</v>
      </c>
      <c r="DL241">
        <v>2</v>
      </c>
      <c r="DM241">
        <v>2</v>
      </c>
      <c r="DN241">
        <v>22</v>
      </c>
      <c r="DO241">
        <v>0</v>
      </c>
      <c r="DP241">
        <v>1</v>
      </c>
      <c r="DQ241">
        <v>1</v>
      </c>
      <c r="DR241">
        <v>1</v>
      </c>
      <c r="DS241">
        <v>1</v>
      </c>
      <c r="DT241">
        <v>0</v>
      </c>
      <c r="DU241">
        <v>1</v>
      </c>
      <c r="DV241">
        <v>1</v>
      </c>
      <c r="DW241">
        <v>1</v>
      </c>
      <c r="DX241">
        <v>7</v>
      </c>
      <c r="DY241" t="s">
        <v>149</v>
      </c>
      <c r="DZ241" t="s">
        <v>4707</v>
      </c>
      <c r="EA241">
        <v>4</v>
      </c>
      <c r="EB241">
        <v>4</v>
      </c>
      <c r="EC241">
        <v>4</v>
      </c>
      <c r="ED241">
        <v>4</v>
      </c>
      <c r="EE241">
        <v>4</v>
      </c>
      <c r="EF241">
        <v>4</v>
      </c>
      <c r="EG241">
        <v>4</v>
      </c>
      <c r="EH241">
        <v>28</v>
      </c>
      <c r="EI241">
        <v>1</v>
      </c>
      <c r="EJ241">
        <v>1</v>
      </c>
      <c r="EK241">
        <v>1</v>
      </c>
      <c r="EL241">
        <v>3</v>
      </c>
      <c r="EM241">
        <v>4</v>
      </c>
      <c r="EN241">
        <v>4</v>
      </c>
      <c r="EO241">
        <v>4</v>
      </c>
      <c r="EP241">
        <v>4</v>
      </c>
      <c r="EQ241">
        <v>4</v>
      </c>
      <c r="ER241">
        <v>4</v>
      </c>
      <c r="ES241">
        <v>4</v>
      </c>
      <c r="ET241">
        <v>4</v>
      </c>
      <c r="EU241">
        <v>32</v>
      </c>
      <c r="EV241">
        <v>5</v>
      </c>
      <c r="EW241">
        <v>5</v>
      </c>
      <c r="EX241">
        <v>5</v>
      </c>
      <c r="EY241">
        <v>5</v>
      </c>
      <c r="EZ241">
        <v>20</v>
      </c>
      <c r="FA241">
        <v>5</v>
      </c>
      <c r="FB241" t="str">
        <f t="shared" si="43"/>
        <v>Mild</v>
      </c>
      <c r="FC241" t="s">
        <v>157</v>
      </c>
    </row>
    <row r="242" spans="1:159" x14ac:dyDescent="0.2">
      <c r="A242">
        <v>738</v>
      </c>
      <c r="B242" t="s">
        <v>143</v>
      </c>
      <c r="C242" t="s">
        <v>1209</v>
      </c>
      <c r="D242" s="1">
        <v>29511</v>
      </c>
      <c r="E242">
        <v>41</v>
      </c>
      <c r="F242">
        <v>1</v>
      </c>
      <c r="H242" t="s">
        <v>571</v>
      </c>
      <c r="I242">
        <v>3020</v>
      </c>
      <c r="J242" s="1">
        <v>43848</v>
      </c>
      <c r="K242">
        <v>1</v>
      </c>
      <c r="Q242">
        <v>2</v>
      </c>
      <c r="W242" t="s">
        <v>4409</v>
      </c>
      <c r="X242" t="s">
        <v>222</v>
      </c>
      <c r="Y242">
        <v>0</v>
      </c>
      <c r="Z242" t="s">
        <v>1210</v>
      </c>
      <c r="AA242" s="1">
        <v>44540</v>
      </c>
      <c r="AB242" s="2">
        <f t="shared" si="38"/>
        <v>692</v>
      </c>
      <c r="AC242">
        <v>1</v>
      </c>
      <c r="AD242">
        <v>2</v>
      </c>
      <c r="AE242" t="str">
        <f t="shared" si="40"/>
        <v>Female</v>
      </c>
      <c r="AF242">
        <v>0</v>
      </c>
      <c r="AG242" t="s">
        <v>157</v>
      </c>
      <c r="AH242">
        <v>0</v>
      </c>
      <c r="AJ242">
        <v>2</v>
      </c>
      <c r="AK242" t="str">
        <f t="shared" si="46"/>
        <v>High school</v>
      </c>
      <c r="AL242" t="str">
        <f t="shared" si="41"/>
        <v>Yes</v>
      </c>
      <c r="AM242">
        <v>9</v>
      </c>
      <c r="AN242" t="str">
        <f t="shared" si="39"/>
        <v>Aus</v>
      </c>
      <c r="AO242">
        <v>0</v>
      </c>
      <c r="AR242">
        <v>0</v>
      </c>
      <c r="AS242">
        <v>0</v>
      </c>
      <c r="AT242">
        <v>0</v>
      </c>
      <c r="AU242">
        <v>1</v>
      </c>
      <c r="AV242">
        <v>0</v>
      </c>
      <c r="AW242">
        <v>0</v>
      </c>
      <c r="AX242">
        <v>0</v>
      </c>
      <c r="AY242">
        <v>1</v>
      </c>
      <c r="AZ242">
        <v>0</v>
      </c>
      <c r="BA242">
        <v>0</v>
      </c>
      <c r="BC242" t="s">
        <v>1211</v>
      </c>
      <c r="BD242">
        <v>1</v>
      </c>
      <c r="BE242" t="s">
        <v>1212</v>
      </c>
      <c r="BF242">
        <v>0</v>
      </c>
      <c r="BH242">
        <v>0</v>
      </c>
      <c r="BI242">
        <v>0</v>
      </c>
      <c r="BJ242">
        <v>0</v>
      </c>
      <c r="BK242">
        <v>1</v>
      </c>
      <c r="BL242">
        <v>5</v>
      </c>
      <c r="BM242">
        <v>0</v>
      </c>
      <c r="BO242">
        <v>0</v>
      </c>
      <c r="BQ242">
        <v>2</v>
      </c>
      <c r="BR242">
        <v>1</v>
      </c>
      <c r="BS242">
        <v>2</v>
      </c>
      <c r="BT242">
        <v>3</v>
      </c>
      <c r="BU242">
        <v>3</v>
      </c>
      <c r="BV242">
        <v>34</v>
      </c>
      <c r="BW242" s="4">
        <v>0.54713013289829704</v>
      </c>
      <c r="BX242">
        <v>0</v>
      </c>
      <c r="BY242">
        <v>0</v>
      </c>
      <c r="BZ242">
        <v>0</v>
      </c>
      <c r="CA242">
        <v>0</v>
      </c>
      <c r="CB242">
        <v>0</v>
      </c>
      <c r="CC242">
        <v>0</v>
      </c>
      <c r="CD242">
        <v>0</v>
      </c>
      <c r="CE242">
        <v>0</v>
      </c>
      <c r="CF242">
        <v>0</v>
      </c>
      <c r="CG242">
        <v>0</v>
      </c>
      <c r="CH242">
        <v>0</v>
      </c>
      <c r="CI242">
        <v>0</v>
      </c>
      <c r="CJ242">
        <v>0</v>
      </c>
      <c r="CK242">
        <v>0</v>
      </c>
      <c r="CL242">
        <v>0</v>
      </c>
      <c r="CM242">
        <v>0</v>
      </c>
      <c r="CN242">
        <f t="shared" si="44"/>
        <v>0</v>
      </c>
      <c r="CO242" t="str">
        <f t="shared" si="45"/>
        <v>Sedentary</v>
      </c>
      <c r="CP242">
        <v>3</v>
      </c>
      <c r="CQ242">
        <v>3</v>
      </c>
      <c r="CR242">
        <v>3</v>
      </c>
      <c r="CS242">
        <v>3</v>
      </c>
      <c r="CT242">
        <v>3</v>
      </c>
      <c r="CU242">
        <v>3</v>
      </c>
      <c r="CV242">
        <v>0</v>
      </c>
      <c r="CW242">
        <v>1</v>
      </c>
      <c r="CX242">
        <v>2</v>
      </c>
      <c r="CY242">
        <v>1</v>
      </c>
      <c r="CZ242">
        <v>2</v>
      </c>
      <c r="DA242">
        <v>7</v>
      </c>
      <c r="DB242">
        <v>2</v>
      </c>
      <c r="DC242">
        <v>0</v>
      </c>
      <c r="DD242">
        <v>5</v>
      </c>
      <c r="DE242">
        <v>2</v>
      </c>
      <c r="DF242">
        <v>2</v>
      </c>
      <c r="DG242">
        <v>2</v>
      </c>
      <c r="DH242">
        <v>2</v>
      </c>
      <c r="DI242">
        <v>2</v>
      </c>
      <c r="DJ242">
        <v>3</v>
      </c>
      <c r="DK242">
        <v>3</v>
      </c>
      <c r="DL242">
        <v>3</v>
      </c>
      <c r="DM242">
        <v>3</v>
      </c>
      <c r="DN242">
        <v>27</v>
      </c>
      <c r="DO242">
        <v>2</v>
      </c>
      <c r="DP242">
        <v>1</v>
      </c>
      <c r="DQ242">
        <v>3</v>
      </c>
      <c r="DR242">
        <v>3</v>
      </c>
      <c r="DS242">
        <v>1</v>
      </c>
      <c r="DT242">
        <v>1</v>
      </c>
      <c r="DU242">
        <v>2</v>
      </c>
      <c r="DV242">
        <v>0</v>
      </c>
      <c r="DW242">
        <v>1</v>
      </c>
      <c r="DX242">
        <v>14</v>
      </c>
      <c r="DY242" t="str">
        <f>IF(DO242&gt;1,"Yes",IF(DP242&gt;1,"Yes","No"))</f>
        <v>Yes</v>
      </c>
      <c r="DZ242" t="s">
        <v>4709</v>
      </c>
      <c r="EA242">
        <v>2</v>
      </c>
      <c r="EB242">
        <v>2</v>
      </c>
      <c r="EC242">
        <v>3</v>
      </c>
      <c r="ED242">
        <v>3</v>
      </c>
      <c r="EE242">
        <v>3</v>
      </c>
      <c r="EF242">
        <v>2</v>
      </c>
      <c r="EG242">
        <v>2</v>
      </c>
      <c r="EH242">
        <v>17</v>
      </c>
      <c r="EI242">
        <v>3</v>
      </c>
      <c r="EJ242">
        <v>3</v>
      </c>
      <c r="EK242">
        <v>3</v>
      </c>
      <c r="EL242">
        <v>9</v>
      </c>
      <c r="EM242">
        <v>2</v>
      </c>
      <c r="EN242">
        <v>2</v>
      </c>
      <c r="EO242">
        <v>2</v>
      </c>
      <c r="EP242">
        <v>2</v>
      </c>
      <c r="EQ242">
        <v>2</v>
      </c>
      <c r="ER242">
        <v>2</v>
      </c>
      <c r="ES242">
        <v>2</v>
      </c>
      <c r="ET242">
        <v>2</v>
      </c>
      <c r="EU242">
        <v>16</v>
      </c>
      <c r="EV242">
        <v>2</v>
      </c>
      <c r="EW242">
        <v>5</v>
      </c>
      <c r="EX242">
        <v>5</v>
      </c>
      <c r="EY242">
        <v>5</v>
      </c>
      <c r="EZ242">
        <v>17</v>
      </c>
      <c r="FA242">
        <v>4</v>
      </c>
      <c r="FB242" t="str">
        <f t="shared" si="43"/>
        <v>Mild</v>
      </c>
      <c r="FC242" t="s">
        <v>149</v>
      </c>
    </row>
    <row r="243" spans="1:159" x14ac:dyDescent="0.2">
      <c r="A243">
        <v>756</v>
      </c>
      <c r="B243" t="s">
        <v>143</v>
      </c>
      <c r="C243" t="s">
        <v>1213</v>
      </c>
      <c r="D243" s="1">
        <v>15971</v>
      </c>
      <c r="E243">
        <v>78</v>
      </c>
      <c r="F243">
        <v>1</v>
      </c>
      <c r="H243" t="s">
        <v>332</v>
      </c>
      <c r="I243">
        <v>3036</v>
      </c>
      <c r="J243" s="1">
        <v>43848</v>
      </c>
      <c r="K243">
        <v>2</v>
      </c>
      <c r="Q243">
        <v>1</v>
      </c>
      <c r="R243">
        <v>1</v>
      </c>
      <c r="W243" t="s">
        <v>1214</v>
      </c>
      <c r="X243" t="s">
        <v>307</v>
      </c>
      <c r="Y243">
        <v>1</v>
      </c>
      <c r="Z243" t="s">
        <v>1215</v>
      </c>
      <c r="AA243" s="1">
        <v>44486</v>
      </c>
      <c r="AB243" s="2">
        <f t="shared" si="38"/>
        <v>638</v>
      </c>
      <c r="AC243">
        <v>1</v>
      </c>
      <c r="AD243">
        <v>1</v>
      </c>
      <c r="AE243" t="str">
        <f t="shared" si="40"/>
        <v>Male</v>
      </c>
      <c r="AF243">
        <v>7</v>
      </c>
      <c r="AG243" t="s">
        <v>149</v>
      </c>
      <c r="AH243">
        <v>0</v>
      </c>
      <c r="AJ243">
        <v>1</v>
      </c>
      <c r="AK243" t="str">
        <f t="shared" si="46"/>
        <v>DNC high school</v>
      </c>
      <c r="AL243" t="str">
        <f t="shared" si="41"/>
        <v>No</v>
      </c>
      <c r="AM243">
        <v>36</v>
      </c>
      <c r="AN243" t="str">
        <f t="shared" si="39"/>
        <v>Other</v>
      </c>
      <c r="AQ243">
        <v>5</v>
      </c>
      <c r="AR243">
        <v>0</v>
      </c>
      <c r="AS243">
        <v>1</v>
      </c>
      <c r="AT243">
        <v>0</v>
      </c>
      <c r="AU243">
        <v>0</v>
      </c>
      <c r="AV243">
        <v>0</v>
      </c>
      <c r="AW243">
        <v>0</v>
      </c>
      <c r="AX243">
        <v>0</v>
      </c>
      <c r="AY243">
        <v>0</v>
      </c>
      <c r="AZ243">
        <v>0</v>
      </c>
      <c r="BA243">
        <v>1</v>
      </c>
      <c r="BC243" t="s">
        <v>1216</v>
      </c>
      <c r="BD243">
        <v>1</v>
      </c>
      <c r="BE243" t="s">
        <v>1217</v>
      </c>
      <c r="BF243">
        <v>1</v>
      </c>
      <c r="BG243" t="s">
        <v>1218</v>
      </c>
      <c r="BH243">
        <v>2</v>
      </c>
      <c r="BI243">
        <v>2</v>
      </c>
      <c r="BJ243">
        <v>0</v>
      </c>
      <c r="BK243">
        <v>0</v>
      </c>
      <c r="BM243">
        <v>0</v>
      </c>
      <c r="BO243">
        <v>0</v>
      </c>
      <c r="BQ243">
        <v>4</v>
      </c>
      <c r="BR243">
        <v>1</v>
      </c>
      <c r="BS243">
        <v>4</v>
      </c>
      <c r="BT243">
        <v>4</v>
      </c>
      <c r="BU243">
        <v>3</v>
      </c>
      <c r="BV243">
        <v>50</v>
      </c>
      <c r="BW243" s="4">
        <v>0.33047676003746096</v>
      </c>
      <c r="BX243">
        <v>7</v>
      </c>
      <c r="BY243">
        <v>5</v>
      </c>
      <c r="BZ243">
        <v>15</v>
      </c>
      <c r="CA243">
        <v>315</v>
      </c>
      <c r="CB243">
        <v>2</v>
      </c>
      <c r="CC243">
        <v>4</v>
      </c>
      <c r="CD243">
        <v>10</v>
      </c>
      <c r="CE243">
        <v>250</v>
      </c>
      <c r="CF243">
        <v>5</v>
      </c>
      <c r="CG243">
        <v>1</v>
      </c>
      <c r="CH243">
        <v>15</v>
      </c>
      <c r="CI243">
        <v>75</v>
      </c>
      <c r="CJ243">
        <v>7</v>
      </c>
      <c r="CK243">
        <v>3</v>
      </c>
      <c r="CL243">
        <v>10</v>
      </c>
      <c r="CM243">
        <v>190</v>
      </c>
      <c r="CN243">
        <f t="shared" si="44"/>
        <v>655</v>
      </c>
      <c r="CO243" t="str">
        <f t="shared" si="45"/>
        <v>Sufficientlyactive</v>
      </c>
      <c r="CP243">
        <v>3</v>
      </c>
      <c r="CQ243">
        <v>3</v>
      </c>
      <c r="CR243">
        <v>3</v>
      </c>
      <c r="CS243">
        <v>3</v>
      </c>
      <c r="CT243">
        <v>3</v>
      </c>
      <c r="CU243">
        <v>1</v>
      </c>
      <c r="CV243">
        <v>1</v>
      </c>
      <c r="CW243">
        <v>1</v>
      </c>
      <c r="CX243">
        <v>1</v>
      </c>
      <c r="CY243">
        <v>1</v>
      </c>
      <c r="CZ243">
        <v>2</v>
      </c>
      <c r="DA243">
        <v>8</v>
      </c>
      <c r="DB243">
        <v>5</v>
      </c>
      <c r="DC243">
        <v>1</v>
      </c>
      <c r="DD243">
        <v>2</v>
      </c>
      <c r="DE243">
        <v>1</v>
      </c>
      <c r="DF243">
        <v>1</v>
      </c>
      <c r="DG243">
        <v>1</v>
      </c>
      <c r="DH243">
        <v>1</v>
      </c>
      <c r="DI243">
        <v>1</v>
      </c>
      <c r="DJ243">
        <v>1</v>
      </c>
      <c r="DK243">
        <v>1</v>
      </c>
      <c r="DL243">
        <v>1</v>
      </c>
      <c r="DM243">
        <v>1</v>
      </c>
      <c r="DN243">
        <v>11</v>
      </c>
      <c r="DO243">
        <v>0</v>
      </c>
      <c r="DP243">
        <v>0</v>
      </c>
      <c r="DQ243">
        <v>0</v>
      </c>
      <c r="DR243">
        <v>0</v>
      </c>
      <c r="DS243">
        <v>0</v>
      </c>
      <c r="DT243">
        <v>0</v>
      </c>
      <c r="DU243">
        <v>0</v>
      </c>
      <c r="DV243">
        <v>0</v>
      </c>
      <c r="DW243">
        <v>0</v>
      </c>
      <c r="DX243">
        <v>0</v>
      </c>
      <c r="DY243" t="s">
        <v>149</v>
      </c>
      <c r="DZ243" t="s">
        <v>4708</v>
      </c>
      <c r="EA243">
        <v>4</v>
      </c>
      <c r="EB243">
        <v>4</v>
      </c>
      <c r="EC243">
        <v>4</v>
      </c>
      <c r="ED243">
        <v>4</v>
      </c>
      <c r="EE243">
        <v>4</v>
      </c>
      <c r="EF243">
        <v>4</v>
      </c>
      <c r="EG243">
        <v>4</v>
      </c>
      <c r="EH243">
        <v>28</v>
      </c>
      <c r="EI243">
        <v>2</v>
      </c>
      <c r="EJ243">
        <v>2</v>
      </c>
      <c r="EK243">
        <v>2</v>
      </c>
      <c r="EL243">
        <v>6</v>
      </c>
      <c r="EM243">
        <v>3</v>
      </c>
      <c r="EN243">
        <v>3</v>
      </c>
      <c r="EO243">
        <v>3</v>
      </c>
      <c r="EP243">
        <v>3</v>
      </c>
      <c r="EQ243">
        <v>3</v>
      </c>
      <c r="ER243">
        <v>3</v>
      </c>
      <c r="ES243">
        <v>3</v>
      </c>
      <c r="ET243">
        <v>3</v>
      </c>
      <c r="EU243">
        <v>24</v>
      </c>
      <c r="EV243">
        <v>7</v>
      </c>
      <c r="EW243">
        <v>7</v>
      </c>
      <c r="EX243">
        <v>7</v>
      </c>
      <c r="EY243">
        <v>7</v>
      </c>
      <c r="EZ243">
        <v>28</v>
      </c>
      <c r="FA243">
        <v>3</v>
      </c>
      <c r="FB243" t="str">
        <f t="shared" si="43"/>
        <v>Mild</v>
      </c>
      <c r="FC243" t="s">
        <v>157</v>
      </c>
    </row>
    <row r="244" spans="1:159" x14ac:dyDescent="0.2">
      <c r="A244">
        <v>758</v>
      </c>
      <c r="B244" t="s">
        <v>143</v>
      </c>
      <c r="C244" t="s">
        <v>1219</v>
      </c>
      <c r="D244" s="1">
        <v>33723</v>
      </c>
      <c r="E244">
        <v>30</v>
      </c>
      <c r="F244">
        <v>1</v>
      </c>
      <c r="H244" t="s">
        <v>1220</v>
      </c>
      <c r="I244">
        <v>3093</v>
      </c>
      <c r="J244" s="1">
        <v>43848</v>
      </c>
      <c r="K244">
        <v>1</v>
      </c>
      <c r="Q244">
        <v>1</v>
      </c>
      <c r="W244" t="s">
        <v>4409</v>
      </c>
      <c r="X244" t="s">
        <v>307</v>
      </c>
      <c r="Y244">
        <v>0</v>
      </c>
      <c r="Z244" t="s">
        <v>1221</v>
      </c>
      <c r="AA244" s="1">
        <v>44485</v>
      </c>
      <c r="AB244" s="2">
        <f t="shared" si="38"/>
        <v>637</v>
      </c>
      <c r="AC244">
        <v>2</v>
      </c>
      <c r="AD244">
        <v>2</v>
      </c>
      <c r="AE244" t="str">
        <f t="shared" si="40"/>
        <v>Female</v>
      </c>
      <c r="AF244">
        <v>0</v>
      </c>
      <c r="AG244" t="s">
        <v>157</v>
      </c>
      <c r="AH244">
        <v>0</v>
      </c>
      <c r="AJ244">
        <v>9</v>
      </c>
      <c r="AK244" t="str">
        <f t="shared" si="46"/>
        <v>Postgrad</v>
      </c>
      <c r="AL244" t="str">
        <f t="shared" si="41"/>
        <v>Yes</v>
      </c>
      <c r="AM244">
        <v>9</v>
      </c>
      <c r="AN244" t="str">
        <f t="shared" si="39"/>
        <v>Aus</v>
      </c>
      <c r="AO244">
        <v>0</v>
      </c>
      <c r="AR244">
        <v>0</v>
      </c>
      <c r="AS244">
        <v>0</v>
      </c>
      <c r="AT244">
        <v>0</v>
      </c>
      <c r="AU244">
        <v>0</v>
      </c>
      <c r="AV244">
        <v>0</v>
      </c>
      <c r="AW244">
        <v>0</v>
      </c>
      <c r="AX244">
        <v>1</v>
      </c>
      <c r="AY244">
        <v>1</v>
      </c>
      <c r="AZ244">
        <v>0</v>
      </c>
      <c r="BA244">
        <v>1</v>
      </c>
      <c r="BC244" t="s">
        <v>1222</v>
      </c>
      <c r="BD244">
        <v>0</v>
      </c>
      <c r="BF244">
        <v>0</v>
      </c>
      <c r="BH244">
        <v>0</v>
      </c>
      <c r="BI244">
        <v>0</v>
      </c>
      <c r="BJ244">
        <v>0</v>
      </c>
      <c r="BK244">
        <v>0</v>
      </c>
      <c r="BM244">
        <v>1</v>
      </c>
      <c r="BN244">
        <v>10</v>
      </c>
      <c r="BO244">
        <v>1</v>
      </c>
      <c r="BP244">
        <v>0</v>
      </c>
      <c r="BQ244">
        <v>1</v>
      </c>
      <c r="BR244">
        <v>1</v>
      </c>
      <c r="BS244">
        <v>1</v>
      </c>
      <c r="BT244">
        <v>3</v>
      </c>
      <c r="BU244">
        <v>3</v>
      </c>
      <c r="BV244">
        <v>77</v>
      </c>
      <c r="BW244" s="4">
        <v>0.69399999999999995</v>
      </c>
      <c r="BX244">
        <v>5</v>
      </c>
      <c r="BY244">
        <v>4</v>
      </c>
      <c r="BZ244">
        <v>40</v>
      </c>
      <c r="CA244">
        <v>280</v>
      </c>
      <c r="CB244">
        <v>0</v>
      </c>
      <c r="CC244">
        <v>0</v>
      </c>
      <c r="CD244">
        <v>0</v>
      </c>
      <c r="CE244">
        <v>0</v>
      </c>
      <c r="CF244">
        <v>20</v>
      </c>
      <c r="CG244">
        <v>10</v>
      </c>
      <c r="CH244">
        <v>30</v>
      </c>
      <c r="CI244">
        <v>630</v>
      </c>
      <c r="CJ244">
        <v>0</v>
      </c>
      <c r="CK244">
        <v>0</v>
      </c>
      <c r="CL244">
        <v>0</v>
      </c>
      <c r="CM244">
        <v>0</v>
      </c>
      <c r="CN244">
        <f t="shared" si="44"/>
        <v>1540</v>
      </c>
      <c r="CO244" t="str">
        <f t="shared" si="45"/>
        <v>Sufficientlyactive</v>
      </c>
      <c r="CP244">
        <v>3</v>
      </c>
      <c r="CQ244">
        <v>1</v>
      </c>
      <c r="CR244">
        <v>3</v>
      </c>
      <c r="CS244">
        <v>2</v>
      </c>
      <c r="CT244">
        <v>3</v>
      </c>
      <c r="CU244">
        <v>3</v>
      </c>
      <c r="CV244">
        <v>0</v>
      </c>
      <c r="CW244">
        <v>1</v>
      </c>
      <c r="CX244">
        <v>1</v>
      </c>
      <c r="CY244">
        <v>1</v>
      </c>
      <c r="CZ244">
        <v>3</v>
      </c>
      <c r="DA244">
        <v>7</v>
      </c>
      <c r="DB244">
        <v>3</v>
      </c>
      <c r="DC244">
        <v>0</v>
      </c>
      <c r="DD244">
        <v>4</v>
      </c>
      <c r="DE244">
        <v>4</v>
      </c>
      <c r="DF244">
        <v>1</v>
      </c>
      <c r="DG244">
        <v>1</v>
      </c>
      <c r="DH244">
        <v>3</v>
      </c>
      <c r="DI244">
        <v>1</v>
      </c>
      <c r="DJ244">
        <v>2</v>
      </c>
      <c r="DK244">
        <v>3</v>
      </c>
      <c r="DL244">
        <v>1</v>
      </c>
      <c r="DM244">
        <v>1</v>
      </c>
      <c r="DN244">
        <v>21</v>
      </c>
      <c r="DO244">
        <v>1</v>
      </c>
      <c r="DP244">
        <v>1</v>
      </c>
      <c r="DQ244">
        <v>2</v>
      </c>
      <c r="DR244">
        <v>2</v>
      </c>
      <c r="DS244">
        <v>2</v>
      </c>
      <c r="DT244">
        <v>0</v>
      </c>
      <c r="DU244">
        <v>1</v>
      </c>
      <c r="DV244">
        <v>0</v>
      </c>
      <c r="DW244">
        <v>0</v>
      </c>
      <c r="DX244">
        <v>9</v>
      </c>
      <c r="DY244" t="str">
        <f>IF(DO244&gt;1,"Yes",IF(DP244&gt;1,"Yes","No"))</f>
        <v>No</v>
      </c>
      <c r="DZ244" t="s">
        <v>4707</v>
      </c>
      <c r="EA244">
        <v>2</v>
      </c>
      <c r="EB244">
        <v>3</v>
      </c>
      <c r="EC244">
        <v>3</v>
      </c>
      <c r="ED244">
        <v>3</v>
      </c>
      <c r="EE244">
        <v>3</v>
      </c>
      <c r="EF244">
        <v>3</v>
      </c>
      <c r="EG244">
        <v>3</v>
      </c>
      <c r="EH244">
        <v>20</v>
      </c>
      <c r="EI244">
        <v>1</v>
      </c>
      <c r="EJ244">
        <v>2</v>
      </c>
      <c r="EK244">
        <v>2</v>
      </c>
      <c r="EL244">
        <v>5</v>
      </c>
      <c r="EM244">
        <v>3</v>
      </c>
      <c r="EN244">
        <v>4</v>
      </c>
      <c r="EO244">
        <v>3</v>
      </c>
      <c r="EP244">
        <v>4</v>
      </c>
      <c r="EQ244">
        <v>4</v>
      </c>
      <c r="ER244">
        <v>4</v>
      </c>
      <c r="ES244">
        <v>4</v>
      </c>
      <c r="ET244">
        <v>4</v>
      </c>
      <c r="EU244">
        <v>30</v>
      </c>
      <c r="EV244">
        <v>2</v>
      </c>
      <c r="EW244">
        <v>2</v>
      </c>
      <c r="EX244">
        <v>5</v>
      </c>
      <c r="EY244">
        <v>5</v>
      </c>
      <c r="EZ244">
        <v>14</v>
      </c>
      <c r="FA244">
        <v>2</v>
      </c>
      <c r="FB244" t="str">
        <f t="shared" si="43"/>
        <v>Mild</v>
      </c>
      <c r="FC244" t="s">
        <v>149</v>
      </c>
    </row>
    <row r="245" spans="1:159" x14ac:dyDescent="0.2">
      <c r="A245">
        <v>760</v>
      </c>
      <c r="B245" t="s">
        <v>143</v>
      </c>
      <c r="C245" t="s">
        <v>1223</v>
      </c>
      <c r="D245" s="1">
        <v>18378</v>
      </c>
      <c r="E245">
        <v>72</v>
      </c>
      <c r="F245">
        <v>1</v>
      </c>
      <c r="H245" t="s">
        <v>424</v>
      </c>
      <c r="I245">
        <v>3023</v>
      </c>
      <c r="J245" s="1">
        <v>43848</v>
      </c>
      <c r="K245">
        <v>1</v>
      </c>
      <c r="R245">
        <v>2</v>
      </c>
      <c r="W245" t="s">
        <v>229</v>
      </c>
      <c r="X245" t="s">
        <v>222</v>
      </c>
      <c r="Y245">
        <v>1</v>
      </c>
      <c r="Z245" t="s">
        <v>1224</v>
      </c>
      <c r="AA245" s="1">
        <v>44628</v>
      </c>
      <c r="AB245" s="2">
        <f t="shared" si="38"/>
        <v>780</v>
      </c>
      <c r="AC245">
        <v>1</v>
      </c>
      <c r="AD245">
        <v>2</v>
      </c>
      <c r="AE245" t="str">
        <f t="shared" si="40"/>
        <v>Female</v>
      </c>
      <c r="AF245">
        <v>6</v>
      </c>
      <c r="AG245" t="s">
        <v>149</v>
      </c>
      <c r="AH245">
        <v>0</v>
      </c>
      <c r="AJ245">
        <v>1</v>
      </c>
      <c r="AK245" t="str">
        <f t="shared" si="46"/>
        <v>DNC high school</v>
      </c>
      <c r="AL245" t="str">
        <f t="shared" si="41"/>
        <v>No</v>
      </c>
      <c r="AM245">
        <v>9</v>
      </c>
      <c r="AN245" t="str">
        <f t="shared" si="39"/>
        <v>Aus</v>
      </c>
      <c r="AO245">
        <v>0</v>
      </c>
      <c r="AR245">
        <v>0</v>
      </c>
      <c r="AS245">
        <v>0</v>
      </c>
      <c r="AT245">
        <v>0</v>
      </c>
      <c r="AU245">
        <v>0</v>
      </c>
      <c r="AV245">
        <v>0</v>
      </c>
      <c r="AW245">
        <v>0</v>
      </c>
      <c r="AX245">
        <v>2</v>
      </c>
      <c r="AY245">
        <v>0</v>
      </c>
      <c r="AZ245">
        <v>2</v>
      </c>
      <c r="BA245">
        <v>2</v>
      </c>
      <c r="BC245" t="s">
        <v>1225</v>
      </c>
      <c r="BD245">
        <v>1</v>
      </c>
      <c r="BE245" t="s">
        <v>1226</v>
      </c>
      <c r="BF245">
        <v>1</v>
      </c>
      <c r="BG245" t="s">
        <v>1227</v>
      </c>
      <c r="BH245">
        <v>0</v>
      </c>
      <c r="BI245">
        <v>1</v>
      </c>
      <c r="BJ245">
        <v>0</v>
      </c>
      <c r="BK245">
        <v>0</v>
      </c>
      <c r="BM245">
        <v>0</v>
      </c>
      <c r="BO245">
        <v>0</v>
      </c>
      <c r="BQ245">
        <v>4</v>
      </c>
      <c r="BR245">
        <v>3</v>
      </c>
      <c r="BS245">
        <v>4</v>
      </c>
      <c r="BT245">
        <v>4</v>
      </c>
      <c r="BU245">
        <v>5</v>
      </c>
      <c r="BV245">
        <v>45</v>
      </c>
      <c r="BW245" s="4">
        <v>7.9463508625328735E-2</v>
      </c>
      <c r="BX245">
        <v>5</v>
      </c>
      <c r="BY245">
        <v>10</v>
      </c>
      <c r="BZ245">
        <v>0</v>
      </c>
      <c r="CA245">
        <v>600</v>
      </c>
      <c r="CB245">
        <v>1</v>
      </c>
      <c r="CC245">
        <v>0</v>
      </c>
      <c r="CD245">
        <v>30</v>
      </c>
      <c r="CE245">
        <v>30</v>
      </c>
      <c r="CF245">
        <v>0</v>
      </c>
      <c r="CG245">
        <v>0</v>
      </c>
      <c r="CH245">
        <v>0</v>
      </c>
      <c r="CI245">
        <v>0</v>
      </c>
      <c r="CJ245">
        <v>0</v>
      </c>
      <c r="CK245">
        <v>0</v>
      </c>
      <c r="CL245">
        <v>30</v>
      </c>
      <c r="CM245">
        <v>30</v>
      </c>
      <c r="CN245">
        <f t="shared" si="44"/>
        <v>630</v>
      </c>
      <c r="CO245" t="str">
        <f t="shared" si="45"/>
        <v>Sufficientlyactive</v>
      </c>
      <c r="CP245">
        <v>1</v>
      </c>
      <c r="CQ245">
        <v>3</v>
      </c>
      <c r="CR245">
        <v>3</v>
      </c>
      <c r="CS245">
        <v>3</v>
      </c>
      <c r="CT245">
        <v>3</v>
      </c>
      <c r="CU245">
        <v>2</v>
      </c>
      <c r="CV245">
        <v>1</v>
      </c>
      <c r="CW245">
        <v>1</v>
      </c>
      <c r="CX245">
        <v>1</v>
      </c>
      <c r="CY245">
        <v>1</v>
      </c>
      <c r="CZ245">
        <v>2</v>
      </c>
      <c r="DA245">
        <v>6</v>
      </c>
      <c r="DB245">
        <v>5</v>
      </c>
      <c r="DC245">
        <v>0</v>
      </c>
      <c r="DD245">
        <v>5</v>
      </c>
      <c r="DE245">
        <v>4</v>
      </c>
      <c r="DF245">
        <v>2</v>
      </c>
      <c r="DG245">
        <v>2</v>
      </c>
      <c r="DH245">
        <v>3</v>
      </c>
      <c r="DI245">
        <v>2</v>
      </c>
      <c r="DJ245">
        <v>4</v>
      </c>
      <c r="DK245">
        <v>4</v>
      </c>
      <c r="DL245">
        <v>3</v>
      </c>
      <c r="DM245">
        <v>2</v>
      </c>
      <c r="DN245">
        <v>31</v>
      </c>
      <c r="DO245">
        <v>1</v>
      </c>
      <c r="DP245">
        <v>2</v>
      </c>
      <c r="DQ245">
        <v>2</v>
      </c>
      <c r="DR245">
        <v>3</v>
      </c>
      <c r="DS245">
        <v>1</v>
      </c>
      <c r="DT245">
        <v>0</v>
      </c>
      <c r="DU245">
        <v>0</v>
      </c>
      <c r="DV245">
        <v>1</v>
      </c>
      <c r="DW245">
        <v>0</v>
      </c>
      <c r="DX245">
        <v>10</v>
      </c>
      <c r="DY245" t="s">
        <v>149</v>
      </c>
      <c r="DZ245" t="s">
        <v>4709</v>
      </c>
      <c r="EA245">
        <v>1</v>
      </c>
      <c r="EB245">
        <v>3</v>
      </c>
      <c r="EC245">
        <v>2</v>
      </c>
      <c r="ED245">
        <v>2</v>
      </c>
      <c r="EE245">
        <v>2</v>
      </c>
      <c r="EF245">
        <v>1</v>
      </c>
      <c r="EG245">
        <v>1</v>
      </c>
      <c r="EH245">
        <v>12</v>
      </c>
      <c r="EI245">
        <v>3</v>
      </c>
      <c r="EJ245">
        <v>3</v>
      </c>
      <c r="EK245">
        <v>3</v>
      </c>
      <c r="EL245">
        <v>9</v>
      </c>
      <c r="EM245">
        <v>2</v>
      </c>
      <c r="EN245">
        <v>1</v>
      </c>
      <c r="EO245">
        <v>1</v>
      </c>
      <c r="EP245">
        <v>4</v>
      </c>
      <c r="EQ245">
        <v>2</v>
      </c>
      <c r="ER245">
        <v>2</v>
      </c>
      <c r="ES245">
        <v>2</v>
      </c>
      <c r="ET245">
        <v>4</v>
      </c>
      <c r="EU245">
        <v>18</v>
      </c>
      <c r="EV245">
        <v>8</v>
      </c>
      <c r="EW245">
        <v>8</v>
      </c>
      <c r="EX245">
        <v>6</v>
      </c>
      <c r="EY245">
        <v>8</v>
      </c>
      <c r="EZ245">
        <v>30</v>
      </c>
      <c r="FA245">
        <v>8</v>
      </c>
      <c r="FB245" t="str">
        <f t="shared" si="43"/>
        <v>Severe</v>
      </c>
      <c r="FC245" t="s">
        <v>157</v>
      </c>
    </row>
    <row r="246" spans="1:159" x14ac:dyDescent="0.2">
      <c r="A246">
        <v>761</v>
      </c>
      <c r="B246" t="s">
        <v>143</v>
      </c>
      <c r="C246" t="s">
        <v>1228</v>
      </c>
      <c r="D246" s="1">
        <v>27505</v>
      </c>
      <c r="E246">
        <v>47</v>
      </c>
      <c r="F246">
        <v>1</v>
      </c>
      <c r="H246" t="s">
        <v>145</v>
      </c>
      <c r="I246">
        <v>3029</v>
      </c>
      <c r="J246" s="1">
        <v>43848</v>
      </c>
      <c r="K246">
        <v>2</v>
      </c>
      <c r="T246">
        <v>3</v>
      </c>
      <c r="W246" t="s">
        <v>4411</v>
      </c>
      <c r="X246" t="s">
        <v>314</v>
      </c>
      <c r="Y246">
        <v>1</v>
      </c>
      <c r="Z246" t="s">
        <v>1229</v>
      </c>
      <c r="AA246" s="1">
        <v>44623</v>
      </c>
      <c r="AB246" s="2">
        <f t="shared" si="38"/>
        <v>775</v>
      </c>
      <c r="AC246">
        <v>1</v>
      </c>
      <c r="AD246">
        <v>2</v>
      </c>
      <c r="AE246" t="str">
        <f t="shared" si="40"/>
        <v>Female</v>
      </c>
      <c r="AF246">
        <v>6</v>
      </c>
      <c r="AG246" t="s">
        <v>149</v>
      </c>
      <c r="AH246">
        <v>0</v>
      </c>
      <c r="AJ246">
        <v>3</v>
      </c>
      <c r="AK246" t="str">
        <f t="shared" si="46"/>
        <v>TAFE</v>
      </c>
      <c r="AL246" t="str">
        <f t="shared" si="41"/>
        <v>Yes</v>
      </c>
      <c r="AM246">
        <v>9</v>
      </c>
      <c r="AN246" t="str">
        <f t="shared" si="39"/>
        <v>Aus</v>
      </c>
      <c r="AO246">
        <v>0</v>
      </c>
      <c r="AR246">
        <v>0</v>
      </c>
      <c r="AS246">
        <v>0</v>
      </c>
      <c r="AT246">
        <v>0</v>
      </c>
      <c r="AU246">
        <v>0</v>
      </c>
      <c r="AV246">
        <v>0</v>
      </c>
      <c r="AW246">
        <v>0</v>
      </c>
      <c r="AX246">
        <v>0</v>
      </c>
      <c r="AY246">
        <v>0</v>
      </c>
      <c r="AZ246">
        <v>0</v>
      </c>
      <c r="BA246">
        <v>0</v>
      </c>
      <c r="BD246">
        <v>0</v>
      </c>
      <c r="BF246">
        <v>0</v>
      </c>
      <c r="BH246">
        <v>0</v>
      </c>
      <c r="BI246">
        <v>0</v>
      </c>
      <c r="BJ246">
        <v>0</v>
      </c>
      <c r="BK246">
        <v>0</v>
      </c>
      <c r="BM246">
        <v>0</v>
      </c>
      <c r="BO246">
        <v>0</v>
      </c>
      <c r="BQ246">
        <v>3</v>
      </c>
      <c r="BR246">
        <v>2</v>
      </c>
      <c r="BS246">
        <v>3</v>
      </c>
      <c r="BT246">
        <v>3</v>
      </c>
      <c r="BU246">
        <v>1</v>
      </c>
      <c r="BV246">
        <v>20</v>
      </c>
      <c r="BW246" s="4">
        <v>0.44524897959183674</v>
      </c>
      <c r="BX246">
        <v>0</v>
      </c>
      <c r="BY246">
        <v>0</v>
      </c>
      <c r="BZ246">
        <v>0</v>
      </c>
      <c r="CA246">
        <v>0</v>
      </c>
      <c r="CB246">
        <v>0</v>
      </c>
      <c r="CC246">
        <v>0</v>
      </c>
      <c r="CD246">
        <v>0</v>
      </c>
      <c r="CE246">
        <v>0</v>
      </c>
      <c r="CF246">
        <v>0</v>
      </c>
      <c r="CG246">
        <v>0</v>
      </c>
      <c r="CH246">
        <v>0</v>
      </c>
      <c r="CI246">
        <v>0</v>
      </c>
      <c r="CJ246">
        <v>0</v>
      </c>
      <c r="CK246">
        <v>0</v>
      </c>
      <c r="CL246">
        <v>0</v>
      </c>
      <c r="CM246">
        <v>0</v>
      </c>
      <c r="CN246">
        <f t="shared" si="44"/>
        <v>0</v>
      </c>
      <c r="CO246" t="str">
        <f t="shared" si="45"/>
        <v>Sedentary</v>
      </c>
      <c r="CP246">
        <v>3</v>
      </c>
      <c r="CQ246">
        <v>3</v>
      </c>
      <c r="CR246">
        <v>3</v>
      </c>
      <c r="CS246">
        <v>3</v>
      </c>
      <c r="CT246">
        <v>3</v>
      </c>
      <c r="CU246">
        <v>3</v>
      </c>
      <c r="CV246">
        <v>1</v>
      </c>
      <c r="CW246">
        <v>1</v>
      </c>
      <c r="CX246">
        <v>1</v>
      </c>
      <c r="CY246">
        <v>1</v>
      </c>
      <c r="CZ246">
        <v>3</v>
      </c>
      <c r="DA246">
        <v>8</v>
      </c>
      <c r="DB246">
        <v>2</v>
      </c>
      <c r="DC246">
        <v>1</v>
      </c>
      <c r="DD246">
        <v>3</v>
      </c>
      <c r="DE246">
        <v>1</v>
      </c>
      <c r="DF246">
        <v>1</v>
      </c>
      <c r="DG246">
        <v>2</v>
      </c>
      <c r="DH246">
        <v>1</v>
      </c>
      <c r="DI246">
        <v>1</v>
      </c>
      <c r="DJ246">
        <v>2</v>
      </c>
      <c r="DK246">
        <v>2</v>
      </c>
      <c r="DL246">
        <v>1</v>
      </c>
      <c r="DM246">
        <v>1</v>
      </c>
      <c r="DN246">
        <v>15</v>
      </c>
      <c r="DO246">
        <v>2</v>
      </c>
      <c r="DP246">
        <v>1</v>
      </c>
      <c r="DQ246">
        <v>0</v>
      </c>
      <c r="DR246">
        <v>1</v>
      </c>
      <c r="DS246">
        <v>0</v>
      </c>
      <c r="DT246">
        <v>0</v>
      </c>
      <c r="DU246">
        <v>0</v>
      </c>
      <c r="DV246">
        <v>0</v>
      </c>
      <c r="DW246">
        <v>0</v>
      </c>
      <c r="DX246">
        <v>4</v>
      </c>
      <c r="DY246" t="s">
        <v>149</v>
      </c>
      <c r="DZ246" t="s">
        <v>4708</v>
      </c>
      <c r="EA246">
        <v>4</v>
      </c>
      <c r="EB246">
        <v>4</v>
      </c>
      <c r="EC246">
        <v>4</v>
      </c>
      <c r="ED246">
        <v>4</v>
      </c>
      <c r="EE246">
        <v>5</v>
      </c>
      <c r="EF246">
        <v>3</v>
      </c>
      <c r="EG246">
        <v>5</v>
      </c>
      <c r="EH246">
        <v>29</v>
      </c>
      <c r="EI246">
        <v>1</v>
      </c>
      <c r="EJ246">
        <v>1</v>
      </c>
      <c r="EK246">
        <v>1</v>
      </c>
      <c r="EL246">
        <v>3</v>
      </c>
      <c r="EM246">
        <v>5</v>
      </c>
      <c r="EN246">
        <v>4</v>
      </c>
      <c r="EO246">
        <v>4</v>
      </c>
      <c r="EP246">
        <v>4</v>
      </c>
      <c r="EQ246">
        <v>5</v>
      </c>
      <c r="ER246">
        <v>4</v>
      </c>
      <c r="ES246">
        <v>4</v>
      </c>
      <c r="ET246">
        <v>4</v>
      </c>
      <c r="EU246">
        <v>34</v>
      </c>
      <c r="EV246">
        <v>9</v>
      </c>
      <c r="EW246">
        <v>7</v>
      </c>
      <c r="EX246">
        <v>8</v>
      </c>
      <c r="EY246">
        <v>9</v>
      </c>
      <c r="EZ246">
        <v>33</v>
      </c>
      <c r="FA246">
        <v>3</v>
      </c>
      <c r="FB246" t="str">
        <f t="shared" si="43"/>
        <v>Mild</v>
      </c>
      <c r="FC246" t="s">
        <v>157</v>
      </c>
    </row>
    <row r="247" spans="1:159" x14ac:dyDescent="0.2">
      <c r="A247">
        <v>762</v>
      </c>
      <c r="B247" t="s">
        <v>143</v>
      </c>
      <c r="C247" t="s">
        <v>1230</v>
      </c>
      <c r="D247" s="1">
        <v>18118</v>
      </c>
      <c r="E247">
        <v>73</v>
      </c>
      <c r="F247">
        <v>1</v>
      </c>
      <c r="H247" t="s">
        <v>204</v>
      </c>
      <c r="I247">
        <v>3429</v>
      </c>
      <c r="J247" s="1">
        <v>43848</v>
      </c>
      <c r="K247">
        <v>1</v>
      </c>
      <c r="T247">
        <v>2</v>
      </c>
      <c r="W247" t="s">
        <v>4411</v>
      </c>
      <c r="X247" t="s">
        <v>222</v>
      </c>
      <c r="Y247">
        <v>1</v>
      </c>
      <c r="Z247" t="s">
        <v>1231</v>
      </c>
      <c r="AA247" s="1">
        <v>44487</v>
      </c>
      <c r="AB247" s="2">
        <f t="shared" si="38"/>
        <v>639</v>
      </c>
      <c r="AC247">
        <v>1</v>
      </c>
      <c r="AD247">
        <v>2</v>
      </c>
      <c r="AE247" t="str">
        <f t="shared" si="40"/>
        <v>Female</v>
      </c>
      <c r="AF247">
        <v>7</v>
      </c>
      <c r="AG247" t="s">
        <v>149</v>
      </c>
      <c r="AH247">
        <v>0</v>
      </c>
      <c r="AJ247">
        <v>2</v>
      </c>
      <c r="AK247" t="str">
        <f t="shared" si="46"/>
        <v>High school</v>
      </c>
      <c r="AL247" t="str">
        <f t="shared" si="41"/>
        <v>Yes</v>
      </c>
      <c r="AM247">
        <v>185</v>
      </c>
      <c r="AN247" t="str">
        <f t="shared" si="39"/>
        <v>Other</v>
      </c>
      <c r="AQ247">
        <v>37</v>
      </c>
      <c r="AR247">
        <v>0</v>
      </c>
      <c r="AS247">
        <v>0</v>
      </c>
      <c r="AT247">
        <v>0</v>
      </c>
      <c r="AU247">
        <v>0</v>
      </c>
      <c r="AV247">
        <v>0</v>
      </c>
      <c r="AW247">
        <v>0</v>
      </c>
      <c r="AX247">
        <v>0</v>
      </c>
      <c r="AY247">
        <v>0</v>
      </c>
      <c r="AZ247">
        <v>0</v>
      </c>
      <c r="BA247">
        <v>0</v>
      </c>
      <c r="BD247">
        <v>1</v>
      </c>
      <c r="BE247" t="s">
        <v>1232</v>
      </c>
      <c r="BF247">
        <v>1</v>
      </c>
      <c r="BG247" t="s">
        <v>1233</v>
      </c>
      <c r="BH247">
        <v>0</v>
      </c>
      <c r="BI247">
        <v>0</v>
      </c>
      <c r="BJ247">
        <v>0</v>
      </c>
      <c r="BK247">
        <v>0</v>
      </c>
      <c r="BM247">
        <v>0</v>
      </c>
      <c r="BO247">
        <v>1</v>
      </c>
      <c r="BP247">
        <v>1</v>
      </c>
      <c r="BQ247">
        <v>3</v>
      </c>
      <c r="BR247">
        <v>1</v>
      </c>
      <c r="BS247">
        <v>2</v>
      </c>
      <c r="BT247">
        <v>3</v>
      </c>
      <c r="BU247">
        <v>2</v>
      </c>
      <c r="BV247">
        <v>50</v>
      </c>
      <c r="BW247" s="4">
        <v>0.53228243725957136</v>
      </c>
      <c r="BX247">
        <v>3</v>
      </c>
      <c r="BY247">
        <v>1</v>
      </c>
      <c r="BZ247">
        <v>5</v>
      </c>
      <c r="CA247">
        <v>65</v>
      </c>
      <c r="CB247">
        <v>0</v>
      </c>
      <c r="CC247">
        <v>0</v>
      </c>
      <c r="CD247">
        <v>0</v>
      </c>
      <c r="CE247">
        <v>0</v>
      </c>
      <c r="CF247">
        <v>0</v>
      </c>
      <c r="CG247">
        <v>0</v>
      </c>
      <c r="CH247">
        <v>0</v>
      </c>
      <c r="CI247">
        <v>0</v>
      </c>
      <c r="CJ247">
        <v>0</v>
      </c>
      <c r="CK247">
        <v>0</v>
      </c>
      <c r="CL247">
        <v>0</v>
      </c>
      <c r="CM247">
        <v>0</v>
      </c>
      <c r="CN247">
        <f t="shared" si="44"/>
        <v>65</v>
      </c>
      <c r="CO247" t="str">
        <f t="shared" si="45"/>
        <v>Insufficiently active</v>
      </c>
      <c r="CP247">
        <v>4</v>
      </c>
      <c r="CQ247">
        <v>3</v>
      </c>
      <c r="CR247">
        <v>2</v>
      </c>
      <c r="CS247">
        <v>3</v>
      </c>
      <c r="CT247">
        <v>3</v>
      </c>
      <c r="CU247">
        <v>1</v>
      </c>
      <c r="CV247">
        <v>1</v>
      </c>
      <c r="CW247">
        <v>1</v>
      </c>
      <c r="CX247">
        <v>1</v>
      </c>
      <c r="CY247">
        <v>1</v>
      </c>
      <c r="CZ247">
        <v>3</v>
      </c>
      <c r="DA247">
        <v>5</v>
      </c>
      <c r="DB247">
        <v>5</v>
      </c>
      <c r="DC247">
        <v>0</v>
      </c>
      <c r="DD247">
        <v>2</v>
      </c>
      <c r="DE247">
        <v>1</v>
      </c>
      <c r="DF247">
        <v>1</v>
      </c>
      <c r="DG247">
        <v>1</v>
      </c>
      <c r="DH247">
        <v>2</v>
      </c>
      <c r="DI247">
        <v>1</v>
      </c>
      <c r="DJ247">
        <v>1</v>
      </c>
      <c r="DK247">
        <v>1</v>
      </c>
      <c r="DL247">
        <v>1</v>
      </c>
      <c r="DM247">
        <v>1</v>
      </c>
      <c r="DN247">
        <v>12</v>
      </c>
      <c r="DO247">
        <v>0</v>
      </c>
      <c r="DP247">
        <v>0</v>
      </c>
      <c r="DQ247">
        <v>1</v>
      </c>
      <c r="DR247">
        <v>1</v>
      </c>
      <c r="DS247">
        <v>0</v>
      </c>
      <c r="DT247">
        <v>0</v>
      </c>
      <c r="DU247">
        <v>0</v>
      </c>
      <c r="DV247">
        <v>0</v>
      </c>
      <c r="DW247">
        <v>0</v>
      </c>
      <c r="DX247">
        <v>2</v>
      </c>
      <c r="DY247" t="s">
        <v>149</v>
      </c>
      <c r="DZ247" t="s">
        <v>4708</v>
      </c>
      <c r="EA247">
        <v>4</v>
      </c>
      <c r="EB247">
        <v>3</v>
      </c>
      <c r="EC247">
        <v>4</v>
      </c>
      <c r="ED247">
        <v>4</v>
      </c>
      <c r="EE247">
        <v>4</v>
      </c>
      <c r="EF247">
        <v>4</v>
      </c>
      <c r="EG247">
        <v>5</v>
      </c>
      <c r="EH247">
        <v>28</v>
      </c>
      <c r="EI247">
        <v>1</v>
      </c>
      <c r="EJ247">
        <v>1</v>
      </c>
      <c r="EK247">
        <v>1</v>
      </c>
      <c r="EL247">
        <v>3</v>
      </c>
      <c r="EM247">
        <v>5</v>
      </c>
      <c r="EN247">
        <v>5</v>
      </c>
      <c r="EO247">
        <v>5</v>
      </c>
      <c r="EP247">
        <v>5</v>
      </c>
      <c r="EQ247">
        <v>5</v>
      </c>
      <c r="ER247">
        <v>5</v>
      </c>
      <c r="ES247">
        <v>5</v>
      </c>
      <c r="ET247">
        <v>5</v>
      </c>
      <c r="EU247">
        <v>40</v>
      </c>
      <c r="EV247">
        <v>6</v>
      </c>
      <c r="EW247">
        <v>4</v>
      </c>
      <c r="EX247">
        <v>2</v>
      </c>
      <c r="EY247">
        <v>8</v>
      </c>
      <c r="EZ247">
        <v>20</v>
      </c>
      <c r="FA247">
        <v>8</v>
      </c>
      <c r="FB247" t="str">
        <f t="shared" si="43"/>
        <v>Severe</v>
      </c>
      <c r="FC247" t="s">
        <v>157</v>
      </c>
    </row>
    <row r="248" spans="1:159" x14ac:dyDescent="0.2">
      <c r="A248">
        <v>764</v>
      </c>
      <c r="B248" t="s">
        <v>143</v>
      </c>
      <c r="C248" t="s">
        <v>1234</v>
      </c>
      <c r="D248" s="1">
        <v>35243</v>
      </c>
      <c r="E248">
        <v>26</v>
      </c>
      <c r="F248">
        <v>1</v>
      </c>
      <c r="H248" t="s">
        <v>165</v>
      </c>
      <c r="I248">
        <v>3012</v>
      </c>
      <c r="J248" s="1">
        <v>43848</v>
      </c>
      <c r="K248">
        <v>1</v>
      </c>
      <c r="R248">
        <v>1</v>
      </c>
      <c r="W248" t="s">
        <v>229</v>
      </c>
      <c r="X248" t="s">
        <v>307</v>
      </c>
      <c r="Y248">
        <v>0</v>
      </c>
      <c r="Z248" t="s">
        <v>1235</v>
      </c>
      <c r="AA248" s="1">
        <v>44481</v>
      </c>
      <c r="AB248" s="2">
        <f t="shared" si="38"/>
        <v>633</v>
      </c>
      <c r="AC248">
        <v>0</v>
      </c>
      <c r="AD248">
        <v>1</v>
      </c>
      <c r="AE248" t="str">
        <f t="shared" si="40"/>
        <v>Male</v>
      </c>
      <c r="AF248">
        <v>3</v>
      </c>
      <c r="AG248" t="s">
        <v>157</v>
      </c>
      <c r="AH248">
        <v>1</v>
      </c>
      <c r="AI248">
        <v>1</v>
      </c>
      <c r="AJ248">
        <v>6</v>
      </c>
      <c r="AK248" t="str">
        <f t="shared" si="46"/>
        <v>Undergrad</v>
      </c>
      <c r="AL248" t="str">
        <f t="shared" si="41"/>
        <v>Yes</v>
      </c>
      <c r="AM248">
        <v>9</v>
      </c>
      <c r="AN248" t="str">
        <f t="shared" si="39"/>
        <v>Aus</v>
      </c>
      <c r="AO248">
        <v>0</v>
      </c>
      <c r="AR248">
        <v>0</v>
      </c>
      <c r="AS248">
        <v>0</v>
      </c>
      <c r="AT248">
        <v>0</v>
      </c>
      <c r="AU248">
        <v>0</v>
      </c>
      <c r="AV248">
        <v>0</v>
      </c>
      <c r="AW248">
        <v>2</v>
      </c>
      <c r="AX248">
        <v>0</v>
      </c>
      <c r="AY248">
        <v>0</v>
      </c>
      <c r="AZ248">
        <v>0</v>
      </c>
      <c r="BA248">
        <v>2</v>
      </c>
      <c r="BC248" t="s">
        <v>1236</v>
      </c>
      <c r="BD248">
        <v>1</v>
      </c>
      <c r="BE248" t="s">
        <v>1237</v>
      </c>
      <c r="BF248">
        <v>0</v>
      </c>
      <c r="BH248">
        <v>0</v>
      </c>
      <c r="BI248">
        <v>0</v>
      </c>
      <c r="BJ248">
        <v>0</v>
      </c>
      <c r="BK248">
        <v>0</v>
      </c>
      <c r="BM248">
        <v>0</v>
      </c>
      <c r="BO248">
        <v>0</v>
      </c>
      <c r="BQ248">
        <v>3</v>
      </c>
      <c r="BR248">
        <v>1</v>
      </c>
      <c r="BS248">
        <v>3</v>
      </c>
      <c r="BT248">
        <v>4</v>
      </c>
      <c r="BU248">
        <v>1</v>
      </c>
      <c r="BV248">
        <v>28</v>
      </c>
      <c r="BW248" s="4">
        <v>0.43573869346733674</v>
      </c>
      <c r="BX248">
        <v>10</v>
      </c>
      <c r="BY248">
        <v>7</v>
      </c>
      <c r="BZ248">
        <v>0</v>
      </c>
      <c r="CA248">
        <v>420</v>
      </c>
      <c r="CB248">
        <v>0</v>
      </c>
      <c r="CC248">
        <v>0</v>
      </c>
      <c r="CD248">
        <v>0</v>
      </c>
      <c r="CE248">
        <v>0</v>
      </c>
      <c r="CF248">
        <v>2</v>
      </c>
      <c r="CG248">
        <v>1</v>
      </c>
      <c r="CH248">
        <v>0</v>
      </c>
      <c r="CI248">
        <v>60</v>
      </c>
      <c r="CJ248">
        <v>0</v>
      </c>
      <c r="CK248">
        <v>0</v>
      </c>
      <c r="CL248">
        <v>0</v>
      </c>
      <c r="CM248">
        <v>0</v>
      </c>
      <c r="CN248">
        <f t="shared" si="44"/>
        <v>540</v>
      </c>
      <c r="CO248" t="str">
        <f t="shared" si="45"/>
        <v>Sufficientlyactive</v>
      </c>
      <c r="CP248">
        <v>3</v>
      </c>
      <c r="CQ248">
        <v>1</v>
      </c>
      <c r="CR248">
        <v>3</v>
      </c>
      <c r="CS248">
        <v>3</v>
      </c>
      <c r="CT248">
        <v>3</v>
      </c>
      <c r="CU248">
        <v>2</v>
      </c>
      <c r="CV248">
        <v>1</v>
      </c>
      <c r="CW248">
        <v>1</v>
      </c>
      <c r="CX248">
        <v>1</v>
      </c>
      <c r="CY248">
        <v>1</v>
      </c>
      <c r="CZ248">
        <v>3</v>
      </c>
      <c r="DA248">
        <v>6</v>
      </c>
      <c r="DB248">
        <v>8</v>
      </c>
      <c r="DC248">
        <v>0</v>
      </c>
      <c r="DD248">
        <v>3</v>
      </c>
      <c r="DE248">
        <v>3</v>
      </c>
      <c r="DF248">
        <v>3</v>
      </c>
      <c r="DG248">
        <v>2</v>
      </c>
      <c r="DH248">
        <v>3</v>
      </c>
      <c r="DI248">
        <v>1</v>
      </c>
      <c r="DJ248">
        <v>2</v>
      </c>
      <c r="DK248">
        <v>2</v>
      </c>
      <c r="DL248">
        <v>2</v>
      </c>
      <c r="DM248">
        <v>1</v>
      </c>
      <c r="DN248">
        <v>22</v>
      </c>
      <c r="DO248">
        <v>0</v>
      </c>
      <c r="DP248">
        <v>1</v>
      </c>
      <c r="DQ248">
        <v>2</v>
      </c>
      <c r="DR248">
        <v>2</v>
      </c>
      <c r="DS248">
        <v>0</v>
      </c>
      <c r="DT248">
        <v>1</v>
      </c>
      <c r="DU248">
        <v>1</v>
      </c>
      <c r="DV248">
        <v>0</v>
      </c>
      <c r="DW248">
        <v>0</v>
      </c>
      <c r="DX248">
        <v>7</v>
      </c>
      <c r="DY248" t="str">
        <f>IF(DO248&gt;1,"Yes",IF(DP248&gt;1,"Yes","No"))</f>
        <v>No</v>
      </c>
      <c r="DZ248" t="s">
        <v>4707</v>
      </c>
      <c r="EA248">
        <v>3</v>
      </c>
      <c r="EB248">
        <v>2</v>
      </c>
      <c r="EC248">
        <v>2</v>
      </c>
      <c r="ED248">
        <v>3</v>
      </c>
      <c r="EE248">
        <v>3</v>
      </c>
      <c r="EF248">
        <v>4</v>
      </c>
      <c r="EG248">
        <v>4</v>
      </c>
      <c r="EH248">
        <v>21</v>
      </c>
      <c r="EI248">
        <v>1</v>
      </c>
      <c r="EJ248">
        <v>1</v>
      </c>
      <c r="EK248">
        <v>1</v>
      </c>
      <c r="EL248">
        <v>3</v>
      </c>
      <c r="EM248">
        <v>5</v>
      </c>
      <c r="EN248">
        <v>5</v>
      </c>
      <c r="EO248">
        <v>5</v>
      </c>
      <c r="EP248">
        <v>5</v>
      </c>
      <c r="EQ248">
        <v>5</v>
      </c>
      <c r="ER248">
        <v>5</v>
      </c>
      <c r="ES248">
        <v>5</v>
      </c>
      <c r="ET248">
        <v>5</v>
      </c>
      <c r="EU248">
        <v>40</v>
      </c>
      <c r="EV248">
        <v>7</v>
      </c>
      <c r="EW248">
        <v>7</v>
      </c>
      <c r="EX248">
        <v>9</v>
      </c>
      <c r="EY248">
        <v>9</v>
      </c>
      <c r="EZ248">
        <v>32</v>
      </c>
      <c r="FA248">
        <v>7</v>
      </c>
      <c r="FB248" t="str">
        <f t="shared" si="43"/>
        <v>Moderate</v>
      </c>
      <c r="FC248" t="s">
        <v>149</v>
      </c>
    </row>
    <row r="249" spans="1:159" x14ac:dyDescent="0.2">
      <c r="A249">
        <v>765</v>
      </c>
      <c r="B249" t="s">
        <v>143</v>
      </c>
      <c r="C249" t="s">
        <v>1238</v>
      </c>
      <c r="D249" s="1">
        <v>13370</v>
      </c>
      <c r="E249">
        <v>86</v>
      </c>
      <c r="F249">
        <v>1</v>
      </c>
      <c r="H249" t="s">
        <v>1169</v>
      </c>
      <c r="I249">
        <v>3016</v>
      </c>
      <c r="J249" s="1">
        <v>43848</v>
      </c>
      <c r="K249">
        <v>1</v>
      </c>
      <c r="R249">
        <v>1</v>
      </c>
      <c r="W249" t="s">
        <v>229</v>
      </c>
      <c r="X249" t="s">
        <v>307</v>
      </c>
      <c r="Y249">
        <v>0</v>
      </c>
      <c r="Z249" t="s">
        <v>1239</v>
      </c>
      <c r="AA249" s="1">
        <v>44487</v>
      </c>
      <c r="AB249" s="2">
        <f t="shared" si="38"/>
        <v>639</v>
      </c>
      <c r="AC249">
        <v>3</v>
      </c>
      <c r="AD249">
        <v>2</v>
      </c>
      <c r="AE249" t="str">
        <f t="shared" si="40"/>
        <v>Female</v>
      </c>
      <c r="AF249">
        <v>7</v>
      </c>
      <c r="AG249" t="s">
        <v>149</v>
      </c>
      <c r="AH249">
        <v>0</v>
      </c>
      <c r="AJ249">
        <v>9</v>
      </c>
      <c r="AK249" t="str">
        <f t="shared" si="46"/>
        <v>Postgrad</v>
      </c>
      <c r="AL249" t="str">
        <f t="shared" si="41"/>
        <v>Yes</v>
      </c>
      <c r="AM249">
        <v>185</v>
      </c>
      <c r="AN249" t="str">
        <f t="shared" si="39"/>
        <v>Other</v>
      </c>
      <c r="AQ249">
        <v>36</v>
      </c>
      <c r="AR249">
        <v>0</v>
      </c>
      <c r="AS249">
        <v>0</v>
      </c>
      <c r="AT249">
        <v>0</v>
      </c>
      <c r="AU249">
        <v>0</v>
      </c>
      <c r="AV249">
        <v>0</v>
      </c>
      <c r="AW249">
        <v>0</v>
      </c>
      <c r="AX249">
        <v>0</v>
      </c>
      <c r="AY249">
        <v>0</v>
      </c>
      <c r="AZ249">
        <v>0</v>
      </c>
      <c r="BA249">
        <v>1</v>
      </c>
      <c r="BC249" t="s">
        <v>1240</v>
      </c>
      <c r="BD249">
        <v>1</v>
      </c>
      <c r="BE249" t="s">
        <v>1241</v>
      </c>
      <c r="BF249">
        <v>0</v>
      </c>
      <c r="BH249">
        <v>1</v>
      </c>
      <c r="BI249">
        <v>0</v>
      </c>
      <c r="BJ249">
        <v>0</v>
      </c>
      <c r="BK249">
        <v>0</v>
      </c>
      <c r="BM249">
        <v>0</v>
      </c>
      <c r="BO249">
        <v>1</v>
      </c>
      <c r="BP249">
        <v>0</v>
      </c>
      <c r="BQ249">
        <v>4</v>
      </c>
      <c r="BR249">
        <v>3</v>
      </c>
      <c r="BS249">
        <v>3</v>
      </c>
      <c r="BT249">
        <v>4</v>
      </c>
      <c r="BU249">
        <v>3</v>
      </c>
      <c r="BV249">
        <v>34</v>
      </c>
      <c r="BW249" s="4">
        <v>0.25429134856977192</v>
      </c>
      <c r="BX249">
        <v>2</v>
      </c>
      <c r="BY249">
        <v>1</v>
      </c>
      <c r="BZ249">
        <v>20</v>
      </c>
      <c r="CA249">
        <v>80</v>
      </c>
      <c r="CB249">
        <v>0</v>
      </c>
      <c r="CE249">
        <v>0</v>
      </c>
      <c r="CF249">
        <v>0</v>
      </c>
      <c r="CI249">
        <v>0</v>
      </c>
      <c r="CJ249">
        <v>0</v>
      </c>
      <c r="CM249">
        <v>0</v>
      </c>
      <c r="CN249">
        <f t="shared" si="44"/>
        <v>80</v>
      </c>
      <c r="CO249" t="str">
        <f t="shared" si="45"/>
        <v>Insufficiently active</v>
      </c>
      <c r="CP249">
        <v>3</v>
      </c>
      <c r="CQ249">
        <v>3</v>
      </c>
      <c r="CR249">
        <v>2</v>
      </c>
      <c r="CS249">
        <v>3</v>
      </c>
      <c r="CT249">
        <v>3</v>
      </c>
      <c r="CU249">
        <v>2</v>
      </c>
      <c r="CV249">
        <v>1</v>
      </c>
      <c r="CW249">
        <v>1</v>
      </c>
      <c r="CX249">
        <v>1</v>
      </c>
      <c r="CY249">
        <v>1</v>
      </c>
      <c r="CZ249">
        <v>3</v>
      </c>
      <c r="DA249">
        <v>6</v>
      </c>
      <c r="DB249">
        <v>4</v>
      </c>
      <c r="DC249">
        <v>0</v>
      </c>
      <c r="DD249">
        <v>4</v>
      </c>
      <c r="DE249">
        <v>1</v>
      </c>
      <c r="DF249">
        <v>1</v>
      </c>
      <c r="DG249">
        <v>1</v>
      </c>
      <c r="DH249">
        <v>1</v>
      </c>
      <c r="DI249">
        <v>1</v>
      </c>
      <c r="DJ249">
        <v>2</v>
      </c>
      <c r="DK249">
        <v>3</v>
      </c>
      <c r="DL249">
        <v>1</v>
      </c>
      <c r="DM249">
        <v>1</v>
      </c>
      <c r="DN249">
        <v>16</v>
      </c>
      <c r="DO249">
        <v>1</v>
      </c>
      <c r="DP249">
        <v>0</v>
      </c>
      <c r="DQ249">
        <v>3</v>
      </c>
      <c r="DR249">
        <v>3</v>
      </c>
      <c r="DS249">
        <v>1</v>
      </c>
      <c r="DT249">
        <v>0</v>
      </c>
      <c r="DU249">
        <v>2</v>
      </c>
      <c r="DV249">
        <v>0</v>
      </c>
      <c r="DW249">
        <v>0</v>
      </c>
      <c r="DX249">
        <v>10</v>
      </c>
      <c r="DY249" t="s">
        <v>149</v>
      </c>
      <c r="DZ249" t="s">
        <v>4709</v>
      </c>
      <c r="EA249">
        <v>5</v>
      </c>
      <c r="EB249">
        <v>3</v>
      </c>
      <c r="EC249">
        <v>2</v>
      </c>
      <c r="ED249">
        <v>3</v>
      </c>
      <c r="EE249">
        <v>4</v>
      </c>
      <c r="EF249">
        <v>4</v>
      </c>
      <c r="EG249">
        <v>4</v>
      </c>
      <c r="EH249">
        <v>25</v>
      </c>
      <c r="EI249">
        <v>2</v>
      </c>
      <c r="EJ249">
        <v>2</v>
      </c>
      <c r="EK249">
        <v>1</v>
      </c>
      <c r="EL249">
        <v>5</v>
      </c>
      <c r="EM249">
        <v>5</v>
      </c>
      <c r="EN249">
        <v>4</v>
      </c>
      <c r="EO249">
        <v>4</v>
      </c>
      <c r="EP249">
        <v>4</v>
      </c>
      <c r="EQ249">
        <v>5</v>
      </c>
      <c r="ER249">
        <v>4</v>
      </c>
      <c r="ES249">
        <v>5</v>
      </c>
      <c r="ET249">
        <v>5</v>
      </c>
      <c r="EU249">
        <v>36</v>
      </c>
      <c r="EV249">
        <v>5</v>
      </c>
      <c r="EW249">
        <v>7</v>
      </c>
      <c r="EX249">
        <v>8</v>
      </c>
      <c r="EY249">
        <v>9</v>
      </c>
      <c r="EZ249">
        <v>29</v>
      </c>
      <c r="FA249">
        <v>7</v>
      </c>
      <c r="FB249" t="str">
        <f t="shared" si="43"/>
        <v>Moderate</v>
      </c>
      <c r="FC249" t="s">
        <v>157</v>
      </c>
    </row>
    <row r="250" spans="1:159" x14ac:dyDescent="0.2">
      <c r="A250">
        <v>773</v>
      </c>
      <c r="B250" t="s">
        <v>143</v>
      </c>
      <c r="C250" t="s">
        <v>1242</v>
      </c>
      <c r="D250" s="1">
        <v>21294</v>
      </c>
      <c r="E250">
        <v>64</v>
      </c>
      <c r="F250">
        <v>1</v>
      </c>
      <c r="H250" t="s">
        <v>414</v>
      </c>
      <c r="I250">
        <v>3437</v>
      </c>
      <c r="J250" s="1">
        <v>43867</v>
      </c>
      <c r="K250">
        <v>1</v>
      </c>
      <c r="L250">
        <v>2</v>
      </c>
      <c r="W250" t="s">
        <v>4403</v>
      </c>
      <c r="X250" t="s">
        <v>222</v>
      </c>
      <c r="Y250">
        <v>0</v>
      </c>
      <c r="Z250" t="s">
        <v>1243</v>
      </c>
      <c r="AA250" s="1">
        <v>44586</v>
      </c>
      <c r="AB250" s="2">
        <f t="shared" si="38"/>
        <v>719</v>
      </c>
      <c r="AC250">
        <v>3</v>
      </c>
      <c r="AD250">
        <v>2</v>
      </c>
      <c r="AE250" t="str">
        <f t="shared" si="40"/>
        <v>Female</v>
      </c>
      <c r="AF250">
        <v>7</v>
      </c>
      <c r="AG250" t="s">
        <v>149</v>
      </c>
      <c r="AH250">
        <v>0</v>
      </c>
      <c r="AJ250">
        <v>1</v>
      </c>
      <c r="AK250" t="str">
        <f t="shared" si="46"/>
        <v>DNC high school</v>
      </c>
      <c r="AL250" t="str">
        <f t="shared" si="41"/>
        <v>No</v>
      </c>
      <c r="AM250">
        <v>185</v>
      </c>
      <c r="AN250" t="str">
        <f t="shared" si="39"/>
        <v>Other</v>
      </c>
      <c r="AQ250">
        <v>2</v>
      </c>
      <c r="AR250">
        <v>0</v>
      </c>
      <c r="AS250">
        <v>0</v>
      </c>
      <c r="AT250">
        <v>0</v>
      </c>
      <c r="AU250">
        <v>1</v>
      </c>
      <c r="AV250">
        <v>1</v>
      </c>
      <c r="AW250">
        <v>0</v>
      </c>
      <c r="AX250">
        <v>1</v>
      </c>
      <c r="AY250">
        <v>1</v>
      </c>
      <c r="AZ250">
        <v>1</v>
      </c>
      <c r="BA250">
        <v>1</v>
      </c>
      <c r="BD250">
        <v>1</v>
      </c>
      <c r="BF250">
        <v>1</v>
      </c>
      <c r="BH250">
        <v>1</v>
      </c>
      <c r="BI250">
        <v>1</v>
      </c>
      <c r="BJ250">
        <v>0</v>
      </c>
      <c r="BK250">
        <v>0</v>
      </c>
      <c r="BM250">
        <v>1</v>
      </c>
      <c r="BN250">
        <v>25</v>
      </c>
      <c r="BO250">
        <v>1</v>
      </c>
      <c r="BP250">
        <v>0</v>
      </c>
      <c r="BW250" s="4"/>
      <c r="FC250" t="s">
        <v>149</v>
      </c>
    </row>
    <row r="251" spans="1:159" x14ac:dyDescent="0.2">
      <c r="A251">
        <v>775</v>
      </c>
      <c r="B251" t="s">
        <v>143</v>
      </c>
      <c r="C251" t="s">
        <v>1244</v>
      </c>
      <c r="D251" s="1">
        <v>26379</v>
      </c>
      <c r="E251">
        <v>50</v>
      </c>
      <c r="F251">
        <v>1</v>
      </c>
      <c r="H251" t="s">
        <v>447</v>
      </c>
      <c r="I251">
        <v>3029</v>
      </c>
      <c r="J251" s="1">
        <v>43867</v>
      </c>
      <c r="K251">
        <v>1</v>
      </c>
      <c r="R251">
        <v>1</v>
      </c>
      <c r="W251" t="s">
        <v>229</v>
      </c>
      <c r="X251" t="s">
        <v>307</v>
      </c>
      <c r="Y251">
        <v>0</v>
      </c>
      <c r="Z251" t="s">
        <v>1245</v>
      </c>
      <c r="AA251" s="1">
        <v>44486</v>
      </c>
      <c r="AB251" s="2">
        <f t="shared" si="38"/>
        <v>619</v>
      </c>
      <c r="AC251">
        <v>1</v>
      </c>
      <c r="AD251">
        <v>2</v>
      </c>
      <c r="AE251" t="str">
        <f t="shared" si="40"/>
        <v>Female</v>
      </c>
      <c r="AF251">
        <v>0</v>
      </c>
      <c r="AG251" t="s">
        <v>157</v>
      </c>
      <c r="AH251">
        <v>0</v>
      </c>
      <c r="AJ251">
        <v>6</v>
      </c>
      <c r="AK251" t="str">
        <f t="shared" si="46"/>
        <v>Undergrad</v>
      </c>
      <c r="AL251" t="str">
        <f t="shared" si="41"/>
        <v>Yes</v>
      </c>
      <c r="AM251">
        <v>35</v>
      </c>
      <c r="AN251" t="str">
        <f t="shared" si="39"/>
        <v>Other</v>
      </c>
      <c r="AQ251">
        <v>4</v>
      </c>
      <c r="AR251">
        <v>0</v>
      </c>
      <c r="AS251">
        <v>0</v>
      </c>
      <c r="AT251">
        <v>0</v>
      </c>
      <c r="AU251">
        <v>0</v>
      </c>
      <c r="AV251">
        <v>0</v>
      </c>
      <c r="AW251">
        <v>0</v>
      </c>
      <c r="AX251">
        <v>0</v>
      </c>
      <c r="AY251">
        <v>0</v>
      </c>
      <c r="AZ251">
        <v>0</v>
      </c>
      <c r="BA251">
        <v>1</v>
      </c>
      <c r="BC251" t="s">
        <v>1246</v>
      </c>
      <c r="BD251">
        <v>0</v>
      </c>
      <c r="BF251">
        <v>1</v>
      </c>
      <c r="BG251" t="s">
        <v>1247</v>
      </c>
      <c r="BH251">
        <v>0</v>
      </c>
      <c r="BI251">
        <v>0</v>
      </c>
      <c r="BJ251">
        <v>0</v>
      </c>
      <c r="BK251">
        <v>0</v>
      </c>
      <c r="BM251">
        <v>1</v>
      </c>
      <c r="BN251">
        <v>10</v>
      </c>
      <c r="BO251">
        <v>0</v>
      </c>
      <c r="BQ251">
        <v>3</v>
      </c>
      <c r="BR251">
        <v>2</v>
      </c>
      <c r="BS251">
        <v>3</v>
      </c>
      <c r="BT251">
        <v>3</v>
      </c>
      <c r="BU251">
        <v>2</v>
      </c>
      <c r="BV251">
        <v>70</v>
      </c>
      <c r="BW251" s="4">
        <v>0.41986030034655375</v>
      </c>
      <c r="BX251">
        <v>3</v>
      </c>
      <c r="BY251">
        <v>8</v>
      </c>
      <c r="BZ251">
        <v>3</v>
      </c>
      <c r="CA251">
        <v>483</v>
      </c>
      <c r="CB251">
        <v>2</v>
      </c>
      <c r="CC251">
        <v>3</v>
      </c>
      <c r="CD251">
        <v>1</v>
      </c>
      <c r="CE251">
        <v>181</v>
      </c>
      <c r="CF251">
        <v>0</v>
      </c>
      <c r="CI251">
        <v>0</v>
      </c>
      <c r="CJ251">
        <v>0</v>
      </c>
      <c r="CM251">
        <v>0</v>
      </c>
      <c r="CN251">
        <f t="shared" ref="CN251:CN296" si="47">CA251+CM251+(2*CI251)</f>
        <v>483</v>
      </c>
      <c r="CO251" t="str">
        <f t="shared" ref="CO251:CO296" si="48">IF(CN251&gt;150,"Sufficientlyactive",IF(CN251&gt;1,"Insufficiently active","Sedentary"))</f>
        <v>Sufficientlyactive</v>
      </c>
      <c r="CP251">
        <v>3</v>
      </c>
      <c r="CQ251">
        <v>3</v>
      </c>
      <c r="CR251">
        <v>4</v>
      </c>
      <c r="CS251">
        <v>2</v>
      </c>
      <c r="CT251">
        <v>3</v>
      </c>
      <c r="CU251">
        <v>3</v>
      </c>
      <c r="CV251">
        <v>1</v>
      </c>
      <c r="CW251">
        <v>1</v>
      </c>
      <c r="CX251">
        <v>2</v>
      </c>
      <c r="CY251">
        <v>1</v>
      </c>
      <c r="CZ251">
        <v>2</v>
      </c>
      <c r="DA251">
        <v>6</v>
      </c>
      <c r="DB251">
        <v>8</v>
      </c>
      <c r="DC251">
        <v>0</v>
      </c>
      <c r="DD251">
        <v>3</v>
      </c>
      <c r="DE251">
        <v>3</v>
      </c>
      <c r="DF251">
        <v>2</v>
      </c>
      <c r="DG251">
        <v>2</v>
      </c>
      <c r="DH251">
        <v>3</v>
      </c>
      <c r="DI251">
        <v>2</v>
      </c>
      <c r="DJ251">
        <v>2</v>
      </c>
      <c r="DK251">
        <v>2</v>
      </c>
      <c r="DL251">
        <v>2</v>
      </c>
      <c r="DM251">
        <v>1</v>
      </c>
      <c r="DN251">
        <v>22</v>
      </c>
      <c r="DO251">
        <v>1</v>
      </c>
      <c r="DP251">
        <v>1</v>
      </c>
      <c r="DQ251">
        <v>2</v>
      </c>
      <c r="DR251">
        <v>1</v>
      </c>
      <c r="DS251">
        <v>0</v>
      </c>
      <c r="DT251">
        <v>0</v>
      </c>
      <c r="DU251">
        <v>1</v>
      </c>
      <c r="DV251">
        <v>1</v>
      </c>
      <c r="DW251">
        <v>0</v>
      </c>
      <c r="DX251">
        <v>7</v>
      </c>
      <c r="DY251" t="s">
        <v>149</v>
      </c>
      <c r="DZ251" t="s">
        <v>4707</v>
      </c>
      <c r="EA251">
        <v>3</v>
      </c>
      <c r="EB251">
        <v>3</v>
      </c>
      <c r="EC251">
        <v>2</v>
      </c>
      <c r="ED251">
        <v>4</v>
      </c>
      <c r="EE251">
        <v>3</v>
      </c>
      <c r="EF251">
        <v>4</v>
      </c>
      <c r="EG251">
        <v>4</v>
      </c>
      <c r="EH251">
        <v>23</v>
      </c>
      <c r="EI251">
        <v>1</v>
      </c>
      <c r="EJ251">
        <v>1</v>
      </c>
      <c r="EK251">
        <v>1</v>
      </c>
      <c r="EL251">
        <v>3</v>
      </c>
      <c r="EM251">
        <v>4</v>
      </c>
      <c r="EN251">
        <v>5</v>
      </c>
      <c r="EO251">
        <v>5</v>
      </c>
      <c r="EP251">
        <v>5</v>
      </c>
      <c r="EQ251">
        <v>5</v>
      </c>
      <c r="ER251">
        <v>4</v>
      </c>
      <c r="ES251">
        <v>4</v>
      </c>
      <c r="ET251">
        <v>5</v>
      </c>
      <c r="EU251">
        <v>37</v>
      </c>
      <c r="EV251">
        <v>5</v>
      </c>
      <c r="EW251">
        <v>5</v>
      </c>
      <c r="EX251">
        <v>5</v>
      </c>
      <c r="EY251">
        <v>6</v>
      </c>
      <c r="EZ251">
        <v>21</v>
      </c>
      <c r="FA251">
        <v>3</v>
      </c>
      <c r="FB251" t="str">
        <f t="shared" si="43"/>
        <v>Mild</v>
      </c>
      <c r="FC251" t="s">
        <v>157</v>
      </c>
    </row>
    <row r="252" spans="1:159" x14ac:dyDescent="0.2">
      <c r="A252">
        <v>783</v>
      </c>
      <c r="B252" t="s">
        <v>143</v>
      </c>
      <c r="C252" t="s">
        <v>1248</v>
      </c>
      <c r="D252" s="1">
        <v>22672</v>
      </c>
      <c r="E252">
        <v>60</v>
      </c>
      <c r="F252">
        <v>1</v>
      </c>
      <c r="H252" t="s">
        <v>424</v>
      </c>
      <c r="I252">
        <v>3023</v>
      </c>
      <c r="J252" s="1">
        <v>43867</v>
      </c>
      <c r="K252">
        <v>1</v>
      </c>
      <c r="L252">
        <v>1</v>
      </c>
      <c r="W252" t="s">
        <v>4403</v>
      </c>
      <c r="X252" t="s">
        <v>307</v>
      </c>
      <c r="Y252">
        <v>0</v>
      </c>
      <c r="Z252" t="s">
        <v>1249</v>
      </c>
      <c r="AA252" s="1">
        <v>44583</v>
      </c>
      <c r="AB252" s="2">
        <f t="shared" si="38"/>
        <v>716</v>
      </c>
      <c r="AC252">
        <v>1</v>
      </c>
      <c r="AD252">
        <v>2</v>
      </c>
      <c r="AE252" t="str">
        <f t="shared" si="40"/>
        <v>Female</v>
      </c>
      <c r="AF252">
        <v>6</v>
      </c>
      <c r="AG252" t="s">
        <v>149</v>
      </c>
      <c r="AH252">
        <v>0</v>
      </c>
      <c r="AJ252">
        <v>1</v>
      </c>
      <c r="AK252" t="str">
        <f t="shared" si="46"/>
        <v>DNC high school</v>
      </c>
      <c r="AL252" t="str">
        <f t="shared" si="41"/>
        <v>No</v>
      </c>
      <c r="AM252">
        <v>9</v>
      </c>
      <c r="AN252" t="str">
        <f t="shared" si="39"/>
        <v>Aus</v>
      </c>
      <c r="AO252">
        <v>0</v>
      </c>
      <c r="AR252">
        <v>0</v>
      </c>
      <c r="AS252">
        <v>0</v>
      </c>
      <c r="AT252">
        <v>2</v>
      </c>
      <c r="AU252">
        <v>0</v>
      </c>
      <c r="AV252">
        <v>0</v>
      </c>
      <c r="AW252">
        <v>0</v>
      </c>
      <c r="AX252">
        <v>0</v>
      </c>
      <c r="AY252">
        <v>0</v>
      </c>
      <c r="AZ252">
        <v>1</v>
      </c>
      <c r="BA252">
        <v>1</v>
      </c>
      <c r="BC252" t="s">
        <v>1250</v>
      </c>
      <c r="BD252">
        <v>1</v>
      </c>
      <c r="BE252" t="s">
        <v>1251</v>
      </c>
      <c r="BF252">
        <v>1</v>
      </c>
      <c r="BG252" t="s">
        <v>1252</v>
      </c>
      <c r="BH252">
        <v>1</v>
      </c>
      <c r="BI252">
        <v>0</v>
      </c>
      <c r="BJ252">
        <v>0</v>
      </c>
      <c r="BK252">
        <v>0</v>
      </c>
      <c r="BM252">
        <v>0</v>
      </c>
      <c r="BO252">
        <v>0</v>
      </c>
      <c r="BQ252">
        <v>3</v>
      </c>
      <c r="BR252">
        <v>1</v>
      </c>
      <c r="BS252">
        <v>4</v>
      </c>
      <c r="BT252">
        <v>4</v>
      </c>
      <c r="BU252">
        <v>2</v>
      </c>
      <c r="BV252">
        <v>50</v>
      </c>
      <c r="BW252" s="4">
        <v>0.36355844608726207</v>
      </c>
      <c r="BX252">
        <v>1</v>
      </c>
      <c r="BY252">
        <v>0</v>
      </c>
      <c r="BZ252">
        <v>30</v>
      </c>
      <c r="CA252">
        <v>30</v>
      </c>
      <c r="CB252">
        <v>0</v>
      </c>
      <c r="CC252">
        <v>0</v>
      </c>
      <c r="CD252">
        <v>0</v>
      </c>
      <c r="CE252">
        <v>0</v>
      </c>
      <c r="CF252">
        <v>0</v>
      </c>
      <c r="CG252">
        <v>0</v>
      </c>
      <c r="CH252">
        <v>0</v>
      </c>
      <c r="CI252">
        <v>0</v>
      </c>
      <c r="CJ252">
        <v>0</v>
      </c>
      <c r="CK252">
        <v>0</v>
      </c>
      <c r="CL252">
        <v>0</v>
      </c>
      <c r="CM252">
        <v>0</v>
      </c>
      <c r="CN252">
        <f t="shared" si="47"/>
        <v>30</v>
      </c>
      <c r="CO252" t="str">
        <f t="shared" si="48"/>
        <v>Insufficiently active</v>
      </c>
      <c r="CP252">
        <v>2</v>
      </c>
      <c r="CQ252">
        <v>2</v>
      </c>
      <c r="CR252">
        <v>2</v>
      </c>
      <c r="CS252">
        <v>2</v>
      </c>
      <c r="CT252">
        <v>2</v>
      </c>
      <c r="CU252">
        <v>3</v>
      </c>
      <c r="CV252">
        <v>1</v>
      </c>
      <c r="CW252">
        <v>0</v>
      </c>
      <c r="CX252">
        <v>1</v>
      </c>
      <c r="CY252">
        <v>1</v>
      </c>
      <c r="CZ252">
        <v>3</v>
      </c>
      <c r="DA252">
        <v>6</v>
      </c>
      <c r="DB252">
        <v>1</v>
      </c>
      <c r="DC252">
        <v>0</v>
      </c>
      <c r="DD252">
        <v>2</v>
      </c>
      <c r="DE252">
        <v>2</v>
      </c>
      <c r="DF252">
        <v>1</v>
      </c>
      <c r="DG252">
        <v>1</v>
      </c>
      <c r="DH252">
        <v>1</v>
      </c>
      <c r="DI252">
        <v>1</v>
      </c>
      <c r="DJ252">
        <v>2</v>
      </c>
      <c r="DK252">
        <v>1</v>
      </c>
      <c r="DL252">
        <v>1</v>
      </c>
      <c r="DM252">
        <v>1</v>
      </c>
      <c r="DN252">
        <v>13</v>
      </c>
      <c r="DO252">
        <v>0</v>
      </c>
      <c r="DP252">
        <v>0</v>
      </c>
      <c r="DQ252">
        <v>0</v>
      </c>
      <c r="DR252">
        <v>0</v>
      </c>
      <c r="DS252">
        <v>0</v>
      </c>
      <c r="DT252">
        <v>0</v>
      </c>
      <c r="DU252">
        <v>0</v>
      </c>
      <c r="DV252">
        <v>0</v>
      </c>
      <c r="DW252">
        <v>0</v>
      </c>
      <c r="DX252">
        <v>0</v>
      </c>
      <c r="DY252" t="s">
        <v>149</v>
      </c>
      <c r="DZ252" t="s">
        <v>4708</v>
      </c>
      <c r="EA252">
        <v>3</v>
      </c>
      <c r="EB252">
        <v>3</v>
      </c>
      <c r="EC252">
        <v>3</v>
      </c>
      <c r="ED252">
        <v>3</v>
      </c>
      <c r="EE252">
        <v>3</v>
      </c>
      <c r="EF252">
        <v>3</v>
      </c>
      <c r="EG252">
        <v>3</v>
      </c>
      <c r="EH252">
        <v>21</v>
      </c>
      <c r="EI252">
        <v>1</v>
      </c>
      <c r="EJ252">
        <v>1</v>
      </c>
      <c r="EK252">
        <v>1</v>
      </c>
      <c r="EL252">
        <v>3</v>
      </c>
      <c r="EM252">
        <v>5</v>
      </c>
      <c r="EN252">
        <v>5</v>
      </c>
      <c r="EO252">
        <v>5</v>
      </c>
      <c r="EP252">
        <v>5</v>
      </c>
      <c r="EQ252">
        <v>5</v>
      </c>
      <c r="ER252">
        <v>5</v>
      </c>
      <c r="ES252">
        <v>5</v>
      </c>
      <c r="ET252">
        <v>5</v>
      </c>
      <c r="EU252">
        <v>40</v>
      </c>
      <c r="EV252">
        <v>10</v>
      </c>
      <c r="EW252">
        <v>10</v>
      </c>
      <c r="EX252">
        <v>10</v>
      </c>
      <c r="EY252">
        <v>10</v>
      </c>
      <c r="EZ252">
        <v>40</v>
      </c>
      <c r="FA252">
        <v>10</v>
      </c>
      <c r="FB252" t="str">
        <f t="shared" si="43"/>
        <v>Severe</v>
      </c>
      <c r="FC252" t="s">
        <v>157</v>
      </c>
    </row>
    <row r="253" spans="1:159" x14ac:dyDescent="0.2">
      <c r="A253">
        <v>784</v>
      </c>
      <c r="B253" t="s">
        <v>143</v>
      </c>
      <c r="C253" t="s">
        <v>1253</v>
      </c>
      <c r="D253" s="1">
        <v>36002</v>
      </c>
      <c r="E253">
        <v>24</v>
      </c>
      <c r="F253">
        <v>1</v>
      </c>
      <c r="H253" t="s">
        <v>560</v>
      </c>
      <c r="I253">
        <v>3012</v>
      </c>
      <c r="J253" s="1">
        <v>43867</v>
      </c>
      <c r="K253">
        <v>2</v>
      </c>
      <c r="Q253">
        <v>3</v>
      </c>
      <c r="W253" t="s">
        <v>4409</v>
      </c>
      <c r="X253" t="s">
        <v>314</v>
      </c>
      <c r="Y253">
        <v>0</v>
      </c>
      <c r="Z253" t="s">
        <v>1254</v>
      </c>
      <c r="AA253" s="1">
        <v>44585</v>
      </c>
      <c r="AB253" s="2">
        <f t="shared" si="38"/>
        <v>718</v>
      </c>
      <c r="AC253">
        <v>0</v>
      </c>
      <c r="AD253">
        <v>1</v>
      </c>
      <c r="AE253" t="str">
        <f t="shared" si="40"/>
        <v>Male</v>
      </c>
      <c r="AF253">
        <v>1</v>
      </c>
      <c r="AG253" t="s">
        <v>157</v>
      </c>
      <c r="AH253">
        <v>1</v>
      </c>
      <c r="AI253">
        <v>1</v>
      </c>
      <c r="AJ253">
        <v>6</v>
      </c>
      <c r="AK253" t="str">
        <f t="shared" si="46"/>
        <v>Undergrad</v>
      </c>
      <c r="AL253" t="str">
        <f t="shared" si="41"/>
        <v>Yes</v>
      </c>
      <c r="AM253">
        <v>9</v>
      </c>
      <c r="AN253" t="str">
        <f t="shared" si="39"/>
        <v>Aus</v>
      </c>
      <c r="AO253">
        <v>0</v>
      </c>
      <c r="AR253">
        <v>0</v>
      </c>
      <c r="AS253">
        <v>0</v>
      </c>
      <c r="AT253">
        <v>0</v>
      </c>
      <c r="AU253">
        <v>0</v>
      </c>
      <c r="AV253">
        <v>0</v>
      </c>
      <c r="AW253">
        <v>0</v>
      </c>
      <c r="AX253">
        <v>0</v>
      </c>
      <c r="AY253">
        <v>0</v>
      </c>
      <c r="AZ253">
        <v>1</v>
      </c>
      <c r="BA253">
        <v>2</v>
      </c>
      <c r="BC253" t="s">
        <v>1255</v>
      </c>
      <c r="BD253">
        <v>1</v>
      </c>
      <c r="BE253" t="s">
        <v>1256</v>
      </c>
      <c r="BF253">
        <v>1</v>
      </c>
      <c r="BG253" t="s">
        <v>1257</v>
      </c>
      <c r="BH253">
        <v>0</v>
      </c>
      <c r="BI253">
        <v>0</v>
      </c>
      <c r="BJ253">
        <v>0</v>
      </c>
      <c r="BK253">
        <v>0</v>
      </c>
      <c r="BM253">
        <v>0</v>
      </c>
      <c r="BO253">
        <v>0</v>
      </c>
      <c r="BQ253">
        <v>1</v>
      </c>
      <c r="BR253">
        <v>1</v>
      </c>
      <c r="BS253">
        <v>2</v>
      </c>
      <c r="BT253">
        <v>2</v>
      </c>
      <c r="BU253">
        <v>2</v>
      </c>
      <c r="BV253">
        <v>70</v>
      </c>
      <c r="BW253" s="4">
        <v>0.66924279267183917</v>
      </c>
      <c r="BX253">
        <v>14</v>
      </c>
      <c r="BY253">
        <v>3</v>
      </c>
      <c r="BZ253">
        <v>0</v>
      </c>
      <c r="CA253">
        <v>180</v>
      </c>
      <c r="CB253">
        <v>1</v>
      </c>
      <c r="CC253">
        <v>0</v>
      </c>
      <c r="CD253">
        <v>30</v>
      </c>
      <c r="CE253">
        <v>30</v>
      </c>
      <c r="CF253">
        <v>5</v>
      </c>
      <c r="CG253">
        <v>3</v>
      </c>
      <c r="CH253">
        <v>0</v>
      </c>
      <c r="CI253">
        <v>180</v>
      </c>
      <c r="CJ253">
        <v>3</v>
      </c>
      <c r="CK253">
        <v>2</v>
      </c>
      <c r="CL253">
        <v>0</v>
      </c>
      <c r="CM253">
        <v>120</v>
      </c>
      <c r="CN253">
        <f t="shared" si="47"/>
        <v>660</v>
      </c>
      <c r="CO253" t="str">
        <f t="shared" si="48"/>
        <v>Sufficientlyactive</v>
      </c>
      <c r="CP253">
        <v>3</v>
      </c>
      <c r="CQ253">
        <v>1</v>
      </c>
      <c r="CR253">
        <v>3</v>
      </c>
      <c r="CS253">
        <v>3</v>
      </c>
      <c r="CT253">
        <v>3</v>
      </c>
      <c r="CU253">
        <v>2</v>
      </c>
      <c r="CV253">
        <v>0</v>
      </c>
      <c r="CW253">
        <v>1</v>
      </c>
      <c r="CX253">
        <v>2</v>
      </c>
      <c r="CY253">
        <v>0</v>
      </c>
      <c r="CZ253">
        <v>2</v>
      </c>
      <c r="DA253">
        <v>6</v>
      </c>
      <c r="DB253">
        <v>4</v>
      </c>
      <c r="DC253">
        <v>0</v>
      </c>
      <c r="DD253">
        <v>3</v>
      </c>
      <c r="DE253">
        <v>3</v>
      </c>
      <c r="DF253">
        <v>4</v>
      </c>
      <c r="DG253">
        <v>3</v>
      </c>
      <c r="DH253">
        <v>5</v>
      </c>
      <c r="DI253">
        <v>5</v>
      </c>
      <c r="DJ253">
        <v>4</v>
      </c>
      <c r="DK253">
        <v>4</v>
      </c>
      <c r="DL253">
        <v>4</v>
      </c>
      <c r="DM253">
        <v>3</v>
      </c>
      <c r="DN253">
        <v>38</v>
      </c>
      <c r="DO253">
        <v>1</v>
      </c>
      <c r="DP253">
        <v>2</v>
      </c>
      <c r="DQ253">
        <v>1</v>
      </c>
      <c r="DR253">
        <v>2</v>
      </c>
      <c r="DS253">
        <v>2</v>
      </c>
      <c r="DT253">
        <v>1</v>
      </c>
      <c r="DU253">
        <v>1</v>
      </c>
      <c r="DV253">
        <v>0</v>
      </c>
      <c r="DW253">
        <v>1</v>
      </c>
      <c r="DX253">
        <v>11</v>
      </c>
      <c r="DY253" t="s">
        <v>149</v>
      </c>
      <c r="DZ253" t="s">
        <v>4709</v>
      </c>
      <c r="EA253">
        <v>3</v>
      </c>
      <c r="EB253">
        <v>3</v>
      </c>
      <c r="EC253">
        <v>3</v>
      </c>
      <c r="ED253">
        <v>2</v>
      </c>
      <c r="EE253">
        <v>3</v>
      </c>
      <c r="EF253">
        <v>3</v>
      </c>
      <c r="EG253">
        <v>3</v>
      </c>
      <c r="EH253">
        <v>20</v>
      </c>
      <c r="EI253">
        <v>3</v>
      </c>
      <c r="EJ253">
        <v>2</v>
      </c>
      <c r="EK253">
        <v>3</v>
      </c>
      <c r="EL253">
        <v>8</v>
      </c>
      <c r="EM253">
        <v>2</v>
      </c>
      <c r="EN253">
        <v>2</v>
      </c>
      <c r="EO253">
        <v>3</v>
      </c>
      <c r="EP253">
        <v>3</v>
      </c>
      <c r="EQ253">
        <v>3</v>
      </c>
      <c r="ER253">
        <v>3</v>
      </c>
      <c r="ES253">
        <v>3</v>
      </c>
      <c r="ET253">
        <v>3</v>
      </c>
      <c r="EU253">
        <v>22</v>
      </c>
      <c r="EV253">
        <v>2</v>
      </c>
      <c r="EW253">
        <v>2</v>
      </c>
      <c r="EX253">
        <v>2</v>
      </c>
      <c r="EY253">
        <v>2</v>
      </c>
      <c r="EZ253">
        <v>8</v>
      </c>
      <c r="FA253">
        <v>1</v>
      </c>
      <c r="FB253" t="str">
        <f t="shared" si="43"/>
        <v>Mild</v>
      </c>
      <c r="FC253" t="s">
        <v>149</v>
      </c>
    </row>
    <row r="254" spans="1:159" x14ac:dyDescent="0.2">
      <c r="A254">
        <v>788</v>
      </c>
      <c r="B254" t="s">
        <v>143</v>
      </c>
      <c r="C254" t="s">
        <v>1258</v>
      </c>
      <c r="D254" s="1">
        <v>30164</v>
      </c>
      <c r="E254">
        <v>40</v>
      </c>
      <c r="F254">
        <v>1</v>
      </c>
      <c r="H254" t="s">
        <v>777</v>
      </c>
      <c r="I254">
        <v>3026</v>
      </c>
      <c r="J254" s="1">
        <v>43867</v>
      </c>
      <c r="K254">
        <v>1</v>
      </c>
      <c r="Q254">
        <v>1</v>
      </c>
      <c r="W254" t="s">
        <v>4409</v>
      </c>
      <c r="X254" t="s">
        <v>307</v>
      </c>
      <c r="Y254">
        <v>0</v>
      </c>
      <c r="Z254" t="s">
        <v>1259</v>
      </c>
      <c r="AA254" s="1">
        <v>44484</v>
      </c>
      <c r="AB254" s="2">
        <f t="shared" si="38"/>
        <v>617</v>
      </c>
      <c r="AC254">
        <v>2</v>
      </c>
      <c r="AD254">
        <v>1</v>
      </c>
      <c r="AE254" t="str">
        <f t="shared" si="40"/>
        <v>Male</v>
      </c>
      <c r="AF254">
        <v>0</v>
      </c>
      <c r="AG254" t="s">
        <v>157</v>
      </c>
      <c r="AH254">
        <v>0</v>
      </c>
      <c r="AJ254">
        <v>4</v>
      </c>
      <c r="AK254" t="str">
        <f t="shared" si="46"/>
        <v>TAFE</v>
      </c>
      <c r="AL254" t="str">
        <f t="shared" si="41"/>
        <v>Yes</v>
      </c>
      <c r="AM254">
        <v>9</v>
      </c>
      <c r="AN254" t="str">
        <f t="shared" si="39"/>
        <v>Aus</v>
      </c>
      <c r="AO254">
        <v>0</v>
      </c>
      <c r="AR254">
        <v>0</v>
      </c>
      <c r="AS254">
        <v>0</v>
      </c>
      <c r="AT254">
        <v>0</v>
      </c>
      <c r="AU254">
        <v>0</v>
      </c>
      <c r="AV254">
        <v>0</v>
      </c>
      <c r="AW254">
        <v>0</v>
      </c>
      <c r="AX254">
        <v>1</v>
      </c>
      <c r="AY254">
        <v>0</v>
      </c>
      <c r="AZ254">
        <v>1</v>
      </c>
      <c r="BA254">
        <v>0</v>
      </c>
      <c r="BC254" t="s">
        <v>1260</v>
      </c>
      <c r="BD254">
        <v>1</v>
      </c>
      <c r="BE254" t="s">
        <v>1261</v>
      </c>
      <c r="BF254">
        <v>1</v>
      </c>
      <c r="BG254" t="s">
        <v>1262</v>
      </c>
      <c r="BH254">
        <v>0</v>
      </c>
      <c r="BI254">
        <v>0</v>
      </c>
      <c r="BJ254">
        <v>0</v>
      </c>
      <c r="BK254">
        <v>0</v>
      </c>
      <c r="BM254">
        <v>0</v>
      </c>
      <c r="BO254">
        <v>0</v>
      </c>
      <c r="BQ254">
        <v>3</v>
      </c>
      <c r="BR254">
        <v>1</v>
      </c>
      <c r="BS254">
        <v>2</v>
      </c>
      <c r="BT254">
        <v>2</v>
      </c>
      <c r="BU254">
        <v>2</v>
      </c>
      <c r="BV254">
        <v>80</v>
      </c>
      <c r="BW254" s="4">
        <v>0.54660100464882677</v>
      </c>
      <c r="BX254">
        <v>2</v>
      </c>
      <c r="BY254">
        <v>1</v>
      </c>
      <c r="BZ254">
        <v>0</v>
      </c>
      <c r="CA254">
        <v>60</v>
      </c>
      <c r="CB254">
        <v>1</v>
      </c>
      <c r="CC254">
        <v>0</v>
      </c>
      <c r="CD254">
        <v>15</v>
      </c>
      <c r="CE254">
        <v>15</v>
      </c>
      <c r="CF254">
        <v>4</v>
      </c>
      <c r="CG254">
        <v>4</v>
      </c>
      <c r="CH254">
        <v>0</v>
      </c>
      <c r="CI254">
        <v>240</v>
      </c>
      <c r="CJ254">
        <v>0</v>
      </c>
      <c r="CM254">
        <v>0</v>
      </c>
      <c r="CN254">
        <f t="shared" si="47"/>
        <v>540</v>
      </c>
      <c r="CO254" t="str">
        <f t="shared" si="48"/>
        <v>Sufficientlyactive</v>
      </c>
      <c r="CP254">
        <v>4</v>
      </c>
      <c r="CQ254">
        <v>3</v>
      </c>
      <c r="CR254">
        <v>3</v>
      </c>
      <c r="CS254">
        <v>3</v>
      </c>
      <c r="CT254">
        <v>3</v>
      </c>
      <c r="CU254">
        <v>3</v>
      </c>
      <c r="CV254">
        <v>1</v>
      </c>
      <c r="CW254">
        <v>1</v>
      </c>
      <c r="CX254">
        <v>1</v>
      </c>
      <c r="CY254">
        <v>1</v>
      </c>
      <c r="CZ254">
        <v>3</v>
      </c>
      <c r="DA254">
        <v>8</v>
      </c>
      <c r="DB254">
        <v>2</v>
      </c>
      <c r="DC254">
        <v>1</v>
      </c>
      <c r="DD254">
        <v>2</v>
      </c>
      <c r="DE254">
        <v>2</v>
      </c>
      <c r="DF254">
        <v>1</v>
      </c>
      <c r="DG254">
        <v>1</v>
      </c>
      <c r="DH254">
        <v>2</v>
      </c>
      <c r="DI254">
        <v>1</v>
      </c>
      <c r="DJ254">
        <v>3</v>
      </c>
      <c r="DK254">
        <v>2</v>
      </c>
      <c r="DL254">
        <v>2</v>
      </c>
      <c r="DM254">
        <v>1</v>
      </c>
      <c r="DN254">
        <v>17</v>
      </c>
      <c r="DO254">
        <v>0</v>
      </c>
      <c r="DP254">
        <v>1</v>
      </c>
      <c r="DQ254">
        <v>1</v>
      </c>
      <c r="DR254">
        <v>1</v>
      </c>
      <c r="DS254">
        <v>0</v>
      </c>
      <c r="DT254">
        <v>0</v>
      </c>
      <c r="DU254">
        <v>0</v>
      </c>
      <c r="DV254">
        <v>0</v>
      </c>
      <c r="DW254">
        <v>0</v>
      </c>
      <c r="DX254">
        <v>3</v>
      </c>
      <c r="DY254" t="str">
        <f>IF(DO254&gt;1,"Yes",IF(DP254&gt;1,"Yes","No"))</f>
        <v>No</v>
      </c>
      <c r="DZ254" t="s">
        <v>4708</v>
      </c>
      <c r="EA254">
        <v>3</v>
      </c>
      <c r="EB254">
        <v>3</v>
      </c>
      <c r="EC254">
        <v>3</v>
      </c>
      <c r="ED254">
        <v>4</v>
      </c>
      <c r="EE254">
        <v>4</v>
      </c>
      <c r="EF254">
        <v>3</v>
      </c>
      <c r="EG254">
        <v>4</v>
      </c>
      <c r="EH254">
        <v>24</v>
      </c>
      <c r="EI254">
        <v>2</v>
      </c>
      <c r="EJ254">
        <v>2</v>
      </c>
      <c r="EK254">
        <v>3</v>
      </c>
      <c r="EL254">
        <v>7</v>
      </c>
      <c r="EM254">
        <v>1</v>
      </c>
      <c r="EN254">
        <v>4</v>
      </c>
      <c r="EO254">
        <v>2</v>
      </c>
      <c r="EP254">
        <v>3</v>
      </c>
      <c r="EQ254">
        <v>4</v>
      </c>
      <c r="ER254">
        <v>3</v>
      </c>
      <c r="ES254">
        <v>4</v>
      </c>
      <c r="ET254">
        <v>4</v>
      </c>
      <c r="EU254">
        <v>25</v>
      </c>
      <c r="EV254">
        <v>2</v>
      </c>
      <c r="EW254">
        <v>3</v>
      </c>
      <c r="EX254">
        <v>3</v>
      </c>
      <c r="EY254">
        <v>4</v>
      </c>
      <c r="EZ254">
        <v>12</v>
      </c>
      <c r="FA254">
        <v>2</v>
      </c>
      <c r="FB254" t="str">
        <f t="shared" si="43"/>
        <v>Mild</v>
      </c>
      <c r="FC254" t="s">
        <v>149</v>
      </c>
    </row>
    <row r="255" spans="1:159" x14ac:dyDescent="0.2">
      <c r="A255">
        <v>801</v>
      </c>
      <c r="B255" t="s">
        <v>143</v>
      </c>
      <c r="C255" t="s">
        <v>1263</v>
      </c>
      <c r="D255" s="1">
        <v>21753</v>
      </c>
      <c r="E255">
        <v>63</v>
      </c>
      <c r="F255">
        <v>1</v>
      </c>
      <c r="H255" t="s">
        <v>228</v>
      </c>
      <c r="I255">
        <v>3029</v>
      </c>
      <c r="J255" s="1">
        <v>43871</v>
      </c>
      <c r="K255">
        <v>1</v>
      </c>
      <c r="R255">
        <v>2</v>
      </c>
      <c r="W255" t="s">
        <v>229</v>
      </c>
      <c r="X255" t="s">
        <v>222</v>
      </c>
      <c r="Y255">
        <v>0</v>
      </c>
      <c r="Z255" t="s">
        <v>1264</v>
      </c>
      <c r="AA255" s="1">
        <v>44488</v>
      </c>
      <c r="AB255" s="2">
        <f t="shared" si="38"/>
        <v>617</v>
      </c>
      <c r="AC255">
        <v>0</v>
      </c>
      <c r="AD255">
        <v>1</v>
      </c>
      <c r="AE255" t="str">
        <f t="shared" si="40"/>
        <v>Male</v>
      </c>
      <c r="AF255">
        <v>4</v>
      </c>
      <c r="AG255" t="s">
        <v>149</v>
      </c>
      <c r="AH255">
        <v>0</v>
      </c>
      <c r="AJ255">
        <v>3</v>
      </c>
      <c r="AK255" t="str">
        <f t="shared" si="46"/>
        <v>TAFE</v>
      </c>
      <c r="AL255" t="str">
        <f t="shared" si="41"/>
        <v>Yes</v>
      </c>
      <c r="AM255">
        <v>9</v>
      </c>
      <c r="AN255" t="str">
        <f t="shared" si="39"/>
        <v>Aus</v>
      </c>
      <c r="AO255">
        <v>0</v>
      </c>
      <c r="AR255">
        <v>0</v>
      </c>
      <c r="AS255">
        <v>0</v>
      </c>
      <c r="AT255">
        <v>1</v>
      </c>
      <c r="AU255">
        <v>0</v>
      </c>
      <c r="AV255">
        <v>1</v>
      </c>
      <c r="AW255">
        <v>0</v>
      </c>
      <c r="AX255">
        <v>0</v>
      </c>
      <c r="AY255">
        <v>1</v>
      </c>
      <c r="AZ255">
        <v>0</v>
      </c>
      <c r="BA255">
        <v>1</v>
      </c>
      <c r="BB255" t="s">
        <v>1265</v>
      </c>
      <c r="BC255" t="s">
        <v>1266</v>
      </c>
      <c r="BD255">
        <v>1</v>
      </c>
      <c r="BE255" t="s">
        <v>1267</v>
      </c>
      <c r="BF255">
        <v>0</v>
      </c>
      <c r="BH255">
        <v>2</v>
      </c>
      <c r="BI255">
        <v>1</v>
      </c>
      <c r="BJ255">
        <v>1</v>
      </c>
      <c r="BK255">
        <v>0</v>
      </c>
      <c r="BM255">
        <v>1</v>
      </c>
      <c r="BN255">
        <v>3</v>
      </c>
      <c r="BO255">
        <v>0</v>
      </c>
      <c r="BQ255">
        <v>4</v>
      </c>
      <c r="BR255">
        <v>2</v>
      </c>
      <c r="BS255">
        <v>2</v>
      </c>
      <c r="BT255">
        <v>4</v>
      </c>
      <c r="BU255">
        <v>2</v>
      </c>
      <c r="BV255">
        <v>80</v>
      </c>
      <c r="BW255" s="4">
        <v>0.29282276542118002</v>
      </c>
      <c r="BX255">
        <v>20</v>
      </c>
      <c r="BY255">
        <v>4</v>
      </c>
      <c r="BZ255">
        <v>30</v>
      </c>
      <c r="CA255">
        <v>270</v>
      </c>
      <c r="CB255">
        <v>2</v>
      </c>
      <c r="CC255">
        <v>2</v>
      </c>
      <c r="CD255">
        <v>10</v>
      </c>
      <c r="CE255">
        <v>130</v>
      </c>
      <c r="CF255">
        <v>0</v>
      </c>
      <c r="CI255">
        <v>0</v>
      </c>
      <c r="CJ255">
        <v>0</v>
      </c>
      <c r="CM255">
        <v>0</v>
      </c>
      <c r="CN255">
        <f t="shared" si="47"/>
        <v>270</v>
      </c>
      <c r="CO255" t="str">
        <f t="shared" si="48"/>
        <v>Sufficientlyactive</v>
      </c>
      <c r="CP255">
        <v>3</v>
      </c>
      <c r="CQ255">
        <v>3</v>
      </c>
      <c r="CR255">
        <v>3</v>
      </c>
      <c r="CS255">
        <v>3</v>
      </c>
      <c r="CT255">
        <v>3</v>
      </c>
      <c r="CU255">
        <v>3</v>
      </c>
      <c r="CV255">
        <v>1</v>
      </c>
      <c r="CW255">
        <v>0</v>
      </c>
      <c r="CX255">
        <v>2</v>
      </c>
      <c r="CY255">
        <v>1</v>
      </c>
      <c r="CZ255">
        <v>3</v>
      </c>
      <c r="DA255">
        <v>6</v>
      </c>
      <c r="DB255">
        <v>8</v>
      </c>
      <c r="DC255">
        <v>0</v>
      </c>
      <c r="DD255">
        <v>3</v>
      </c>
      <c r="DE255">
        <v>3</v>
      </c>
      <c r="DF255">
        <v>1</v>
      </c>
      <c r="DG255">
        <v>1</v>
      </c>
      <c r="DH255">
        <v>1</v>
      </c>
      <c r="DI255">
        <v>1</v>
      </c>
      <c r="DJ255">
        <v>3</v>
      </c>
      <c r="DK255">
        <v>2</v>
      </c>
      <c r="DL255">
        <v>2</v>
      </c>
      <c r="DM255">
        <v>1</v>
      </c>
      <c r="DN255">
        <v>18</v>
      </c>
      <c r="DO255">
        <v>1</v>
      </c>
      <c r="DP255">
        <v>1</v>
      </c>
      <c r="DQ255">
        <v>2</v>
      </c>
      <c r="DR255">
        <v>1</v>
      </c>
      <c r="DS255">
        <v>1</v>
      </c>
      <c r="DT255">
        <v>0</v>
      </c>
      <c r="DU255">
        <v>0</v>
      </c>
      <c r="DV255">
        <v>0</v>
      </c>
      <c r="DW255">
        <v>0</v>
      </c>
      <c r="DX255">
        <v>6</v>
      </c>
      <c r="DY255" t="s">
        <v>149</v>
      </c>
      <c r="DZ255" t="s">
        <v>4707</v>
      </c>
      <c r="EA255">
        <v>3</v>
      </c>
      <c r="EB255">
        <v>3</v>
      </c>
      <c r="EC255">
        <v>3</v>
      </c>
      <c r="ED255">
        <v>3</v>
      </c>
      <c r="EE255">
        <v>3</v>
      </c>
      <c r="EF255">
        <v>3</v>
      </c>
      <c r="EG255">
        <v>3</v>
      </c>
      <c r="EH255">
        <v>21</v>
      </c>
      <c r="EI255">
        <v>2</v>
      </c>
      <c r="EJ255">
        <v>2</v>
      </c>
      <c r="EK255">
        <v>2</v>
      </c>
      <c r="EL255">
        <v>6</v>
      </c>
      <c r="EM255">
        <v>4</v>
      </c>
      <c r="EN255">
        <v>4</v>
      </c>
      <c r="EO255">
        <v>4</v>
      </c>
      <c r="EP255">
        <v>4</v>
      </c>
      <c r="EQ255">
        <v>4</v>
      </c>
      <c r="ER255">
        <v>4</v>
      </c>
      <c r="ES255">
        <v>4</v>
      </c>
      <c r="ET255">
        <v>4</v>
      </c>
      <c r="EU255">
        <v>32</v>
      </c>
      <c r="EV255">
        <v>8</v>
      </c>
      <c r="EW255">
        <v>8</v>
      </c>
      <c r="EX255">
        <v>8</v>
      </c>
      <c r="EY255">
        <v>8</v>
      </c>
      <c r="EZ255">
        <v>32</v>
      </c>
      <c r="FA255">
        <v>8</v>
      </c>
      <c r="FB255" t="str">
        <f t="shared" si="43"/>
        <v>Severe</v>
      </c>
      <c r="FC255" t="s">
        <v>157</v>
      </c>
    </row>
    <row r="256" spans="1:159" x14ac:dyDescent="0.2">
      <c r="A256">
        <v>802</v>
      </c>
      <c r="B256" t="s">
        <v>143</v>
      </c>
      <c r="C256" t="s">
        <v>1268</v>
      </c>
      <c r="D256" s="1">
        <v>21911</v>
      </c>
      <c r="E256">
        <v>62</v>
      </c>
      <c r="F256">
        <v>1</v>
      </c>
      <c r="H256" t="s">
        <v>366</v>
      </c>
      <c r="I256">
        <v>3337</v>
      </c>
      <c r="J256" s="1">
        <v>43871</v>
      </c>
      <c r="K256">
        <v>2</v>
      </c>
      <c r="R256">
        <v>3</v>
      </c>
      <c r="W256" t="s">
        <v>229</v>
      </c>
      <c r="X256" t="s">
        <v>314</v>
      </c>
      <c r="Y256">
        <v>1</v>
      </c>
      <c r="Z256" t="s">
        <v>1269</v>
      </c>
      <c r="AA256" s="1">
        <v>44588</v>
      </c>
      <c r="AB256" s="2">
        <f t="shared" si="38"/>
        <v>717</v>
      </c>
      <c r="AC256">
        <v>1</v>
      </c>
      <c r="AD256">
        <v>2</v>
      </c>
      <c r="AE256" t="str">
        <f t="shared" si="40"/>
        <v>Female</v>
      </c>
      <c r="AF256">
        <v>6</v>
      </c>
      <c r="AG256" t="s">
        <v>149</v>
      </c>
      <c r="AH256">
        <v>0</v>
      </c>
      <c r="AJ256">
        <v>1</v>
      </c>
      <c r="AK256" t="str">
        <f t="shared" si="46"/>
        <v>DNC high school</v>
      </c>
      <c r="AL256" t="str">
        <f t="shared" si="41"/>
        <v>No</v>
      </c>
      <c r="AM256">
        <v>9</v>
      </c>
      <c r="AN256" t="str">
        <f t="shared" si="39"/>
        <v>Aus</v>
      </c>
      <c r="AO256">
        <v>0</v>
      </c>
      <c r="AR256">
        <v>0</v>
      </c>
      <c r="AS256">
        <v>0</v>
      </c>
      <c r="AT256">
        <v>0</v>
      </c>
      <c r="AU256">
        <v>0</v>
      </c>
      <c r="AV256">
        <v>0</v>
      </c>
      <c r="AW256">
        <v>0</v>
      </c>
      <c r="AX256">
        <v>0</v>
      </c>
      <c r="AY256">
        <v>0</v>
      </c>
      <c r="AZ256">
        <v>0</v>
      </c>
      <c r="BA256">
        <v>1</v>
      </c>
      <c r="BC256" t="s">
        <v>1270</v>
      </c>
      <c r="BD256">
        <v>0</v>
      </c>
      <c r="BF256">
        <v>1</v>
      </c>
      <c r="BG256" t="s">
        <v>1271</v>
      </c>
      <c r="BH256">
        <v>1</v>
      </c>
      <c r="BI256">
        <v>2</v>
      </c>
      <c r="BJ256">
        <v>1</v>
      </c>
      <c r="BK256">
        <v>0</v>
      </c>
      <c r="BM256">
        <v>1</v>
      </c>
      <c r="BN256">
        <v>10</v>
      </c>
      <c r="BO256">
        <v>0</v>
      </c>
      <c r="BQ256">
        <v>3</v>
      </c>
      <c r="BR256">
        <v>1</v>
      </c>
      <c r="BS256">
        <v>3</v>
      </c>
      <c r="BT256">
        <v>3</v>
      </c>
      <c r="BU256">
        <v>1</v>
      </c>
      <c r="BV256">
        <v>72</v>
      </c>
      <c r="BW256" s="4">
        <v>0.54600000000000004</v>
      </c>
      <c r="BX256">
        <v>0</v>
      </c>
      <c r="BY256">
        <v>0</v>
      </c>
      <c r="BZ256">
        <v>3</v>
      </c>
      <c r="CA256">
        <v>3</v>
      </c>
      <c r="CB256">
        <v>19</v>
      </c>
      <c r="CC256">
        <v>2</v>
      </c>
      <c r="CE256">
        <v>120</v>
      </c>
      <c r="CF256">
        <v>0</v>
      </c>
      <c r="CH256">
        <v>5</v>
      </c>
      <c r="CI256">
        <v>5</v>
      </c>
      <c r="CJ256">
        <v>0</v>
      </c>
      <c r="CK256">
        <v>0</v>
      </c>
      <c r="CL256">
        <v>0</v>
      </c>
      <c r="CM256">
        <v>0</v>
      </c>
      <c r="CN256">
        <f t="shared" si="47"/>
        <v>13</v>
      </c>
      <c r="CO256" t="str">
        <f t="shared" si="48"/>
        <v>Insufficiently active</v>
      </c>
      <c r="CP256">
        <v>1</v>
      </c>
      <c r="CQ256">
        <v>1</v>
      </c>
      <c r="CR256">
        <v>1</v>
      </c>
      <c r="CS256">
        <v>1</v>
      </c>
      <c r="CT256">
        <v>1</v>
      </c>
      <c r="FC256" t="s">
        <v>157</v>
      </c>
    </row>
    <row r="257" spans="1:159" x14ac:dyDescent="0.2">
      <c r="A257">
        <v>805</v>
      </c>
      <c r="B257" t="s">
        <v>143</v>
      </c>
      <c r="C257" t="s">
        <v>1272</v>
      </c>
      <c r="D257" s="1">
        <v>23720</v>
      </c>
      <c r="E257">
        <v>57</v>
      </c>
      <c r="F257">
        <v>1</v>
      </c>
      <c r="H257" t="s">
        <v>420</v>
      </c>
      <c r="I257">
        <v>3030</v>
      </c>
      <c r="J257" s="1">
        <v>43871</v>
      </c>
      <c r="K257">
        <v>1</v>
      </c>
      <c r="L257">
        <v>1</v>
      </c>
      <c r="W257" t="s">
        <v>4403</v>
      </c>
      <c r="X257" t="s">
        <v>307</v>
      </c>
      <c r="Y257">
        <v>0</v>
      </c>
      <c r="Z257" t="s">
        <v>1273</v>
      </c>
      <c r="AA257" s="1">
        <v>44501</v>
      </c>
      <c r="AB257" s="2">
        <f t="shared" si="38"/>
        <v>630</v>
      </c>
      <c r="AC257">
        <v>0</v>
      </c>
      <c r="AD257">
        <v>2</v>
      </c>
      <c r="AE257" t="str">
        <f t="shared" si="40"/>
        <v>Female</v>
      </c>
      <c r="AF257">
        <v>0</v>
      </c>
      <c r="AG257" t="s">
        <v>157</v>
      </c>
      <c r="AH257">
        <v>0</v>
      </c>
      <c r="AJ257">
        <v>5</v>
      </c>
      <c r="AK257" t="str">
        <f t="shared" si="46"/>
        <v>TAFE</v>
      </c>
      <c r="AL257" t="str">
        <f t="shared" si="41"/>
        <v>Yes</v>
      </c>
      <c r="AM257">
        <v>9</v>
      </c>
      <c r="AN257" t="str">
        <f t="shared" si="39"/>
        <v>Aus</v>
      </c>
      <c r="AO257">
        <v>0</v>
      </c>
      <c r="AR257">
        <v>0</v>
      </c>
      <c r="AS257">
        <v>0</v>
      </c>
      <c r="AT257">
        <v>0</v>
      </c>
      <c r="AU257">
        <v>0</v>
      </c>
      <c r="AV257">
        <v>0</v>
      </c>
      <c r="AW257">
        <v>0</v>
      </c>
      <c r="AX257">
        <v>0</v>
      </c>
      <c r="AY257">
        <v>0</v>
      </c>
      <c r="AZ257">
        <v>1</v>
      </c>
      <c r="BA257">
        <v>1</v>
      </c>
      <c r="BC257" t="s">
        <v>1274</v>
      </c>
      <c r="BD257">
        <v>1</v>
      </c>
      <c r="BE257" t="s">
        <v>1275</v>
      </c>
      <c r="BF257">
        <v>1</v>
      </c>
      <c r="BG257" t="s">
        <v>1276</v>
      </c>
      <c r="BH257">
        <v>1</v>
      </c>
      <c r="BI257">
        <v>0</v>
      </c>
      <c r="BJ257">
        <v>0</v>
      </c>
      <c r="BK257">
        <v>0</v>
      </c>
      <c r="BM257">
        <v>1</v>
      </c>
      <c r="BN257">
        <v>4</v>
      </c>
      <c r="BO257">
        <v>1</v>
      </c>
      <c r="BP257">
        <v>0</v>
      </c>
      <c r="BQ257">
        <v>1</v>
      </c>
      <c r="BR257">
        <v>1</v>
      </c>
      <c r="BS257">
        <v>1</v>
      </c>
      <c r="BT257">
        <v>3</v>
      </c>
      <c r="BU257">
        <v>3</v>
      </c>
      <c r="BV257">
        <v>62</v>
      </c>
      <c r="BW257" s="4">
        <v>0.69399999999999995</v>
      </c>
      <c r="BX257">
        <v>3</v>
      </c>
      <c r="BY257">
        <v>4</v>
      </c>
      <c r="BZ257">
        <v>4</v>
      </c>
      <c r="CA257">
        <v>244</v>
      </c>
      <c r="CB257">
        <v>0</v>
      </c>
      <c r="CC257">
        <v>0</v>
      </c>
      <c r="CD257">
        <v>0</v>
      </c>
      <c r="CE257">
        <v>0</v>
      </c>
      <c r="CF257">
        <v>0</v>
      </c>
      <c r="CG257">
        <v>0</v>
      </c>
      <c r="CH257">
        <v>0</v>
      </c>
      <c r="CI257">
        <v>0</v>
      </c>
      <c r="CJ257">
        <v>0</v>
      </c>
      <c r="CK257">
        <v>0</v>
      </c>
      <c r="CL257">
        <v>0</v>
      </c>
      <c r="CM257">
        <v>0</v>
      </c>
      <c r="CN257">
        <f t="shared" si="47"/>
        <v>244</v>
      </c>
      <c r="CO257" t="str">
        <f t="shared" si="48"/>
        <v>Sufficientlyactive</v>
      </c>
      <c r="CP257">
        <v>3</v>
      </c>
      <c r="CQ257">
        <v>3</v>
      </c>
      <c r="CR257">
        <v>2</v>
      </c>
      <c r="CS257">
        <v>3</v>
      </c>
      <c r="CT257">
        <v>3</v>
      </c>
      <c r="CU257">
        <v>2</v>
      </c>
      <c r="CV257">
        <v>1</v>
      </c>
      <c r="CW257">
        <v>0</v>
      </c>
      <c r="CX257">
        <v>1</v>
      </c>
      <c r="CY257">
        <v>1</v>
      </c>
      <c r="CZ257">
        <v>2</v>
      </c>
      <c r="DA257">
        <v>6</v>
      </c>
      <c r="DB257">
        <v>3</v>
      </c>
      <c r="DC257">
        <v>0</v>
      </c>
      <c r="DD257">
        <v>3</v>
      </c>
      <c r="DE257">
        <v>2</v>
      </c>
      <c r="DF257">
        <v>1</v>
      </c>
      <c r="DG257">
        <v>1</v>
      </c>
      <c r="DH257">
        <v>1</v>
      </c>
      <c r="DI257">
        <v>1</v>
      </c>
      <c r="DJ257">
        <v>2</v>
      </c>
      <c r="DK257">
        <v>3</v>
      </c>
      <c r="DL257">
        <v>1</v>
      </c>
      <c r="DM257">
        <v>1</v>
      </c>
      <c r="DN257">
        <v>16</v>
      </c>
      <c r="DO257">
        <v>1</v>
      </c>
      <c r="DP257">
        <v>0</v>
      </c>
      <c r="DQ257">
        <v>2</v>
      </c>
      <c r="DR257">
        <v>1</v>
      </c>
      <c r="DS257">
        <v>2</v>
      </c>
      <c r="DT257">
        <v>0</v>
      </c>
      <c r="DU257">
        <v>0</v>
      </c>
      <c r="DV257">
        <v>0</v>
      </c>
      <c r="DW257">
        <v>0</v>
      </c>
      <c r="DX257">
        <v>6</v>
      </c>
      <c r="DY257" t="s">
        <v>149</v>
      </c>
      <c r="DZ257" t="s">
        <v>4707</v>
      </c>
      <c r="EA257">
        <v>4</v>
      </c>
      <c r="EB257">
        <v>4</v>
      </c>
      <c r="EC257">
        <v>3</v>
      </c>
      <c r="ED257">
        <v>4</v>
      </c>
      <c r="EE257">
        <v>4</v>
      </c>
      <c r="EF257">
        <v>4</v>
      </c>
      <c r="EG257">
        <v>4</v>
      </c>
      <c r="EH257">
        <v>27</v>
      </c>
      <c r="EI257">
        <v>3</v>
      </c>
      <c r="EJ257">
        <v>3</v>
      </c>
      <c r="EK257">
        <v>3</v>
      </c>
      <c r="EL257">
        <v>9</v>
      </c>
      <c r="EM257">
        <v>3</v>
      </c>
      <c r="EN257">
        <v>3</v>
      </c>
      <c r="EO257">
        <v>3</v>
      </c>
      <c r="EP257">
        <v>2</v>
      </c>
      <c r="EQ257">
        <v>4</v>
      </c>
      <c r="ER257">
        <v>3</v>
      </c>
      <c r="ES257">
        <v>4</v>
      </c>
      <c r="ET257">
        <v>2</v>
      </c>
      <c r="EU257">
        <v>24</v>
      </c>
      <c r="EV257">
        <v>3</v>
      </c>
      <c r="EW257">
        <v>6</v>
      </c>
      <c r="EX257">
        <v>7</v>
      </c>
      <c r="EY257">
        <v>7</v>
      </c>
      <c r="EZ257">
        <v>23</v>
      </c>
      <c r="FA257">
        <v>5</v>
      </c>
      <c r="FB257" t="str">
        <f t="shared" si="43"/>
        <v>Mild</v>
      </c>
      <c r="FC257" t="s">
        <v>157</v>
      </c>
    </row>
    <row r="258" spans="1:159" x14ac:dyDescent="0.2">
      <c r="A258">
        <v>807</v>
      </c>
      <c r="B258" t="s">
        <v>143</v>
      </c>
      <c r="C258" t="s">
        <v>1277</v>
      </c>
      <c r="D258" s="1">
        <v>26394</v>
      </c>
      <c r="E258">
        <v>50</v>
      </c>
      <c r="F258">
        <v>1</v>
      </c>
      <c r="H258" t="s">
        <v>151</v>
      </c>
      <c r="I258">
        <v>3030</v>
      </c>
      <c r="J258" s="1">
        <v>43879</v>
      </c>
      <c r="K258">
        <v>1</v>
      </c>
      <c r="R258">
        <v>2</v>
      </c>
      <c r="W258" t="s">
        <v>229</v>
      </c>
      <c r="X258" t="s">
        <v>222</v>
      </c>
      <c r="Y258">
        <v>1</v>
      </c>
      <c r="Z258" t="s">
        <v>1278</v>
      </c>
      <c r="AA258" s="1">
        <v>44497</v>
      </c>
      <c r="AB258" s="2">
        <f t="shared" ref="AB258:AB321" si="49">DATEDIF(J258,AA258,"d")</f>
        <v>618</v>
      </c>
      <c r="AC258">
        <v>2</v>
      </c>
      <c r="AD258">
        <v>1</v>
      </c>
      <c r="AE258" t="str">
        <f t="shared" si="40"/>
        <v>Male</v>
      </c>
      <c r="AF258">
        <v>0</v>
      </c>
      <c r="AG258" t="s">
        <v>157</v>
      </c>
      <c r="AH258">
        <v>0</v>
      </c>
      <c r="AJ258">
        <v>3</v>
      </c>
      <c r="AK258" t="str">
        <f t="shared" si="46"/>
        <v>TAFE</v>
      </c>
      <c r="AL258" t="str">
        <f t="shared" si="41"/>
        <v>Yes</v>
      </c>
      <c r="AM258">
        <v>9</v>
      </c>
      <c r="AN258" t="str">
        <f t="shared" ref="AN258:AN321" si="50">IF(AM258=9, "Aus", "Other")</f>
        <v>Aus</v>
      </c>
      <c r="AO258">
        <v>0</v>
      </c>
      <c r="AR258">
        <v>0</v>
      </c>
      <c r="AS258">
        <v>0</v>
      </c>
      <c r="AT258">
        <v>0</v>
      </c>
      <c r="AU258">
        <v>0</v>
      </c>
      <c r="AV258">
        <v>0</v>
      </c>
      <c r="AW258">
        <v>0</v>
      </c>
      <c r="AX258">
        <v>0</v>
      </c>
      <c r="AY258">
        <v>0</v>
      </c>
      <c r="AZ258">
        <v>0</v>
      </c>
      <c r="BA258">
        <v>1</v>
      </c>
      <c r="BC258" t="s">
        <v>1279</v>
      </c>
      <c r="BD258">
        <v>1</v>
      </c>
      <c r="BE258" t="s">
        <v>1280</v>
      </c>
      <c r="BF258">
        <v>0</v>
      </c>
      <c r="BH258">
        <v>0</v>
      </c>
      <c r="BI258">
        <v>0</v>
      </c>
      <c r="BJ258">
        <v>0</v>
      </c>
      <c r="BK258">
        <v>0</v>
      </c>
      <c r="BM258">
        <v>1</v>
      </c>
      <c r="BN258">
        <v>15</v>
      </c>
      <c r="BO258">
        <v>0</v>
      </c>
      <c r="BQ258">
        <v>3</v>
      </c>
      <c r="BR258">
        <v>1</v>
      </c>
      <c r="BS258">
        <v>3</v>
      </c>
      <c r="BT258">
        <v>3</v>
      </c>
      <c r="BU258">
        <v>1</v>
      </c>
      <c r="BV258">
        <v>50</v>
      </c>
      <c r="BW258" s="4">
        <v>0.54600000000000004</v>
      </c>
      <c r="BX258">
        <v>3</v>
      </c>
      <c r="BY258">
        <v>1</v>
      </c>
      <c r="BZ258">
        <v>1</v>
      </c>
      <c r="CA258">
        <v>61</v>
      </c>
      <c r="CB258">
        <v>0</v>
      </c>
      <c r="CC258">
        <v>0</v>
      </c>
      <c r="CD258">
        <v>0</v>
      </c>
      <c r="CE258">
        <v>0</v>
      </c>
      <c r="CF258">
        <v>0</v>
      </c>
      <c r="CG258">
        <v>0</v>
      </c>
      <c r="CH258">
        <v>0</v>
      </c>
      <c r="CI258">
        <v>0</v>
      </c>
      <c r="CJ258">
        <v>0</v>
      </c>
      <c r="CK258">
        <v>0</v>
      </c>
      <c r="CL258">
        <v>0</v>
      </c>
      <c r="CM258">
        <v>0</v>
      </c>
      <c r="CN258">
        <f t="shared" si="47"/>
        <v>61</v>
      </c>
      <c r="CO258" t="str">
        <f t="shared" si="48"/>
        <v>Insufficiently active</v>
      </c>
      <c r="CP258">
        <v>3</v>
      </c>
      <c r="CQ258">
        <v>1</v>
      </c>
      <c r="CR258">
        <v>3</v>
      </c>
      <c r="CS258">
        <v>2</v>
      </c>
      <c r="CT258">
        <v>3</v>
      </c>
      <c r="CU258">
        <v>2</v>
      </c>
      <c r="CV258">
        <v>1</v>
      </c>
      <c r="CW258">
        <v>1</v>
      </c>
      <c r="CX258">
        <v>2</v>
      </c>
      <c r="CY258">
        <v>0</v>
      </c>
      <c r="CZ258">
        <v>2</v>
      </c>
      <c r="DA258">
        <v>7</v>
      </c>
      <c r="DB258">
        <v>5</v>
      </c>
      <c r="DC258">
        <v>1</v>
      </c>
      <c r="DD258">
        <v>1</v>
      </c>
      <c r="DE258">
        <v>1</v>
      </c>
      <c r="DF258">
        <v>1</v>
      </c>
      <c r="DG258">
        <v>1</v>
      </c>
      <c r="DH258">
        <v>1</v>
      </c>
      <c r="DI258">
        <v>1</v>
      </c>
      <c r="DJ258">
        <v>1</v>
      </c>
      <c r="DK258">
        <v>1</v>
      </c>
      <c r="DL258">
        <v>1</v>
      </c>
      <c r="DM258">
        <v>1</v>
      </c>
      <c r="DN258">
        <v>10</v>
      </c>
      <c r="DO258">
        <v>0</v>
      </c>
      <c r="DP258">
        <v>0</v>
      </c>
      <c r="DQ258">
        <v>0</v>
      </c>
      <c r="DR258">
        <v>0</v>
      </c>
      <c r="DS258">
        <v>0</v>
      </c>
      <c r="DT258">
        <v>0</v>
      </c>
      <c r="DU258">
        <v>0</v>
      </c>
      <c r="DV258">
        <v>0</v>
      </c>
      <c r="DW258">
        <v>0</v>
      </c>
      <c r="DX258">
        <v>0</v>
      </c>
      <c r="DY258" t="s">
        <v>149</v>
      </c>
      <c r="DZ258" t="s">
        <v>4708</v>
      </c>
      <c r="EA258">
        <v>4</v>
      </c>
      <c r="EB258">
        <v>4</v>
      </c>
      <c r="EC258">
        <v>4</v>
      </c>
      <c r="ED258">
        <v>4</v>
      </c>
      <c r="EE258">
        <v>4</v>
      </c>
      <c r="EF258">
        <v>4</v>
      </c>
      <c r="EG258">
        <v>4</v>
      </c>
      <c r="EH258">
        <v>28</v>
      </c>
      <c r="EI258">
        <v>1</v>
      </c>
      <c r="EJ258">
        <v>1</v>
      </c>
      <c r="EK258">
        <v>1</v>
      </c>
      <c r="EL258">
        <v>3</v>
      </c>
      <c r="EM258">
        <v>5</v>
      </c>
      <c r="EN258">
        <v>5</v>
      </c>
      <c r="EO258">
        <v>5</v>
      </c>
      <c r="EP258">
        <v>5</v>
      </c>
      <c r="EQ258">
        <v>5</v>
      </c>
      <c r="ER258">
        <v>5</v>
      </c>
      <c r="ES258">
        <v>5</v>
      </c>
      <c r="ET258">
        <v>5</v>
      </c>
      <c r="EU258">
        <v>40</v>
      </c>
      <c r="EV258">
        <v>5</v>
      </c>
      <c r="EW258">
        <v>7</v>
      </c>
      <c r="EX258">
        <v>8</v>
      </c>
      <c r="EY258">
        <v>8</v>
      </c>
      <c r="EZ258">
        <v>28</v>
      </c>
      <c r="FA258">
        <v>4</v>
      </c>
      <c r="FB258" t="str">
        <f t="shared" si="43"/>
        <v>Mild</v>
      </c>
      <c r="FC258" t="s">
        <v>157</v>
      </c>
    </row>
    <row r="259" spans="1:159" x14ac:dyDescent="0.2">
      <c r="A259">
        <v>812</v>
      </c>
      <c r="B259" t="s">
        <v>143</v>
      </c>
      <c r="C259" t="s">
        <v>1281</v>
      </c>
      <c r="D259" s="1">
        <v>25006</v>
      </c>
      <c r="E259">
        <v>54</v>
      </c>
      <c r="F259">
        <v>1</v>
      </c>
      <c r="H259" t="s">
        <v>145</v>
      </c>
      <c r="I259">
        <v>3029</v>
      </c>
      <c r="J259" s="1">
        <v>43883</v>
      </c>
      <c r="K259">
        <v>1</v>
      </c>
      <c r="T259">
        <v>2</v>
      </c>
      <c r="W259" t="s">
        <v>4411</v>
      </c>
      <c r="X259" t="s">
        <v>222</v>
      </c>
      <c r="Y259">
        <v>0</v>
      </c>
      <c r="Z259" t="s">
        <v>1282</v>
      </c>
      <c r="AA259" s="1">
        <v>44606</v>
      </c>
      <c r="AB259" s="2">
        <f t="shared" si="49"/>
        <v>723</v>
      </c>
      <c r="AC259">
        <v>1</v>
      </c>
      <c r="AD259">
        <v>1</v>
      </c>
      <c r="AE259" t="str">
        <f t="shared" ref="AE259:AE322" si="51">IF(AD259 = 1, "Male", "Female")</f>
        <v>Male</v>
      </c>
      <c r="AF259">
        <v>0</v>
      </c>
      <c r="AG259" t="s">
        <v>157</v>
      </c>
      <c r="AH259">
        <v>0</v>
      </c>
      <c r="AJ259">
        <v>1</v>
      </c>
      <c r="AK259" t="str">
        <f t="shared" si="46"/>
        <v>DNC high school</v>
      </c>
      <c r="AL259" t="str">
        <f t="shared" ref="AL259:AL322" si="52">IF(AJ259&lt;2, "No", "Yes")</f>
        <v>No</v>
      </c>
      <c r="AM259">
        <v>9</v>
      </c>
      <c r="AN259" t="str">
        <f t="shared" si="50"/>
        <v>Aus</v>
      </c>
      <c r="AO259">
        <v>0</v>
      </c>
      <c r="AR259">
        <v>0</v>
      </c>
      <c r="AS259">
        <v>0</v>
      </c>
      <c r="AT259">
        <v>0</v>
      </c>
      <c r="AU259">
        <v>0</v>
      </c>
      <c r="AV259">
        <v>0</v>
      </c>
      <c r="AW259">
        <v>0</v>
      </c>
      <c r="AX259">
        <v>0</v>
      </c>
      <c r="AY259">
        <v>0</v>
      </c>
      <c r="AZ259">
        <v>0</v>
      </c>
      <c r="BA259">
        <v>0</v>
      </c>
      <c r="BD259">
        <v>1</v>
      </c>
      <c r="BF259">
        <v>0</v>
      </c>
      <c r="BH259">
        <v>0</v>
      </c>
      <c r="BI259">
        <v>0</v>
      </c>
      <c r="BJ259">
        <v>0</v>
      </c>
      <c r="BK259">
        <v>0</v>
      </c>
      <c r="BM259">
        <v>0</v>
      </c>
      <c r="BO259">
        <v>0</v>
      </c>
      <c r="BQ259">
        <v>2</v>
      </c>
      <c r="BR259">
        <v>1</v>
      </c>
      <c r="BS259">
        <v>1</v>
      </c>
      <c r="BT259">
        <v>2</v>
      </c>
      <c r="BU259">
        <v>2</v>
      </c>
      <c r="BV259">
        <v>50</v>
      </c>
      <c r="BW259" s="4">
        <v>0.6168608141164198</v>
      </c>
      <c r="BX259">
        <v>9</v>
      </c>
      <c r="BY259">
        <v>2</v>
      </c>
      <c r="BZ259">
        <v>25</v>
      </c>
      <c r="CA259">
        <v>145</v>
      </c>
      <c r="CB259">
        <v>4</v>
      </c>
      <c r="CC259">
        <v>20</v>
      </c>
      <c r="CD259">
        <v>10</v>
      </c>
      <c r="CE259">
        <v>840</v>
      </c>
      <c r="CF259">
        <v>1</v>
      </c>
      <c r="CG259">
        <v>1</v>
      </c>
      <c r="CH259">
        <v>10</v>
      </c>
      <c r="CI259">
        <v>70</v>
      </c>
      <c r="CJ259">
        <v>0</v>
      </c>
      <c r="CK259">
        <v>0</v>
      </c>
      <c r="CL259">
        <v>0</v>
      </c>
      <c r="CM259">
        <v>0</v>
      </c>
      <c r="CN259">
        <f t="shared" si="47"/>
        <v>285</v>
      </c>
      <c r="CO259" t="str">
        <f t="shared" si="48"/>
        <v>Sufficientlyactive</v>
      </c>
      <c r="CP259">
        <v>4</v>
      </c>
      <c r="CQ259">
        <v>4</v>
      </c>
      <c r="CR259">
        <v>4</v>
      </c>
      <c r="CS259">
        <v>3</v>
      </c>
      <c r="CT259">
        <v>3</v>
      </c>
      <c r="CU259">
        <v>2</v>
      </c>
      <c r="CV259">
        <v>1</v>
      </c>
      <c r="CW259">
        <v>0</v>
      </c>
      <c r="CX259">
        <v>2</v>
      </c>
      <c r="CY259">
        <v>0</v>
      </c>
      <c r="CZ259">
        <v>2</v>
      </c>
      <c r="DA259">
        <v>5</v>
      </c>
      <c r="DB259">
        <v>2</v>
      </c>
      <c r="DC259">
        <v>0</v>
      </c>
      <c r="DD259">
        <v>3</v>
      </c>
      <c r="DE259">
        <v>1</v>
      </c>
      <c r="DF259">
        <v>1</v>
      </c>
      <c r="DG259">
        <v>1</v>
      </c>
      <c r="DH259">
        <v>1</v>
      </c>
      <c r="DI259">
        <v>1</v>
      </c>
      <c r="DJ259">
        <v>2</v>
      </c>
      <c r="DK259">
        <v>1</v>
      </c>
      <c r="DL259">
        <v>1</v>
      </c>
      <c r="DM259">
        <v>1</v>
      </c>
      <c r="DN259">
        <v>13</v>
      </c>
      <c r="DO259">
        <v>0</v>
      </c>
      <c r="DP259">
        <v>0</v>
      </c>
      <c r="DQ259">
        <v>0</v>
      </c>
      <c r="DR259">
        <v>0</v>
      </c>
      <c r="DS259">
        <v>1</v>
      </c>
      <c r="DT259">
        <v>0</v>
      </c>
      <c r="DU259">
        <v>0</v>
      </c>
      <c r="DV259">
        <v>0</v>
      </c>
      <c r="DW259">
        <v>0</v>
      </c>
      <c r="DX259">
        <v>1</v>
      </c>
      <c r="DY259" t="str">
        <f>IF(DO259&gt;1,"Yes",IF(DP259&gt;1,"Yes","No"))</f>
        <v>No</v>
      </c>
      <c r="DZ259" t="s">
        <v>4708</v>
      </c>
      <c r="EA259">
        <v>4</v>
      </c>
      <c r="EB259">
        <v>5</v>
      </c>
      <c r="EC259">
        <v>3</v>
      </c>
      <c r="ED259">
        <v>4</v>
      </c>
      <c r="EE259">
        <v>4</v>
      </c>
      <c r="EF259">
        <v>4</v>
      </c>
      <c r="EG259">
        <v>5</v>
      </c>
      <c r="EH259">
        <v>29</v>
      </c>
      <c r="EI259">
        <v>1</v>
      </c>
      <c r="EJ259">
        <v>1</v>
      </c>
      <c r="EK259">
        <v>1</v>
      </c>
      <c r="EL259">
        <v>3</v>
      </c>
      <c r="EM259">
        <v>5</v>
      </c>
      <c r="EN259">
        <v>5</v>
      </c>
      <c r="EO259">
        <v>5</v>
      </c>
      <c r="EP259">
        <v>5</v>
      </c>
      <c r="EQ259">
        <v>5</v>
      </c>
      <c r="ER259">
        <v>5</v>
      </c>
      <c r="ES259">
        <v>5</v>
      </c>
      <c r="ET259">
        <v>5</v>
      </c>
      <c r="EU259">
        <v>40</v>
      </c>
      <c r="EV259">
        <v>3</v>
      </c>
      <c r="EW259">
        <v>3</v>
      </c>
      <c r="EX259">
        <v>3</v>
      </c>
      <c r="EY259">
        <v>3</v>
      </c>
      <c r="EZ259">
        <v>12</v>
      </c>
      <c r="FA259">
        <v>4</v>
      </c>
      <c r="FB259" t="str">
        <f t="shared" si="43"/>
        <v>Mild</v>
      </c>
      <c r="FC259" t="s">
        <v>149</v>
      </c>
    </row>
    <row r="260" spans="1:159" x14ac:dyDescent="0.2">
      <c r="A260">
        <v>818</v>
      </c>
      <c r="B260" t="s">
        <v>143</v>
      </c>
      <c r="C260" t="s">
        <v>1283</v>
      </c>
      <c r="D260" s="1">
        <v>34132</v>
      </c>
      <c r="E260">
        <v>29</v>
      </c>
      <c r="F260">
        <v>1</v>
      </c>
      <c r="H260" t="s">
        <v>320</v>
      </c>
      <c r="I260">
        <v>3023</v>
      </c>
      <c r="J260" s="1">
        <v>43883</v>
      </c>
      <c r="K260">
        <v>1</v>
      </c>
      <c r="R260">
        <v>1</v>
      </c>
      <c r="W260" t="s">
        <v>229</v>
      </c>
      <c r="X260" t="s">
        <v>307</v>
      </c>
      <c r="Y260">
        <v>0</v>
      </c>
      <c r="Z260" t="s">
        <v>1284</v>
      </c>
      <c r="AA260" s="1">
        <v>44503</v>
      </c>
      <c r="AB260" s="2">
        <f t="shared" si="49"/>
        <v>620</v>
      </c>
      <c r="AC260">
        <v>0</v>
      </c>
      <c r="AD260">
        <v>1</v>
      </c>
      <c r="AE260" t="str">
        <f t="shared" si="51"/>
        <v>Male</v>
      </c>
      <c r="AF260">
        <v>3</v>
      </c>
      <c r="AG260" t="s">
        <v>157</v>
      </c>
      <c r="AH260">
        <v>0</v>
      </c>
      <c r="AJ260">
        <v>2</v>
      </c>
      <c r="AK260" t="str">
        <f t="shared" si="46"/>
        <v>High school</v>
      </c>
      <c r="AL260" t="str">
        <f t="shared" si="52"/>
        <v>Yes</v>
      </c>
      <c r="AM260">
        <v>9</v>
      </c>
      <c r="AN260" t="str">
        <f t="shared" si="50"/>
        <v>Aus</v>
      </c>
      <c r="AO260">
        <v>0</v>
      </c>
      <c r="AR260">
        <v>0</v>
      </c>
      <c r="AS260">
        <v>0</v>
      </c>
      <c r="AT260">
        <v>0</v>
      </c>
      <c r="AU260">
        <v>0</v>
      </c>
      <c r="AV260">
        <v>0</v>
      </c>
      <c r="AW260">
        <v>0</v>
      </c>
      <c r="AX260">
        <v>0</v>
      </c>
      <c r="AY260">
        <v>0</v>
      </c>
      <c r="AZ260">
        <v>0</v>
      </c>
      <c r="BA260">
        <v>2</v>
      </c>
      <c r="BC260" t="s">
        <v>1285</v>
      </c>
      <c r="BD260">
        <v>0</v>
      </c>
      <c r="BF260">
        <v>1</v>
      </c>
      <c r="BG260" t="s">
        <v>1286</v>
      </c>
      <c r="BH260">
        <v>0</v>
      </c>
      <c r="BI260">
        <v>2</v>
      </c>
      <c r="BJ260">
        <v>0</v>
      </c>
      <c r="BK260">
        <v>0</v>
      </c>
      <c r="BM260">
        <v>0</v>
      </c>
      <c r="BO260">
        <v>0</v>
      </c>
      <c r="BQ260">
        <v>1</v>
      </c>
      <c r="BR260">
        <v>1</v>
      </c>
      <c r="BS260">
        <v>1</v>
      </c>
      <c r="BT260">
        <v>2</v>
      </c>
      <c r="BU260">
        <v>2</v>
      </c>
      <c r="BV260">
        <v>71</v>
      </c>
      <c r="BW260" s="4">
        <v>0.72322947913147084</v>
      </c>
      <c r="BX260">
        <v>3</v>
      </c>
      <c r="BY260">
        <v>1</v>
      </c>
      <c r="BZ260">
        <v>0</v>
      </c>
      <c r="CA260">
        <v>60</v>
      </c>
      <c r="CB260">
        <v>0</v>
      </c>
      <c r="CE260">
        <v>0</v>
      </c>
      <c r="CF260">
        <v>0</v>
      </c>
      <c r="CI260">
        <v>0</v>
      </c>
      <c r="CJ260">
        <v>0</v>
      </c>
      <c r="CM260">
        <v>0</v>
      </c>
      <c r="CN260">
        <f t="shared" si="47"/>
        <v>60</v>
      </c>
      <c r="CO260" t="str">
        <f t="shared" si="48"/>
        <v>Insufficiently active</v>
      </c>
      <c r="CP260">
        <v>3</v>
      </c>
      <c r="CQ260">
        <v>3</v>
      </c>
      <c r="CR260">
        <v>3</v>
      </c>
      <c r="CS260">
        <v>3</v>
      </c>
      <c r="CT260">
        <v>3</v>
      </c>
      <c r="CU260">
        <v>3</v>
      </c>
      <c r="CV260">
        <v>1</v>
      </c>
      <c r="CW260">
        <v>1</v>
      </c>
      <c r="CX260">
        <v>2</v>
      </c>
      <c r="CY260">
        <v>0</v>
      </c>
      <c r="CZ260">
        <v>2</v>
      </c>
      <c r="DA260">
        <v>6</v>
      </c>
      <c r="DB260">
        <v>3</v>
      </c>
      <c r="DC260">
        <v>0</v>
      </c>
      <c r="DD260">
        <v>3</v>
      </c>
      <c r="DE260">
        <v>3</v>
      </c>
      <c r="DF260">
        <v>2</v>
      </c>
      <c r="DG260">
        <v>2</v>
      </c>
      <c r="DH260">
        <v>1</v>
      </c>
      <c r="DI260">
        <v>1</v>
      </c>
      <c r="DJ260">
        <v>2</v>
      </c>
      <c r="DK260">
        <v>2</v>
      </c>
      <c r="DL260">
        <v>1</v>
      </c>
      <c r="DM260">
        <v>2</v>
      </c>
      <c r="DN260">
        <v>19</v>
      </c>
      <c r="DO260">
        <v>0</v>
      </c>
      <c r="DP260">
        <v>0</v>
      </c>
      <c r="DQ260">
        <v>1</v>
      </c>
      <c r="DR260">
        <v>0</v>
      </c>
      <c r="DS260">
        <v>1</v>
      </c>
      <c r="DT260">
        <v>1</v>
      </c>
      <c r="DU260">
        <v>0</v>
      </c>
      <c r="DV260">
        <v>0</v>
      </c>
      <c r="DW260">
        <v>0</v>
      </c>
      <c r="DX260">
        <v>3</v>
      </c>
      <c r="DY260" t="str">
        <f>IF(DO260&gt;1,"Yes",IF(DP260&gt;1,"Yes","No"))</f>
        <v>No</v>
      </c>
      <c r="DZ260" t="s">
        <v>4708</v>
      </c>
      <c r="EA260">
        <v>4</v>
      </c>
      <c r="EB260">
        <v>3</v>
      </c>
      <c r="EC260">
        <v>3</v>
      </c>
      <c r="ED260">
        <v>4</v>
      </c>
      <c r="EE260">
        <v>3</v>
      </c>
      <c r="EF260">
        <v>4</v>
      </c>
      <c r="EG260">
        <v>2</v>
      </c>
      <c r="EH260">
        <v>23</v>
      </c>
      <c r="EI260">
        <v>1</v>
      </c>
      <c r="EJ260">
        <v>1</v>
      </c>
      <c r="EK260">
        <v>1</v>
      </c>
      <c r="EL260">
        <v>3</v>
      </c>
      <c r="EM260">
        <v>4</v>
      </c>
      <c r="EN260">
        <v>2</v>
      </c>
      <c r="EO260">
        <v>3</v>
      </c>
      <c r="EP260">
        <v>3</v>
      </c>
      <c r="EQ260">
        <v>4</v>
      </c>
      <c r="ER260">
        <v>4</v>
      </c>
      <c r="ES260">
        <v>4</v>
      </c>
      <c r="ET260">
        <v>4</v>
      </c>
      <c r="EU260">
        <v>28</v>
      </c>
      <c r="EV260">
        <v>0</v>
      </c>
      <c r="EW260">
        <v>0</v>
      </c>
      <c r="EX260">
        <v>0</v>
      </c>
      <c r="EY260">
        <v>3</v>
      </c>
      <c r="EZ260">
        <v>3</v>
      </c>
      <c r="FA260">
        <v>0</v>
      </c>
      <c r="FB260" t="str">
        <f t="shared" si="43"/>
        <v>None</v>
      </c>
      <c r="FC260" t="s">
        <v>149</v>
      </c>
    </row>
    <row r="261" spans="1:159" x14ac:dyDescent="0.2">
      <c r="A261">
        <v>819</v>
      </c>
      <c r="B261" t="s">
        <v>143</v>
      </c>
      <c r="C261" t="s">
        <v>1287</v>
      </c>
      <c r="D261" s="1">
        <v>31944</v>
      </c>
      <c r="E261">
        <v>35</v>
      </c>
      <c r="F261">
        <v>1</v>
      </c>
      <c r="H261" t="s">
        <v>533</v>
      </c>
      <c r="I261">
        <v>3340</v>
      </c>
      <c r="J261" s="1">
        <v>43887</v>
      </c>
      <c r="K261">
        <v>1</v>
      </c>
      <c r="L261">
        <v>2</v>
      </c>
      <c r="W261" t="s">
        <v>4403</v>
      </c>
      <c r="X261" t="s">
        <v>222</v>
      </c>
      <c r="Y261">
        <v>0</v>
      </c>
      <c r="Z261" t="s">
        <v>1288</v>
      </c>
      <c r="AA261" s="1">
        <v>44501</v>
      </c>
      <c r="AB261" s="2">
        <f t="shared" si="49"/>
        <v>614</v>
      </c>
      <c r="AC261">
        <v>1</v>
      </c>
      <c r="AD261">
        <v>1</v>
      </c>
      <c r="AE261" t="str">
        <f t="shared" si="51"/>
        <v>Male</v>
      </c>
      <c r="AF261">
        <v>0</v>
      </c>
      <c r="AG261" t="s">
        <v>157</v>
      </c>
      <c r="AH261">
        <v>0</v>
      </c>
      <c r="AJ261">
        <v>4</v>
      </c>
      <c r="AK261" t="str">
        <f t="shared" si="46"/>
        <v>TAFE</v>
      </c>
      <c r="AL261" t="str">
        <f t="shared" si="52"/>
        <v>Yes</v>
      </c>
      <c r="AM261">
        <v>123</v>
      </c>
      <c r="AN261" t="str">
        <f t="shared" si="50"/>
        <v>Other</v>
      </c>
      <c r="AP261">
        <v>0</v>
      </c>
      <c r="AQ261">
        <v>19</v>
      </c>
      <c r="AR261">
        <v>0</v>
      </c>
      <c r="AS261">
        <v>0</v>
      </c>
      <c r="AT261">
        <v>0</v>
      </c>
      <c r="AU261">
        <v>0</v>
      </c>
      <c r="AV261">
        <v>0</v>
      </c>
      <c r="AW261">
        <v>0</v>
      </c>
      <c r="AX261">
        <v>0</v>
      </c>
      <c r="AY261">
        <v>0</v>
      </c>
      <c r="AZ261">
        <v>0</v>
      </c>
      <c r="BA261">
        <v>1</v>
      </c>
      <c r="BC261" t="s">
        <v>1289</v>
      </c>
      <c r="BD261">
        <v>0</v>
      </c>
      <c r="BF261">
        <v>1</v>
      </c>
      <c r="BG261" t="s">
        <v>1290</v>
      </c>
      <c r="BH261">
        <v>0</v>
      </c>
      <c r="BI261">
        <v>0</v>
      </c>
      <c r="BJ261">
        <v>0</v>
      </c>
      <c r="BK261">
        <v>0</v>
      </c>
      <c r="BM261">
        <v>1</v>
      </c>
      <c r="BN261">
        <v>5</v>
      </c>
      <c r="BO261">
        <v>1</v>
      </c>
      <c r="BP261">
        <v>1</v>
      </c>
      <c r="BQ261">
        <v>1</v>
      </c>
      <c r="BR261">
        <v>1</v>
      </c>
      <c r="BS261">
        <v>1</v>
      </c>
      <c r="BT261">
        <v>3</v>
      </c>
      <c r="BU261">
        <v>1</v>
      </c>
      <c r="BV261">
        <v>80</v>
      </c>
      <c r="BW261" s="4">
        <v>0.72599999999999998</v>
      </c>
      <c r="BX261">
        <v>7</v>
      </c>
      <c r="BY261">
        <v>1</v>
      </c>
      <c r="BZ261">
        <v>0</v>
      </c>
      <c r="CA261">
        <v>60</v>
      </c>
      <c r="CB261">
        <v>0</v>
      </c>
      <c r="CE261">
        <v>0</v>
      </c>
      <c r="CF261">
        <v>6</v>
      </c>
      <c r="CG261">
        <v>6</v>
      </c>
      <c r="CH261">
        <v>30</v>
      </c>
      <c r="CI261">
        <v>390</v>
      </c>
      <c r="CJ261">
        <v>0</v>
      </c>
      <c r="CM261">
        <v>0</v>
      </c>
      <c r="CN261">
        <f t="shared" si="47"/>
        <v>840</v>
      </c>
      <c r="CO261" t="str">
        <f t="shared" si="48"/>
        <v>Sufficientlyactive</v>
      </c>
      <c r="CP261">
        <v>3</v>
      </c>
      <c r="CQ261">
        <v>3</v>
      </c>
      <c r="CR261">
        <v>1</v>
      </c>
      <c r="CS261">
        <v>3</v>
      </c>
      <c r="CT261">
        <v>3</v>
      </c>
      <c r="CU261">
        <v>4</v>
      </c>
      <c r="CV261">
        <v>0</v>
      </c>
      <c r="CW261">
        <v>1</v>
      </c>
      <c r="CX261">
        <v>1</v>
      </c>
      <c r="CY261">
        <v>1</v>
      </c>
      <c r="CZ261">
        <v>3</v>
      </c>
      <c r="DA261">
        <v>7</v>
      </c>
      <c r="DB261">
        <v>1</v>
      </c>
      <c r="DC261">
        <v>0</v>
      </c>
      <c r="DD261">
        <v>4</v>
      </c>
      <c r="DE261">
        <v>3</v>
      </c>
      <c r="DF261">
        <v>2</v>
      </c>
      <c r="DG261">
        <v>3</v>
      </c>
      <c r="DH261">
        <v>3</v>
      </c>
      <c r="DI261">
        <v>2</v>
      </c>
      <c r="DJ261">
        <v>1</v>
      </c>
      <c r="DK261">
        <v>3</v>
      </c>
      <c r="DL261">
        <v>2</v>
      </c>
      <c r="DM261">
        <v>1</v>
      </c>
      <c r="DN261">
        <v>24</v>
      </c>
      <c r="DO261">
        <v>1</v>
      </c>
      <c r="DP261">
        <v>0</v>
      </c>
      <c r="DQ261">
        <v>1</v>
      </c>
      <c r="DR261">
        <v>1</v>
      </c>
      <c r="DS261">
        <v>2</v>
      </c>
      <c r="DT261">
        <v>0</v>
      </c>
      <c r="DU261">
        <v>1</v>
      </c>
      <c r="DV261">
        <v>1</v>
      </c>
      <c r="DW261">
        <v>0</v>
      </c>
      <c r="DX261">
        <v>7</v>
      </c>
      <c r="DY261" t="str">
        <f>IF(DO261&gt;1,"Yes",IF(DP261&gt;1,"Yes","No"))</f>
        <v>No</v>
      </c>
      <c r="DZ261" t="s">
        <v>4707</v>
      </c>
      <c r="EA261">
        <v>3</v>
      </c>
      <c r="EB261">
        <v>3</v>
      </c>
      <c r="EC261">
        <v>2</v>
      </c>
      <c r="ED261">
        <v>3</v>
      </c>
      <c r="EE261">
        <v>2</v>
      </c>
      <c r="EF261">
        <v>2</v>
      </c>
      <c r="EG261">
        <v>4</v>
      </c>
      <c r="EH261">
        <v>19</v>
      </c>
      <c r="EI261">
        <v>1</v>
      </c>
      <c r="EJ261">
        <v>1</v>
      </c>
      <c r="EK261">
        <v>1</v>
      </c>
      <c r="EL261">
        <v>3</v>
      </c>
      <c r="EM261">
        <v>1</v>
      </c>
      <c r="EN261">
        <v>3</v>
      </c>
      <c r="EO261">
        <v>3</v>
      </c>
      <c r="EP261">
        <v>3</v>
      </c>
      <c r="EQ261">
        <v>3</v>
      </c>
      <c r="ER261">
        <v>2</v>
      </c>
      <c r="ES261">
        <v>3</v>
      </c>
      <c r="ET261">
        <v>2</v>
      </c>
      <c r="EU261">
        <v>20</v>
      </c>
      <c r="EV261">
        <v>3</v>
      </c>
      <c r="EW261">
        <v>3</v>
      </c>
      <c r="EX261">
        <v>3</v>
      </c>
      <c r="EY261">
        <v>4</v>
      </c>
      <c r="EZ261">
        <v>13</v>
      </c>
      <c r="FA261">
        <v>3</v>
      </c>
      <c r="FB261" t="str">
        <f t="shared" si="43"/>
        <v>Mild</v>
      </c>
      <c r="FC261" t="s">
        <v>149</v>
      </c>
    </row>
    <row r="262" spans="1:159" x14ac:dyDescent="0.2">
      <c r="A262">
        <v>822</v>
      </c>
      <c r="B262" t="s">
        <v>143</v>
      </c>
      <c r="C262" t="s">
        <v>1291</v>
      </c>
      <c r="D262" s="1">
        <v>28764</v>
      </c>
      <c r="E262">
        <v>43</v>
      </c>
      <c r="F262">
        <v>1</v>
      </c>
      <c r="H262" t="s">
        <v>320</v>
      </c>
      <c r="I262">
        <v>3023</v>
      </c>
      <c r="J262" s="1">
        <v>43900</v>
      </c>
      <c r="K262">
        <v>1</v>
      </c>
      <c r="O262">
        <v>1</v>
      </c>
      <c r="W262" t="s">
        <v>4229</v>
      </c>
      <c r="X262" t="s">
        <v>307</v>
      </c>
      <c r="Y262">
        <v>0</v>
      </c>
      <c r="Z262" t="s">
        <v>1292</v>
      </c>
      <c r="AA262" s="1">
        <v>44498</v>
      </c>
      <c r="AB262" s="2">
        <f t="shared" si="49"/>
        <v>598</v>
      </c>
      <c r="AC262">
        <v>1</v>
      </c>
      <c r="AD262">
        <v>1</v>
      </c>
      <c r="AE262" t="str">
        <f t="shared" si="51"/>
        <v>Male</v>
      </c>
      <c r="AF262">
        <v>5</v>
      </c>
      <c r="AG262" t="s">
        <v>157</v>
      </c>
      <c r="AH262">
        <v>0</v>
      </c>
      <c r="AJ262">
        <v>4</v>
      </c>
      <c r="AK262" t="str">
        <f t="shared" si="46"/>
        <v>TAFE</v>
      </c>
      <c r="AL262" t="str">
        <f t="shared" si="52"/>
        <v>Yes</v>
      </c>
      <c r="AM262">
        <v>128</v>
      </c>
      <c r="AN262" t="str">
        <f t="shared" si="50"/>
        <v>Other</v>
      </c>
      <c r="AQ262">
        <v>39</v>
      </c>
      <c r="AR262">
        <v>0</v>
      </c>
      <c r="AS262">
        <v>0</v>
      </c>
      <c r="AT262">
        <v>0</v>
      </c>
      <c r="AU262">
        <v>0</v>
      </c>
      <c r="AV262">
        <v>0</v>
      </c>
      <c r="AW262">
        <v>0</v>
      </c>
      <c r="AX262">
        <v>1</v>
      </c>
      <c r="AY262">
        <v>0</v>
      </c>
      <c r="AZ262">
        <v>0</v>
      </c>
      <c r="BA262">
        <v>0</v>
      </c>
      <c r="BC262" t="s">
        <v>1293</v>
      </c>
      <c r="BD262">
        <v>1</v>
      </c>
      <c r="BE262" t="s">
        <v>1294</v>
      </c>
      <c r="BF262">
        <v>1</v>
      </c>
      <c r="BG262" t="s">
        <v>1295</v>
      </c>
      <c r="BH262">
        <v>0</v>
      </c>
      <c r="BI262">
        <v>1</v>
      </c>
      <c r="BJ262">
        <v>0</v>
      </c>
      <c r="BK262">
        <v>1</v>
      </c>
      <c r="BL262">
        <v>30</v>
      </c>
      <c r="BM262">
        <v>0</v>
      </c>
      <c r="BO262">
        <v>0</v>
      </c>
      <c r="BQ262">
        <v>2</v>
      </c>
      <c r="BR262">
        <v>1</v>
      </c>
      <c r="BS262">
        <v>2</v>
      </c>
      <c r="BT262">
        <v>3</v>
      </c>
      <c r="BU262">
        <v>2</v>
      </c>
      <c r="BV262">
        <v>75</v>
      </c>
      <c r="BW262" s="4">
        <v>0.55374145365301408</v>
      </c>
      <c r="BX262">
        <v>4</v>
      </c>
      <c r="BY262">
        <v>5</v>
      </c>
      <c r="BZ262">
        <v>34</v>
      </c>
      <c r="CA262">
        <v>334</v>
      </c>
      <c r="CB262">
        <v>3</v>
      </c>
      <c r="CC262">
        <v>5</v>
      </c>
      <c r="CD262">
        <v>30</v>
      </c>
      <c r="CE262">
        <v>330</v>
      </c>
      <c r="CF262">
        <v>0</v>
      </c>
      <c r="CI262">
        <v>0</v>
      </c>
      <c r="CJ262">
        <v>0</v>
      </c>
      <c r="CM262">
        <v>0</v>
      </c>
      <c r="CN262">
        <f t="shared" si="47"/>
        <v>334</v>
      </c>
      <c r="CO262" t="str">
        <f t="shared" si="48"/>
        <v>Sufficientlyactive</v>
      </c>
      <c r="CP262">
        <v>2</v>
      </c>
      <c r="CQ262">
        <v>3</v>
      </c>
      <c r="CR262">
        <v>3</v>
      </c>
      <c r="CS262">
        <v>3</v>
      </c>
      <c r="CT262">
        <v>3</v>
      </c>
      <c r="CU262">
        <v>2</v>
      </c>
      <c r="CV262">
        <v>1</v>
      </c>
      <c r="CW262">
        <v>1</v>
      </c>
      <c r="CX262">
        <v>1</v>
      </c>
      <c r="CY262">
        <v>0</v>
      </c>
      <c r="CZ262">
        <v>3</v>
      </c>
      <c r="DA262">
        <v>6</v>
      </c>
      <c r="DB262">
        <v>5</v>
      </c>
      <c r="DC262">
        <v>0</v>
      </c>
      <c r="DD262">
        <v>4</v>
      </c>
      <c r="DE262">
        <v>3</v>
      </c>
      <c r="DF262">
        <v>2</v>
      </c>
      <c r="DG262">
        <v>1</v>
      </c>
      <c r="DH262">
        <v>1</v>
      </c>
      <c r="DI262">
        <v>3</v>
      </c>
      <c r="DJ262">
        <v>1</v>
      </c>
      <c r="DK262">
        <v>2</v>
      </c>
      <c r="DL262">
        <v>1</v>
      </c>
      <c r="DM262">
        <v>1</v>
      </c>
      <c r="DN262">
        <v>19</v>
      </c>
      <c r="DO262">
        <v>0</v>
      </c>
      <c r="DP262">
        <v>0</v>
      </c>
      <c r="DQ262">
        <v>2</v>
      </c>
      <c r="DR262">
        <v>2</v>
      </c>
      <c r="DS262">
        <v>2</v>
      </c>
      <c r="DT262">
        <v>0</v>
      </c>
      <c r="DU262">
        <v>0</v>
      </c>
      <c r="DV262">
        <v>0</v>
      </c>
      <c r="DW262">
        <v>0</v>
      </c>
      <c r="DX262">
        <v>6</v>
      </c>
      <c r="DY262" t="str">
        <f>IF(DO262&gt;1,"Yes",IF(DP262&gt;1,"Yes","No"))</f>
        <v>No</v>
      </c>
      <c r="DZ262" t="s">
        <v>4707</v>
      </c>
      <c r="EA262">
        <v>4</v>
      </c>
      <c r="EB262">
        <v>4</v>
      </c>
      <c r="EC262">
        <v>3</v>
      </c>
      <c r="ED262">
        <v>3</v>
      </c>
      <c r="EE262">
        <v>3</v>
      </c>
      <c r="EF262">
        <v>3</v>
      </c>
      <c r="EG262">
        <v>3</v>
      </c>
      <c r="EH262">
        <v>23</v>
      </c>
      <c r="EI262">
        <v>2</v>
      </c>
      <c r="EJ262">
        <v>2</v>
      </c>
      <c r="EK262">
        <v>2</v>
      </c>
      <c r="EL262">
        <v>6</v>
      </c>
      <c r="EM262">
        <v>3</v>
      </c>
      <c r="EN262">
        <v>3</v>
      </c>
      <c r="EO262">
        <v>3</v>
      </c>
      <c r="EP262">
        <v>3</v>
      </c>
      <c r="EQ262">
        <v>2</v>
      </c>
      <c r="ER262">
        <v>3</v>
      </c>
      <c r="ES262">
        <v>2</v>
      </c>
      <c r="ET262">
        <v>3</v>
      </c>
      <c r="EU262">
        <v>22</v>
      </c>
      <c r="EV262">
        <v>8</v>
      </c>
      <c r="EW262">
        <v>7</v>
      </c>
      <c r="EX262">
        <v>8</v>
      </c>
      <c r="EY262">
        <v>7</v>
      </c>
      <c r="EZ262">
        <v>30</v>
      </c>
      <c r="FA262">
        <v>8</v>
      </c>
      <c r="FB262" t="str">
        <f t="shared" si="43"/>
        <v>Severe</v>
      </c>
      <c r="FC262" t="s">
        <v>149</v>
      </c>
    </row>
    <row r="263" spans="1:159" x14ac:dyDescent="0.2">
      <c r="A263">
        <v>825</v>
      </c>
      <c r="B263" t="s">
        <v>143</v>
      </c>
      <c r="C263" t="s">
        <v>1296</v>
      </c>
      <c r="D263" s="1">
        <v>20052</v>
      </c>
      <c r="E263">
        <v>67</v>
      </c>
      <c r="F263">
        <v>1</v>
      </c>
      <c r="H263" t="s">
        <v>295</v>
      </c>
      <c r="I263">
        <v>3021</v>
      </c>
      <c r="J263" s="1">
        <v>43892</v>
      </c>
      <c r="K263">
        <v>1</v>
      </c>
      <c r="T263">
        <v>2</v>
      </c>
      <c r="W263" t="s">
        <v>4411</v>
      </c>
      <c r="X263" t="s">
        <v>222</v>
      </c>
      <c r="Y263">
        <v>0</v>
      </c>
      <c r="Z263" t="s">
        <v>1297</v>
      </c>
      <c r="AA263" s="1">
        <v>44636</v>
      </c>
      <c r="AB263" s="2">
        <f t="shared" si="49"/>
        <v>744</v>
      </c>
      <c r="AC263">
        <v>5</v>
      </c>
      <c r="AD263">
        <v>2</v>
      </c>
      <c r="AE263" t="str">
        <f t="shared" si="51"/>
        <v>Female</v>
      </c>
      <c r="AF263">
        <v>6</v>
      </c>
      <c r="AG263" t="s">
        <v>149</v>
      </c>
      <c r="AH263">
        <v>0</v>
      </c>
      <c r="AJ263">
        <v>1</v>
      </c>
      <c r="AK263" t="str">
        <f t="shared" si="46"/>
        <v>DNC high school</v>
      </c>
      <c r="AL263" t="str">
        <f t="shared" si="52"/>
        <v>No</v>
      </c>
      <c r="AM263">
        <v>94</v>
      </c>
      <c r="AN263" t="str">
        <f t="shared" si="50"/>
        <v>Other</v>
      </c>
      <c r="AQ263">
        <v>16</v>
      </c>
      <c r="AR263">
        <v>0</v>
      </c>
      <c r="AS263">
        <v>0</v>
      </c>
      <c r="AT263">
        <v>0</v>
      </c>
      <c r="AU263">
        <v>0</v>
      </c>
      <c r="AV263">
        <v>0</v>
      </c>
      <c r="AW263">
        <v>0</v>
      </c>
      <c r="AX263">
        <v>0</v>
      </c>
      <c r="AY263">
        <v>0</v>
      </c>
      <c r="AZ263">
        <v>0</v>
      </c>
      <c r="BA263">
        <v>0</v>
      </c>
      <c r="BD263">
        <v>1</v>
      </c>
      <c r="BE263" t="s">
        <v>1298</v>
      </c>
      <c r="BF263">
        <v>1</v>
      </c>
      <c r="BG263" t="s">
        <v>1299</v>
      </c>
      <c r="BH263">
        <v>0</v>
      </c>
      <c r="BI263">
        <v>0</v>
      </c>
      <c r="BJ263">
        <v>0</v>
      </c>
      <c r="BK263">
        <v>0</v>
      </c>
      <c r="BM263">
        <v>0</v>
      </c>
      <c r="BO263">
        <v>0</v>
      </c>
      <c r="BQ263">
        <v>1</v>
      </c>
      <c r="BR263">
        <v>1</v>
      </c>
      <c r="BS263">
        <v>1</v>
      </c>
      <c r="BT263">
        <v>1</v>
      </c>
      <c r="BU263">
        <v>2</v>
      </c>
      <c r="BV263">
        <v>77</v>
      </c>
      <c r="BW263" s="4">
        <v>0.81434528301886788</v>
      </c>
      <c r="BX263">
        <v>0</v>
      </c>
      <c r="BY263">
        <v>0</v>
      </c>
      <c r="BZ263">
        <v>0</v>
      </c>
      <c r="CA263">
        <v>0</v>
      </c>
      <c r="CB263">
        <v>0</v>
      </c>
      <c r="CC263">
        <v>0</v>
      </c>
      <c r="CD263">
        <v>0</v>
      </c>
      <c r="CE263">
        <v>0</v>
      </c>
      <c r="CF263">
        <v>0</v>
      </c>
      <c r="CG263">
        <v>0</v>
      </c>
      <c r="CH263">
        <v>0</v>
      </c>
      <c r="CI263">
        <v>0</v>
      </c>
      <c r="CJ263">
        <v>0</v>
      </c>
      <c r="CK263">
        <v>0</v>
      </c>
      <c r="CL263">
        <v>0</v>
      </c>
      <c r="CM263">
        <v>0</v>
      </c>
      <c r="CN263">
        <f t="shared" si="47"/>
        <v>0</v>
      </c>
      <c r="CO263" t="str">
        <f t="shared" si="48"/>
        <v>Sedentary</v>
      </c>
      <c r="CP263">
        <v>3</v>
      </c>
      <c r="CQ263">
        <v>3</v>
      </c>
      <c r="CR263">
        <v>3</v>
      </c>
      <c r="CS263">
        <v>3</v>
      </c>
      <c r="CT263">
        <v>3</v>
      </c>
      <c r="CU263">
        <v>2</v>
      </c>
      <c r="CV263">
        <v>0</v>
      </c>
      <c r="CW263">
        <v>1</v>
      </c>
      <c r="CX263">
        <v>1</v>
      </c>
      <c r="CY263">
        <v>1</v>
      </c>
      <c r="CZ263">
        <v>2</v>
      </c>
      <c r="DA263">
        <v>6</v>
      </c>
      <c r="DB263">
        <v>2</v>
      </c>
      <c r="DC263">
        <v>1</v>
      </c>
      <c r="DD263">
        <v>1</v>
      </c>
      <c r="DE263">
        <v>2</v>
      </c>
      <c r="DF263">
        <v>2</v>
      </c>
      <c r="DG263">
        <v>1</v>
      </c>
      <c r="DH263">
        <v>1</v>
      </c>
      <c r="DI263">
        <v>1</v>
      </c>
      <c r="DJ263">
        <v>3</v>
      </c>
      <c r="DK263">
        <v>2</v>
      </c>
      <c r="DL263">
        <v>1</v>
      </c>
      <c r="DM263">
        <v>1</v>
      </c>
      <c r="DN263">
        <v>15</v>
      </c>
      <c r="DO263">
        <v>0</v>
      </c>
      <c r="DP263">
        <v>1</v>
      </c>
      <c r="DQ263">
        <v>0</v>
      </c>
      <c r="DR263">
        <v>0</v>
      </c>
      <c r="DS263">
        <v>0</v>
      </c>
      <c r="DT263">
        <v>0</v>
      </c>
      <c r="DU263">
        <v>0</v>
      </c>
      <c r="DV263">
        <v>0</v>
      </c>
      <c r="DW263">
        <v>0</v>
      </c>
      <c r="DX263">
        <v>1</v>
      </c>
      <c r="DY263" t="str">
        <f>IF(DO263&gt;1,"Yes",IF(DP263&gt;1,"Yes","No"))</f>
        <v>No</v>
      </c>
      <c r="DZ263" t="s">
        <v>4708</v>
      </c>
      <c r="EA263">
        <v>2</v>
      </c>
      <c r="EB263">
        <v>3</v>
      </c>
      <c r="EC263">
        <v>4</v>
      </c>
      <c r="ED263">
        <v>4</v>
      </c>
      <c r="EE263">
        <v>4</v>
      </c>
      <c r="EF263">
        <v>4</v>
      </c>
      <c r="EG263">
        <v>4</v>
      </c>
      <c r="EH263">
        <v>25</v>
      </c>
      <c r="EI263">
        <v>2</v>
      </c>
      <c r="EJ263">
        <v>1</v>
      </c>
      <c r="EK263">
        <v>2</v>
      </c>
      <c r="EL263">
        <v>5</v>
      </c>
      <c r="EM263">
        <v>3</v>
      </c>
      <c r="EN263">
        <v>3</v>
      </c>
      <c r="EO263">
        <v>3</v>
      </c>
      <c r="EP263">
        <v>4</v>
      </c>
      <c r="EQ263">
        <v>4</v>
      </c>
      <c r="ER263">
        <v>4</v>
      </c>
      <c r="ES263">
        <v>4</v>
      </c>
      <c r="ET263">
        <v>4</v>
      </c>
      <c r="EU263">
        <v>29</v>
      </c>
      <c r="EV263">
        <v>8</v>
      </c>
      <c r="EW263">
        <v>9</v>
      </c>
      <c r="EX263">
        <v>9</v>
      </c>
      <c r="EY263">
        <v>10</v>
      </c>
      <c r="EZ263">
        <v>36</v>
      </c>
      <c r="FA263">
        <v>9</v>
      </c>
      <c r="FB263" t="str">
        <f t="shared" si="43"/>
        <v>Severe</v>
      </c>
      <c r="FC263" t="s">
        <v>149</v>
      </c>
    </row>
    <row r="264" spans="1:159" x14ac:dyDescent="0.2">
      <c r="A264">
        <v>826</v>
      </c>
      <c r="B264" t="s">
        <v>143</v>
      </c>
      <c r="C264" t="s">
        <v>1300</v>
      </c>
      <c r="D264" s="1">
        <v>20551</v>
      </c>
      <c r="E264">
        <v>66</v>
      </c>
      <c r="F264">
        <v>1</v>
      </c>
      <c r="H264" t="s">
        <v>424</v>
      </c>
      <c r="I264">
        <v>3023</v>
      </c>
      <c r="J264" s="1">
        <v>43907</v>
      </c>
      <c r="K264">
        <v>1</v>
      </c>
      <c r="T264">
        <v>1</v>
      </c>
      <c r="W264" t="s">
        <v>4411</v>
      </c>
      <c r="X264" t="s">
        <v>307</v>
      </c>
      <c r="Y264">
        <v>1</v>
      </c>
      <c r="Z264" t="s">
        <v>1301</v>
      </c>
      <c r="AA264" s="1">
        <v>44497</v>
      </c>
      <c r="AB264" s="2">
        <f t="shared" si="49"/>
        <v>590</v>
      </c>
      <c r="AC264">
        <v>1</v>
      </c>
      <c r="AD264">
        <v>1</v>
      </c>
      <c r="AE264" t="str">
        <f t="shared" si="51"/>
        <v>Male</v>
      </c>
      <c r="AF264">
        <v>1</v>
      </c>
      <c r="AG264" t="s">
        <v>157</v>
      </c>
      <c r="AH264">
        <v>0</v>
      </c>
      <c r="AJ264">
        <v>3</v>
      </c>
      <c r="AK264" t="str">
        <f t="shared" si="46"/>
        <v>TAFE</v>
      </c>
      <c r="AL264" t="str">
        <f t="shared" si="52"/>
        <v>Yes</v>
      </c>
      <c r="AM264">
        <v>42</v>
      </c>
      <c r="AN264" t="str">
        <f t="shared" si="50"/>
        <v>Other</v>
      </c>
      <c r="AQ264">
        <v>23</v>
      </c>
      <c r="AR264">
        <v>0</v>
      </c>
      <c r="AS264">
        <v>0</v>
      </c>
      <c r="AT264">
        <v>0</v>
      </c>
      <c r="AU264">
        <v>1</v>
      </c>
      <c r="AV264">
        <v>0</v>
      </c>
      <c r="AW264">
        <v>0</v>
      </c>
      <c r="AX264">
        <v>1</v>
      </c>
      <c r="AY264">
        <v>0</v>
      </c>
      <c r="AZ264">
        <v>0</v>
      </c>
      <c r="BA264">
        <v>0</v>
      </c>
      <c r="BC264" t="s">
        <v>1302</v>
      </c>
      <c r="BD264">
        <v>1</v>
      </c>
      <c r="BE264" t="s">
        <v>1303</v>
      </c>
      <c r="BF264">
        <v>1</v>
      </c>
      <c r="BG264" t="s">
        <v>1304</v>
      </c>
      <c r="BH264">
        <v>1</v>
      </c>
      <c r="BI264">
        <v>1</v>
      </c>
      <c r="BJ264">
        <v>0</v>
      </c>
      <c r="BK264">
        <v>0</v>
      </c>
      <c r="BM264">
        <v>1</v>
      </c>
      <c r="BN264">
        <v>10</v>
      </c>
      <c r="BO264">
        <v>0</v>
      </c>
      <c r="BQ264">
        <v>2</v>
      </c>
      <c r="BR264">
        <v>2</v>
      </c>
      <c r="BS264">
        <v>3</v>
      </c>
      <c r="BT264">
        <v>3</v>
      </c>
      <c r="BU264">
        <v>2</v>
      </c>
      <c r="BV264">
        <v>50</v>
      </c>
      <c r="BW264" s="4">
        <v>0.44131931673999636</v>
      </c>
      <c r="BX264">
        <v>4</v>
      </c>
      <c r="BY264">
        <v>4</v>
      </c>
      <c r="BZ264">
        <v>30</v>
      </c>
      <c r="CA264">
        <v>270</v>
      </c>
      <c r="CB264">
        <v>2</v>
      </c>
      <c r="CC264">
        <v>2</v>
      </c>
      <c r="CD264">
        <v>20</v>
      </c>
      <c r="CE264">
        <v>140</v>
      </c>
      <c r="CF264">
        <v>0</v>
      </c>
      <c r="CI264">
        <v>0</v>
      </c>
      <c r="CJ264">
        <v>0</v>
      </c>
      <c r="CM264">
        <v>0</v>
      </c>
      <c r="CN264">
        <f t="shared" si="47"/>
        <v>270</v>
      </c>
      <c r="CO264" t="str">
        <f t="shared" si="48"/>
        <v>Sufficientlyactive</v>
      </c>
      <c r="CP264">
        <v>3</v>
      </c>
      <c r="CQ264">
        <v>3</v>
      </c>
      <c r="CR264">
        <v>3</v>
      </c>
      <c r="CS264">
        <v>3</v>
      </c>
      <c r="CT264">
        <v>3</v>
      </c>
      <c r="CU264">
        <v>1</v>
      </c>
      <c r="CV264">
        <v>1</v>
      </c>
      <c r="CW264">
        <v>0</v>
      </c>
      <c r="CX264">
        <v>1</v>
      </c>
      <c r="CY264">
        <v>0</v>
      </c>
      <c r="CZ264">
        <v>3</v>
      </c>
      <c r="DA264">
        <v>6</v>
      </c>
      <c r="DB264">
        <v>1</v>
      </c>
      <c r="DC264">
        <v>0</v>
      </c>
      <c r="DD264">
        <v>3</v>
      </c>
      <c r="DE264">
        <v>3</v>
      </c>
      <c r="DF264">
        <v>3</v>
      </c>
      <c r="DG264">
        <v>3</v>
      </c>
      <c r="DH264">
        <v>2</v>
      </c>
      <c r="DI264">
        <v>3</v>
      </c>
      <c r="DJ264">
        <v>2</v>
      </c>
      <c r="DK264">
        <v>2</v>
      </c>
      <c r="DL264">
        <v>3</v>
      </c>
      <c r="DM264">
        <v>3</v>
      </c>
      <c r="DN264">
        <v>27</v>
      </c>
      <c r="DO264">
        <v>1</v>
      </c>
      <c r="DP264">
        <v>1</v>
      </c>
      <c r="DQ264">
        <v>2</v>
      </c>
      <c r="DR264">
        <v>1</v>
      </c>
      <c r="DS264">
        <v>1</v>
      </c>
      <c r="DT264">
        <v>1</v>
      </c>
      <c r="DU264">
        <v>2</v>
      </c>
      <c r="DV264">
        <v>0</v>
      </c>
      <c r="DW264">
        <v>0</v>
      </c>
      <c r="DX264">
        <v>9</v>
      </c>
      <c r="DY264" t="s">
        <v>149</v>
      </c>
      <c r="DZ264" t="s">
        <v>4707</v>
      </c>
      <c r="EA264">
        <v>3</v>
      </c>
      <c r="EB264">
        <v>3</v>
      </c>
      <c r="EC264">
        <v>3</v>
      </c>
      <c r="ED264">
        <v>3</v>
      </c>
      <c r="EE264">
        <v>4</v>
      </c>
      <c r="EF264">
        <v>3</v>
      </c>
      <c r="EG264">
        <v>3</v>
      </c>
      <c r="EH264">
        <v>22</v>
      </c>
      <c r="EI264">
        <v>2</v>
      </c>
      <c r="EJ264">
        <v>2</v>
      </c>
      <c r="EK264">
        <v>2</v>
      </c>
      <c r="EL264">
        <v>6</v>
      </c>
      <c r="EM264">
        <v>3</v>
      </c>
      <c r="EN264">
        <v>4</v>
      </c>
      <c r="EO264">
        <v>3</v>
      </c>
      <c r="EP264">
        <v>3</v>
      </c>
      <c r="EQ264">
        <v>4</v>
      </c>
      <c r="ER264">
        <v>4</v>
      </c>
      <c r="ES264">
        <v>4</v>
      </c>
      <c r="ET264">
        <v>4</v>
      </c>
      <c r="EU264">
        <v>29</v>
      </c>
      <c r="EV264">
        <v>7</v>
      </c>
      <c r="EW264">
        <v>6</v>
      </c>
      <c r="EX264">
        <v>6</v>
      </c>
      <c r="EY264">
        <v>6</v>
      </c>
      <c r="EZ264">
        <v>25</v>
      </c>
      <c r="FA264">
        <v>6</v>
      </c>
      <c r="FB264" t="str">
        <f t="shared" si="43"/>
        <v>Moderate</v>
      </c>
      <c r="FC264" t="s">
        <v>157</v>
      </c>
    </row>
    <row r="265" spans="1:159" x14ac:dyDescent="0.2">
      <c r="A265">
        <v>829</v>
      </c>
      <c r="B265" t="s">
        <v>143</v>
      </c>
      <c r="C265" t="s">
        <v>1305</v>
      </c>
      <c r="D265" s="1">
        <v>27678</v>
      </c>
      <c r="E265">
        <v>46</v>
      </c>
      <c r="F265">
        <v>1</v>
      </c>
      <c r="H265" t="s">
        <v>231</v>
      </c>
      <c r="I265">
        <v>3024</v>
      </c>
      <c r="J265" s="1">
        <v>43907</v>
      </c>
      <c r="K265">
        <v>1</v>
      </c>
      <c r="N265">
        <v>2</v>
      </c>
      <c r="W265" t="s">
        <v>4407</v>
      </c>
      <c r="X265" t="s">
        <v>222</v>
      </c>
      <c r="Y265">
        <v>0</v>
      </c>
      <c r="Z265" t="s">
        <v>1306</v>
      </c>
      <c r="AA265" s="1">
        <v>44497</v>
      </c>
      <c r="AB265" s="2">
        <f t="shared" si="49"/>
        <v>590</v>
      </c>
      <c r="AC265">
        <v>2</v>
      </c>
      <c r="AD265">
        <v>2</v>
      </c>
      <c r="AE265" t="str">
        <f t="shared" si="51"/>
        <v>Female</v>
      </c>
      <c r="AF265">
        <v>0</v>
      </c>
      <c r="AG265" t="s">
        <v>157</v>
      </c>
      <c r="AH265">
        <v>0</v>
      </c>
      <c r="AJ265">
        <v>4</v>
      </c>
      <c r="AK265" t="str">
        <f t="shared" si="46"/>
        <v>TAFE</v>
      </c>
      <c r="AL265" t="str">
        <f t="shared" si="52"/>
        <v>Yes</v>
      </c>
      <c r="AM265">
        <v>9</v>
      </c>
      <c r="AN265" t="str">
        <f t="shared" si="50"/>
        <v>Aus</v>
      </c>
      <c r="AO265">
        <v>0</v>
      </c>
      <c r="AR265">
        <v>0</v>
      </c>
      <c r="AS265">
        <v>0</v>
      </c>
      <c r="AT265">
        <v>0</v>
      </c>
      <c r="AU265">
        <v>0</v>
      </c>
      <c r="AV265">
        <v>0</v>
      </c>
      <c r="AW265">
        <v>0</v>
      </c>
      <c r="AX265">
        <v>0</v>
      </c>
      <c r="AY265">
        <v>0</v>
      </c>
      <c r="AZ265">
        <v>2</v>
      </c>
      <c r="BA265">
        <v>0</v>
      </c>
      <c r="BC265" t="s">
        <v>1307</v>
      </c>
      <c r="BD265">
        <v>0</v>
      </c>
      <c r="BF265">
        <v>1</v>
      </c>
      <c r="BG265" t="s">
        <v>1308</v>
      </c>
      <c r="BH265">
        <v>0</v>
      </c>
      <c r="BI265">
        <v>0</v>
      </c>
      <c r="BJ265">
        <v>0</v>
      </c>
      <c r="BK265">
        <v>0</v>
      </c>
      <c r="BM265">
        <v>0</v>
      </c>
      <c r="BO265">
        <v>0</v>
      </c>
      <c r="BQ265">
        <v>1</v>
      </c>
      <c r="BR265">
        <v>3</v>
      </c>
      <c r="BS265">
        <v>3</v>
      </c>
      <c r="BT265">
        <v>3</v>
      </c>
      <c r="BU265">
        <v>1</v>
      </c>
      <c r="BV265">
        <v>72</v>
      </c>
      <c r="BW265" s="4">
        <v>0.54600000000000004</v>
      </c>
      <c r="BX265">
        <v>3</v>
      </c>
      <c r="BY265">
        <v>1</v>
      </c>
      <c r="BZ265">
        <v>30</v>
      </c>
      <c r="CA265">
        <v>90</v>
      </c>
      <c r="CB265">
        <v>4</v>
      </c>
      <c r="CC265">
        <v>2</v>
      </c>
      <c r="CD265">
        <v>30</v>
      </c>
      <c r="CE265">
        <v>150</v>
      </c>
      <c r="CF265">
        <v>1</v>
      </c>
      <c r="CG265">
        <v>0</v>
      </c>
      <c r="CH265">
        <v>0</v>
      </c>
      <c r="CI265">
        <v>0</v>
      </c>
      <c r="CJ265">
        <v>0</v>
      </c>
      <c r="CM265">
        <v>0</v>
      </c>
      <c r="CN265">
        <f t="shared" si="47"/>
        <v>90</v>
      </c>
      <c r="CO265" t="str">
        <f t="shared" si="48"/>
        <v>Insufficiently active</v>
      </c>
      <c r="CP265">
        <v>4</v>
      </c>
      <c r="CQ265">
        <v>4</v>
      </c>
      <c r="CR265">
        <v>3</v>
      </c>
      <c r="CS265">
        <v>4</v>
      </c>
      <c r="CT265">
        <v>4</v>
      </c>
      <c r="CU265">
        <v>3</v>
      </c>
      <c r="CV265">
        <v>1</v>
      </c>
      <c r="CW265">
        <v>1</v>
      </c>
      <c r="CX265">
        <v>2</v>
      </c>
      <c r="CY265">
        <v>1</v>
      </c>
      <c r="CZ265">
        <v>3</v>
      </c>
      <c r="DA265">
        <v>7</v>
      </c>
      <c r="DB265">
        <v>2</v>
      </c>
      <c r="DC265">
        <v>1</v>
      </c>
      <c r="DD265">
        <v>3</v>
      </c>
      <c r="DE265">
        <v>1</v>
      </c>
      <c r="DF265">
        <v>1</v>
      </c>
      <c r="DG265">
        <v>1</v>
      </c>
      <c r="DH265">
        <v>1</v>
      </c>
      <c r="DI265">
        <v>1</v>
      </c>
      <c r="DJ265">
        <v>1</v>
      </c>
      <c r="DK265">
        <v>1</v>
      </c>
      <c r="DL265">
        <v>1</v>
      </c>
      <c r="DM265">
        <v>1</v>
      </c>
      <c r="DN265">
        <v>12</v>
      </c>
      <c r="DO265">
        <v>0</v>
      </c>
      <c r="DP265">
        <v>0</v>
      </c>
      <c r="DQ265">
        <v>0</v>
      </c>
      <c r="DR265">
        <v>0</v>
      </c>
      <c r="DS265">
        <v>0</v>
      </c>
      <c r="DT265">
        <v>0</v>
      </c>
      <c r="DU265">
        <v>0</v>
      </c>
      <c r="DV265">
        <v>0</v>
      </c>
      <c r="DW265">
        <v>0</v>
      </c>
      <c r="DX265">
        <v>0</v>
      </c>
      <c r="DY265" t="s">
        <v>149</v>
      </c>
      <c r="DZ265" t="s">
        <v>4708</v>
      </c>
      <c r="EA265">
        <v>5</v>
      </c>
      <c r="EB265">
        <v>4</v>
      </c>
      <c r="EC265">
        <v>4</v>
      </c>
      <c r="ED265">
        <v>4</v>
      </c>
      <c r="EE265">
        <v>5</v>
      </c>
      <c r="EF265">
        <v>5</v>
      </c>
      <c r="EG265">
        <v>5</v>
      </c>
      <c r="EH265">
        <v>32</v>
      </c>
      <c r="EI265">
        <v>1</v>
      </c>
      <c r="EJ265">
        <v>1</v>
      </c>
      <c r="EK265">
        <v>1</v>
      </c>
      <c r="EL265">
        <v>3</v>
      </c>
      <c r="EM265">
        <v>5</v>
      </c>
      <c r="EN265">
        <v>5</v>
      </c>
      <c r="EO265">
        <v>5</v>
      </c>
      <c r="EP265">
        <v>5</v>
      </c>
      <c r="EQ265">
        <v>5</v>
      </c>
      <c r="ER265">
        <v>5</v>
      </c>
      <c r="ES265">
        <v>5</v>
      </c>
      <c r="ET265">
        <v>5</v>
      </c>
      <c r="EU265">
        <v>40</v>
      </c>
      <c r="EV265">
        <v>7</v>
      </c>
      <c r="EW265">
        <v>7</v>
      </c>
      <c r="EX265">
        <v>7</v>
      </c>
      <c r="EY265">
        <v>7</v>
      </c>
      <c r="EZ265">
        <v>28</v>
      </c>
      <c r="FA265">
        <v>6</v>
      </c>
      <c r="FB265" t="str">
        <f t="shared" si="43"/>
        <v>Moderate</v>
      </c>
      <c r="FC265" t="s">
        <v>157</v>
      </c>
    </row>
    <row r="266" spans="1:159" x14ac:dyDescent="0.2">
      <c r="A266">
        <v>836</v>
      </c>
      <c r="B266" t="s">
        <v>143</v>
      </c>
      <c r="C266" t="s">
        <v>1309</v>
      </c>
      <c r="D266" s="1">
        <v>35389</v>
      </c>
      <c r="E266">
        <v>25</v>
      </c>
      <c r="F266">
        <v>1</v>
      </c>
      <c r="H266" t="s">
        <v>320</v>
      </c>
      <c r="I266">
        <v>3023</v>
      </c>
      <c r="J266" s="1">
        <v>43909</v>
      </c>
      <c r="K266">
        <v>1</v>
      </c>
      <c r="R266">
        <v>1</v>
      </c>
      <c r="W266" t="s">
        <v>229</v>
      </c>
      <c r="X266" t="s">
        <v>307</v>
      </c>
      <c r="Y266">
        <v>0</v>
      </c>
      <c r="Z266" t="s">
        <v>1310</v>
      </c>
      <c r="AA266" s="1">
        <v>44602</v>
      </c>
      <c r="AB266" s="2">
        <f t="shared" si="49"/>
        <v>693</v>
      </c>
      <c r="AC266">
        <v>0</v>
      </c>
      <c r="AD266">
        <v>1</v>
      </c>
      <c r="AE266" t="str">
        <f t="shared" si="51"/>
        <v>Male</v>
      </c>
      <c r="AF266">
        <v>0</v>
      </c>
      <c r="AG266" t="s">
        <v>157</v>
      </c>
      <c r="AH266">
        <v>0</v>
      </c>
      <c r="AJ266">
        <v>7</v>
      </c>
      <c r="AK266" t="str">
        <f t="shared" si="46"/>
        <v>Undergrad</v>
      </c>
      <c r="AL266" t="str">
        <f t="shared" si="52"/>
        <v>Yes</v>
      </c>
      <c r="AM266">
        <v>9</v>
      </c>
      <c r="AN266" t="str">
        <f t="shared" si="50"/>
        <v>Aus</v>
      </c>
      <c r="AO266">
        <v>0</v>
      </c>
      <c r="AR266">
        <v>0</v>
      </c>
      <c r="AS266">
        <v>0</v>
      </c>
      <c r="AT266">
        <v>0</v>
      </c>
      <c r="AU266">
        <v>0</v>
      </c>
      <c r="AV266">
        <v>0</v>
      </c>
      <c r="AW266">
        <v>0</v>
      </c>
      <c r="AX266">
        <v>0</v>
      </c>
      <c r="AY266">
        <v>0</v>
      </c>
      <c r="AZ266">
        <v>0</v>
      </c>
      <c r="BA266">
        <v>2</v>
      </c>
      <c r="BC266" t="s">
        <v>1311</v>
      </c>
      <c r="BD266">
        <v>0</v>
      </c>
      <c r="BF266">
        <v>0</v>
      </c>
      <c r="BH266">
        <v>2</v>
      </c>
      <c r="BI266">
        <v>2</v>
      </c>
      <c r="BJ266">
        <v>0</v>
      </c>
      <c r="BK266">
        <v>0</v>
      </c>
      <c r="BM266">
        <v>0</v>
      </c>
      <c r="BO266">
        <v>0</v>
      </c>
      <c r="BQ266">
        <v>1</v>
      </c>
      <c r="BR266">
        <v>1</v>
      </c>
      <c r="BS266">
        <v>1</v>
      </c>
      <c r="BT266">
        <v>1</v>
      </c>
      <c r="BU266">
        <v>3</v>
      </c>
      <c r="BV266">
        <v>70</v>
      </c>
      <c r="BW266" s="4">
        <v>0.76600000000000001</v>
      </c>
      <c r="BX266">
        <v>4</v>
      </c>
      <c r="BY266">
        <v>0</v>
      </c>
      <c r="BZ266">
        <v>40</v>
      </c>
      <c r="CA266">
        <v>40</v>
      </c>
      <c r="CB266">
        <v>0</v>
      </c>
      <c r="CC266">
        <v>0</v>
      </c>
      <c r="CD266">
        <v>0</v>
      </c>
      <c r="CE266">
        <v>0</v>
      </c>
      <c r="CF266">
        <v>1</v>
      </c>
      <c r="CG266">
        <v>0</v>
      </c>
      <c r="CH266">
        <v>10</v>
      </c>
      <c r="CI266">
        <v>10</v>
      </c>
      <c r="CJ266">
        <v>5</v>
      </c>
      <c r="CK266">
        <v>5</v>
      </c>
      <c r="CL266">
        <v>30</v>
      </c>
      <c r="CM266">
        <v>330</v>
      </c>
      <c r="CN266">
        <f t="shared" si="47"/>
        <v>390</v>
      </c>
      <c r="CO266" t="str">
        <f t="shared" si="48"/>
        <v>Sufficientlyactive</v>
      </c>
      <c r="CP266">
        <v>3</v>
      </c>
      <c r="CQ266">
        <v>3</v>
      </c>
      <c r="CR266">
        <v>3</v>
      </c>
      <c r="CS266">
        <v>2</v>
      </c>
      <c r="CT266">
        <v>3</v>
      </c>
      <c r="CU266">
        <v>2</v>
      </c>
      <c r="CV266">
        <v>0</v>
      </c>
      <c r="CW266">
        <v>0</v>
      </c>
      <c r="CX266">
        <v>2</v>
      </c>
      <c r="CY266">
        <v>0</v>
      </c>
      <c r="CZ266">
        <v>3</v>
      </c>
      <c r="DA266">
        <v>6</v>
      </c>
      <c r="DB266">
        <v>6</v>
      </c>
      <c r="DC266">
        <v>1</v>
      </c>
      <c r="DD266">
        <v>4</v>
      </c>
      <c r="DE266">
        <v>4</v>
      </c>
      <c r="DF266">
        <v>3</v>
      </c>
      <c r="DG266">
        <v>1</v>
      </c>
      <c r="DH266">
        <v>1</v>
      </c>
      <c r="DI266">
        <v>1</v>
      </c>
      <c r="DJ266">
        <v>1</v>
      </c>
      <c r="DK266">
        <v>3</v>
      </c>
      <c r="DL266">
        <v>1</v>
      </c>
      <c r="DM266">
        <v>1</v>
      </c>
      <c r="DN266">
        <v>20</v>
      </c>
      <c r="DO266">
        <v>2</v>
      </c>
      <c r="DP266">
        <v>0</v>
      </c>
      <c r="DQ266">
        <v>1</v>
      </c>
      <c r="DR266">
        <v>3</v>
      </c>
      <c r="DS266">
        <v>2</v>
      </c>
      <c r="DT266">
        <v>1</v>
      </c>
      <c r="DU266">
        <v>3</v>
      </c>
      <c r="DV266">
        <v>0</v>
      </c>
      <c r="DW266">
        <v>0</v>
      </c>
      <c r="DX266">
        <v>12</v>
      </c>
      <c r="DY266" t="s">
        <v>149</v>
      </c>
      <c r="DZ266" t="s">
        <v>4709</v>
      </c>
      <c r="EA266">
        <v>3</v>
      </c>
      <c r="EB266">
        <v>2</v>
      </c>
      <c r="EC266">
        <v>3</v>
      </c>
      <c r="ED266">
        <v>3</v>
      </c>
      <c r="EE266">
        <v>3</v>
      </c>
      <c r="EF266">
        <v>3</v>
      </c>
      <c r="EG266">
        <v>2</v>
      </c>
      <c r="EH266">
        <v>19</v>
      </c>
      <c r="EI266">
        <v>1</v>
      </c>
      <c r="EJ266">
        <v>1</v>
      </c>
      <c r="EK266">
        <v>1</v>
      </c>
      <c r="EL266">
        <v>3</v>
      </c>
      <c r="EM266">
        <v>5</v>
      </c>
      <c r="EN266">
        <v>5</v>
      </c>
      <c r="EO266">
        <v>5</v>
      </c>
      <c r="EP266">
        <v>5</v>
      </c>
      <c r="EQ266">
        <v>5</v>
      </c>
      <c r="ER266">
        <v>5</v>
      </c>
      <c r="ES266">
        <v>5</v>
      </c>
      <c r="ET266">
        <v>5</v>
      </c>
      <c r="EU266">
        <v>40</v>
      </c>
      <c r="EV266">
        <v>0</v>
      </c>
      <c r="EW266">
        <v>0</v>
      </c>
      <c r="EX266">
        <v>0</v>
      </c>
      <c r="EY266">
        <v>0</v>
      </c>
      <c r="EZ266">
        <v>0</v>
      </c>
      <c r="FA266">
        <v>0</v>
      </c>
      <c r="FB266" t="str">
        <f t="shared" ref="FB266:FB329" si="53">IF(FA266=0,"None",IF(FA266&lt;6,"Mild",IF(FA266&lt;8,"Moderate","Severe")))</f>
        <v>None</v>
      </c>
      <c r="FC266" t="s">
        <v>149</v>
      </c>
    </row>
    <row r="267" spans="1:159" x14ac:dyDescent="0.2">
      <c r="A267">
        <v>837</v>
      </c>
      <c r="B267" t="s">
        <v>143</v>
      </c>
      <c r="C267" t="s">
        <v>1312</v>
      </c>
      <c r="D267" s="1">
        <v>16007</v>
      </c>
      <c r="E267">
        <v>78</v>
      </c>
      <c r="F267">
        <v>1</v>
      </c>
      <c r="H267" t="s">
        <v>204</v>
      </c>
      <c r="I267">
        <v>3429</v>
      </c>
      <c r="J267" s="1">
        <v>43909</v>
      </c>
      <c r="K267">
        <v>1</v>
      </c>
      <c r="R267">
        <v>2</v>
      </c>
      <c r="W267" t="s">
        <v>229</v>
      </c>
      <c r="X267" t="s">
        <v>222</v>
      </c>
      <c r="Y267">
        <v>1</v>
      </c>
      <c r="Z267" t="s">
        <v>1313</v>
      </c>
      <c r="AA267" s="1">
        <v>44498</v>
      </c>
      <c r="AB267" s="2">
        <f t="shared" si="49"/>
        <v>589</v>
      </c>
      <c r="AC267">
        <v>1</v>
      </c>
      <c r="AD267">
        <v>1</v>
      </c>
      <c r="AE267" t="str">
        <f t="shared" si="51"/>
        <v>Male</v>
      </c>
      <c r="AF267">
        <v>7</v>
      </c>
      <c r="AG267" t="s">
        <v>149</v>
      </c>
      <c r="AH267">
        <v>0</v>
      </c>
      <c r="AJ267">
        <v>3</v>
      </c>
      <c r="AK267" t="str">
        <f t="shared" si="46"/>
        <v>TAFE</v>
      </c>
      <c r="AL267" t="str">
        <f t="shared" si="52"/>
        <v>Yes</v>
      </c>
      <c r="AM267">
        <v>9</v>
      </c>
      <c r="AN267" t="str">
        <f t="shared" si="50"/>
        <v>Aus</v>
      </c>
      <c r="AO267">
        <v>0</v>
      </c>
      <c r="AR267">
        <v>0</v>
      </c>
      <c r="AS267">
        <v>0</v>
      </c>
      <c r="AT267">
        <v>0</v>
      </c>
      <c r="AU267">
        <v>0</v>
      </c>
      <c r="AV267">
        <v>0</v>
      </c>
      <c r="AW267">
        <v>0</v>
      </c>
      <c r="AX267">
        <v>1</v>
      </c>
      <c r="AY267">
        <v>0</v>
      </c>
      <c r="AZ267">
        <v>0</v>
      </c>
      <c r="BA267">
        <v>1</v>
      </c>
      <c r="BC267" t="s">
        <v>1314</v>
      </c>
      <c r="BD267">
        <v>1</v>
      </c>
      <c r="BE267" t="s">
        <v>1315</v>
      </c>
      <c r="BF267">
        <v>1</v>
      </c>
      <c r="BG267" t="s">
        <v>1316</v>
      </c>
      <c r="BH267">
        <v>0</v>
      </c>
      <c r="BI267">
        <v>0</v>
      </c>
      <c r="BJ267">
        <v>0</v>
      </c>
      <c r="BK267">
        <v>0</v>
      </c>
      <c r="BM267">
        <v>0</v>
      </c>
      <c r="BO267">
        <v>0</v>
      </c>
      <c r="BQ267">
        <v>2</v>
      </c>
      <c r="BR267">
        <v>1</v>
      </c>
      <c r="BS267">
        <v>1</v>
      </c>
      <c r="BT267">
        <v>2</v>
      </c>
      <c r="BU267">
        <v>1</v>
      </c>
      <c r="BV267">
        <v>95</v>
      </c>
      <c r="BW267" s="4">
        <v>0.64790189498701412</v>
      </c>
      <c r="BX267">
        <v>3</v>
      </c>
      <c r="BY267">
        <v>1</v>
      </c>
      <c r="BZ267">
        <v>0</v>
      </c>
      <c r="CA267">
        <v>60</v>
      </c>
      <c r="CB267">
        <v>4</v>
      </c>
      <c r="CC267">
        <v>3</v>
      </c>
      <c r="CD267">
        <v>0</v>
      </c>
      <c r="CE267">
        <v>180</v>
      </c>
      <c r="CF267">
        <v>0</v>
      </c>
      <c r="CG267">
        <v>1</v>
      </c>
      <c r="CH267">
        <v>0</v>
      </c>
      <c r="CI267">
        <v>60</v>
      </c>
      <c r="CJ267">
        <v>0</v>
      </c>
      <c r="CK267">
        <v>1</v>
      </c>
      <c r="CL267">
        <v>0</v>
      </c>
      <c r="CM267">
        <v>60</v>
      </c>
      <c r="CN267">
        <f t="shared" si="47"/>
        <v>240</v>
      </c>
      <c r="CO267" t="str">
        <f t="shared" si="48"/>
        <v>Sufficientlyactive</v>
      </c>
      <c r="CP267">
        <v>2</v>
      </c>
      <c r="CQ267">
        <v>2</v>
      </c>
      <c r="CR267">
        <v>2</v>
      </c>
      <c r="CS267">
        <v>2</v>
      </c>
      <c r="CT267">
        <v>2</v>
      </c>
      <c r="CU267">
        <v>1</v>
      </c>
      <c r="CV267">
        <v>0</v>
      </c>
      <c r="CW267">
        <v>0</v>
      </c>
      <c r="CX267">
        <v>1</v>
      </c>
      <c r="CY267">
        <v>1</v>
      </c>
      <c r="CZ267">
        <v>2</v>
      </c>
      <c r="DA267">
        <v>8</v>
      </c>
      <c r="DB267">
        <v>3</v>
      </c>
      <c r="DC267">
        <v>1</v>
      </c>
      <c r="DD267">
        <v>1</v>
      </c>
      <c r="DE267">
        <v>1</v>
      </c>
      <c r="DF267">
        <v>1</v>
      </c>
      <c r="DG267">
        <v>1</v>
      </c>
      <c r="DH267">
        <v>1</v>
      </c>
      <c r="DI267">
        <v>1</v>
      </c>
      <c r="DJ267">
        <v>1</v>
      </c>
      <c r="DK267">
        <v>1</v>
      </c>
      <c r="DL267">
        <v>1</v>
      </c>
      <c r="DM267">
        <v>1</v>
      </c>
      <c r="DN267">
        <v>10</v>
      </c>
      <c r="DO267">
        <v>0</v>
      </c>
      <c r="DP267">
        <v>0</v>
      </c>
      <c r="DQ267">
        <v>0</v>
      </c>
      <c r="DR267">
        <v>0</v>
      </c>
      <c r="DS267">
        <v>0</v>
      </c>
      <c r="DT267">
        <v>0</v>
      </c>
      <c r="DU267">
        <v>0</v>
      </c>
      <c r="DV267">
        <v>0</v>
      </c>
      <c r="DW267">
        <v>0</v>
      </c>
      <c r="DX267">
        <v>0</v>
      </c>
      <c r="DY267" t="s">
        <v>149</v>
      </c>
      <c r="DZ267" t="s">
        <v>4708</v>
      </c>
      <c r="EA267">
        <v>4</v>
      </c>
      <c r="EB267">
        <v>4</v>
      </c>
      <c r="EC267">
        <v>4</v>
      </c>
      <c r="ED267">
        <v>4</v>
      </c>
      <c r="EE267">
        <v>4</v>
      </c>
      <c r="EF267">
        <v>4</v>
      </c>
      <c r="EG267">
        <v>4</v>
      </c>
      <c r="EH267">
        <v>28</v>
      </c>
      <c r="EI267">
        <v>1</v>
      </c>
      <c r="EJ267">
        <v>1</v>
      </c>
      <c r="EK267">
        <v>1</v>
      </c>
      <c r="EL267">
        <v>3</v>
      </c>
      <c r="EM267">
        <v>4</v>
      </c>
      <c r="EN267">
        <v>4</v>
      </c>
      <c r="EO267">
        <v>4</v>
      </c>
      <c r="EP267">
        <v>4</v>
      </c>
      <c r="EQ267">
        <v>4</v>
      </c>
      <c r="ER267">
        <v>4</v>
      </c>
      <c r="ES267">
        <v>4</v>
      </c>
      <c r="ET267">
        <v>4</v>
      </c>
      <c r="EU267">
        <v>32</v>
      </c>
      <c r="EV267">
        <v>5</v>
      </c>
      <c r="EW267">
        <v>5</v>
      </c>
      <c r="EX267">
        <v>5</v>
      </c>
      <c r="EY267">
        <v>5</v>
      </c>
      <c r="EZ267">
        <v>20</v>
      </c>
      <c r="FA267">
        <v>5</v>
      </c>
      <c r="FB267" t="str">
        <f t="shared" si="53"/>
        <v>Mild</v>
      </c>
      <c r="FC267" t="s">
        <v>157</v>
      </c>
    </row>
    <row r="268" spans="1:159" x14ac:dyDescent="0.2">
      <c r="A268">
        <v>840</v>
      </c>
      <c r="B268" t="s">
        <v>143</v>
      </c>
      <c r="C268" t="s">
        <v>1317</v>
      </c>
      <c r="D268" s="1">
        <v>22804</v>
      </c>
      <c r="E268">
        <v>60</v>
      </c>
      <c r="F268">
        <v>1</v>
      </c>
      <c r="H268" t="s">
        <v>151</v>
      </c>
      <c r="I268">
        <v>3030</v>
      </c>
      <c r="J268" s="1">
        <v>43909</v>
      </c>
      <c r="K268">
        <v>1</v>
      </c>
      <c r="L268">
        <v>1</v>
      </c>
      <c r="W268" t="s">
        <v>4403</v>
      </c>
      <c r="X268" t="s">
        <v>307</v>
      </c>
      <c r="Y268">
        <v>0</v>
      </c>
      <c r="Z268" t="s">
        <v>1318</v>
      </c>
      <c r="AA268" s="1">
        <v>44506</v>
      </c>
      <c r="AB268" s="2">
        <f t="shared" si="49"/>
        <v>597</v>
      </c>
      <c r="AC268">
        <v>1</v>
      </c>
      <c r="AD268">
        <v>1</v>
      </c>
      <c r="AE268" t="str">
        <f t="shared" si="51"/>
        <v>Male</v>
      </c>
      <c r="AF268">
        <v>3</v>
      </c>
      <c r="AG268" t="s">
        <v>157</v>
      </c>
      <c r="AH268">
        <v>0</v>
      </c>
      <c r="AJ268">
        <v>2</v>
      </c>
      <c r="AK268" t="str">
        <f t="shared" si="46"/>
        <v>High school</v>
      </c>
      <c r="AL268" t="str">
        <f t="shared" si="52"/>
        <v>Yes</v>
      </c>
      <c r="AM268">
        <v>9</v>
      </c>
      <c r="AN268" t="str">
        <f t="shared" si="50"/>
        <v>Aus</v>
      </c>
      <c r="AO268">
        <v>0</v>
      </c>
      <c r="AQ268">
        <v>0</v>
      </c>
      <c r="AR268">
        <v>0</v>
      </c>
      <c r="AS268">
        <v>0</v>
      </c>
      <c r="AT268">
        <v>0</v>
      </c>
      <c r="AU268">
        <v>0</v>
      </c>
      <c r="AV268">
        <v>0</v>
      </c>
      <c r="AW268">
        <v>0</v>
      </c>
      <c r="AX268">
        <v>0</v>
      </c>
      <c r="AY268">
        <v>0</v>
      </c>
      <c r="AZ268">
        <v>0</v>
      </c>
      <c r="BA268">
        <v>0</v>
      </c>
      <c r="BD268">
        <v>0</v>
      </c>
      <c r="BF268">
        <v>0</v>
      </c>
      <c r="BH268">
        <v>1</v>
      </c>
      <c r="BI268">
        <v>0</v>
      </c>
      <c r="BJ268">
        <v>0</v>
      </c>
      <c r="BK268">
        <v>0</v>
      </c>
      <c r="BM268">
        <v>0</v>
      </c>
      <c r="BO268">
        <v>0</v>
      </c>
      <c r="BQ268">
        <v>1</v>
      </c>
      <c r="BR268">
        <v>1</v>
      </c>
      <c r="BS268">
        <v>1</v>
      </c>
      <c r="BT268">
        <v>1</v>
      </c>
      <c r="BU268">
        <v>1</v>
      </c>
      <c r="BV268">
        <v>89</v>
      </c>
      <c r="BW268" s="4">
        <v>1</v>
      </c>
      <c r="BX268">
        <v>20</v>
      </c>
      <c r="BY268">
        <v>5</v>
      </c>
      <c r="BZ268">
        <v>20</v>
      </c>
      <c r="CA268">
        <v>320</v>
      </c>
      <c r="CB268">
        <v>8</v>
      </c>
      <c r="CC268">
        <v>10</v>
      </c>
      <c r="CD268">
        <v>10</v>
      </c>
      <c r="CE268">
        <v>610</v>
      </c>
      <c r="CF268">
        <v>10</v>
      </c>
      <c r="CG268">
        <v>8</v>
      </c>
      <c r="CH268">
        <v>45</v>
      </c>
      <c r="CI268">
        <v>525</v>
      </c>
      <c r="CJ268">
        <v>3</v>
      </c>
      <c r="CK268">
        <v>5</v>
      </c>
      <c r="CL268">
        <v>0</v>
      </c>
      <c r="CM268">
        <v>300</v>
      </c>
      <c r="CN268">
        <f t="shared" si="47"/>
        <v>1670</v>
      </c>
      <c r="CO268" t="str">
        <f t="shared" si="48"/>
        <v>Sufficientlyactive</v>
      </c>
      <c r="CP268">
        <v>4</v>
      </c>
      <c r="CQ268">
        <v>4</v>
      </c>
      <c r="CR268">
        <v>4</v>
      </c>
      <c r="CS268">
        <v>4</v>
      </c>
      <c r="CT268">
        <v>4</v>
      </c>
      <c r="CU268">
        <v>3</v>
      </c>
      <c r="CV268">
        <v>1</v>
      </c>
      <c r="CW268">
        <v>1</v>
      </c>
      <c r="CX268">
        <v>2</v>
      </c>
      <c r="CY268">
        <v>1</v>
      </c>
      <c r="CZ268">
        <v>3</v>
      </c>
      <c r="DA268">
        <v>6</v>
      </c>
      <c r="DB268">
        <v>1</v>
      </c>
      <c r="DC268">
        <v>1</v>
      </c>
      <c r="DD268">
        <v>2</v>
      </c>
      <c r="DE268">
        <v>1</v>
      </c>
      <c r="DF268">
        <v>1</v>
      </c>
      <c r="DG268">
        <v>1</v>
      </c>
      <c r="DH268">
        <v>2</v>
      </c>
      <c r="DI268">
        <v>1</v>
      </c>
      <c r="DJ268">
        <v>1</v>
      </c>
      <c r="DK268">
        <v>1</v>
      </c>
      <c r="DL268">
        <v>1</v>
      </c>
      <c r="DM268">
        <v>1</v>
      </c>
      <c r="DN268">
        <v>12</v>
      </c>
      <c r="DO268">
        <v>0</v>
      </c>
      <c r="DP268">
        <v>0</v>
      </c>
      <c r="DQ268">
        <v>0</v>
      </c>
      <c r="DR268">
        <v>0</v>
      </c>
      <c r="DS268">
        <v>0</v>
      </c>
      <c r="DT268">
        <v>0</v>
      </c>
      <c r="DU268">
        <v>0</v>
      </c>
      <c r="DV268">
        <v>0</v>
      </c>
      <c r="DW268">
        <v>0</v>
      </c>
      <c r="DX268">
        <v>0</v>
      </c>
      <c r="DY268" t="str">
        <f>IF(DO268&gt;1,"Yes",IF(DP268&gt;1,"Yes","No"))</f>
        <v>No</v>
      </c>
      <c r="DZ268" t="s">
        <v>4708</v>
      </c>
      <c r="EA268">
        <v>5</v>
      </c>
      <c r="EB268">
        <v>4</v>
      </c>
      <c r="EC268">
        <v>5</v>
      </c>
      <c r="ED268">
        <v>4</v>
      </c>
      <c r="EE268">
        <v>4</v>
      </c>
      <c r="EF268">
        <v>4</v>
      </c>
      <c r="EG268">
        <v>4</v>
      </c>
      <c r="EH268">
        <v>30</v>
      </c>
      <c r="EI268">
        <v>1</v>
      </c>
      <c r="EJ268">
        <v>1</v>
      </c>
      <c r="EK268">
        <v>1</v>
      </c>
      <c r="EL268">
        <v>3</v>
      </c>
      <c r="EM268">
        <v>5</v>
      </c>
      <c r="EN268">
        <v>4</v>
      </c>
      <c r="EO268">
        <v>4</v>
      </c>
      <c r="EP268">
        <v>4</v>
      </c>
      <c r="EQ268">
        <v>4</v>
      </c>
      <c r="ER268">
        <v>4</v>
      </c>
      <c r="ES268">
        <v>4</v>
      </c>
      <c r="ET268">
        <v>4</v>
      </c>
      <c r="EU268">
        <v>33</v>
      </c>
      <c r="EV268">
        <v>0</v>
      </c>
      <c r="EW268">
        <v>0</v>
      </c>
      <c r="EX268">
        <v>0</v>
      </c>
      <c r="EY268">
        <v>0</v>
      </c>
      <c r="EZ268">
        <v>0</v>
      </c>
      <c r="FA268">
        <v>0</v>
      </c>
      <c r="FB268" t="str">
        <f t="shared" si="53"/>
        <v>None</v>
      </c>
      <c r="FC268" t="s">
        <v>149</v>
      </c>
    </row>
    <row r="269" spans="1:159" x14ac:dyDescent="0.2">
      <c r="A269">
        <v>843</v>
      </c>
      <c r="B269" t="s">
        <v>143</v>
      </c>
      <c r="C269" t="s">
        <v>1319</v>
      </c>
      <c r="D269" s="1">
        <v>18631</v>
      </c>
      <c r="E269">
        <v>71</v>
      </c>
      <c r="F269">
        <v>1</v>
      </c>
      <c r="H269" t="s">
        <v>1169</v>
      </c>
      <c r="I269">
        <v>3016</v>
      </c>
      <c r="J269" s="1">
        <v>43909</v>
      </c>
      <c r="K269">
        <v>1</v>
      </c>
      <c r="Q269">
        <v>1</v>
      </c>
      <c r="W269" t="s">
        <v>4409</v>
      </c>
      <c r="X269" t="s">
        <v>307</v>
      </c>
      <c r="Y269">
        <v>1</v>
      </c>
      <c r="Z269" t="s">
        <v>1320</v>
      </c>
      <c r="AA269" s="1">
        <v>44509</v>
      </c>
      <c r="AB269" s="2">
        <f t="shared" si="49"/>
        <v>600</v>
      </c>
      <c r="AC269">
        <v>1</v>
      </c>
      <c r="AD269">
        <v>2</v>
      </c>
      <c r="AE269" t="str">
        <f t="shared" si="51"/>
        <v>Female</v>
      </c>
      <c r="AF269">
        <v>7</v>
      </c>
      <c r="AG269" t="s">
        <v>149</v>
      </c>
      <c r="AH269">
        <v>0</v>
      </c>
      <c r="AJ269">
        <v>9</v>
      </c>
      <c r="AK269" t="str">
        <f t="shared" si="46"/>
        <v>Postgrad</v>
      </c>
      <c r="AL269" t="str">
        <f t="shared" si="52"/>
        <v>Yes</v>
      </c>
      <c r="AM269">
        <v>185</v>
      </c>
      <c r="AN269" t="str">
        <f t="shared" si="50"/>
        <v>Other</v>
      </c>
      <c r="AQ269">
        <v>13</v>
      </c>
      <c r="AR269">
        <v>0</v>
      </c>
      <c r="AS269">
        <v>0</v>
      </c>
      <c r="AT269">
        <v>0</v>
      </c>
      <c r="AU269">
        <v>0</v>
      </c>
      <c r="AV269">
        <v>0</v>
      </c>
      <c r="AW269">
        <v>0</v>
      </c>
      <c r="AX269">
        <v>0</v>
      </c>
      <c r="AY269">
        <v>1</v>
      </c>
      <c r="AZ269">
        <v>1</v>
      </c>
      <c r="BA269">
        <v>1</v>
      </c>
      <c r="BC269" t="s">
        <v>1321</v>
      </c>
      <c r="BD269">
        <v>1</v>
      </c>
      <c r="BE269" t="s">
        <v>1322</v>
      </c>
      <c r="BF269">
        <v>1</v>
      </c>
      <c r="BG269" t="s">
        <v>1323</v>
      </c>
      <c r="BH269">
        <v>0</v>
      </c>
      <c r="BI269">
        <v>1</v>
      </c>
      <c r="BJ269">
        <v>0</v>
      </c>
      <c r="BK269">
        <v>0</v>
      </c>
      <c r="BM269">
        <v>0</v>
      </c>
      <c r="BO269">
        <v>1</v>
      </c>
      <c r="BP269">
        <v>1</v>
      </c>
      <c r="BQ269">
        <v>3</v>
      </c>
      <c r="BR269">
        <v>2</v>
      </c>
      <c r="BS269">
        <v>4</v>
      </c>
      <c r="BT269">
        <v>4</v>
      </c>
      <c r="BU269">
        <v>3</v>
      </c>
      <c r="BV269">
        <v>31</v>
      </c>
      <c r="BW269" s="4">
        <v>0.25619610492438183</v>
      </c>
      <c r="BX269">
        <v>7</v>
      </c>
      <c r="BY269">
        <v>5</v>
      </c>
      <c r="BZ269">
        <v>0</v>
      </c>
      <c r="CA269">
        <v>300</v>
      </c>
      <c r="CB269">
        <v>0</v>
      </c>
      <c r="CC269">
        <v>0</v>
      </c>
      <c r="CD269">
        <v>0</v>
      </c>
      <c r="CE269">
        <v>0</v>
      </c>
      <c r="CF269">
        <v>0</v>
      </c>
      <c r="CG269">
        <v>0</v>
      </c>
      <c r="CH269">
        <v>0</v>
      </c>
      <c r="CI269">
        <v>0</v>
      </c>
      <c r="CJ269">
        <v>0</v>
      </c>
      <c r="CK269">
        <v>1</v>
      </c>
      <c r="CL269">
        <v>0</v>
      </c>
      <c r="CM269">
        <v>60</v>
      </c>
      <c r="CN269">
        <f t="shared" si="47"/>
        <v>360</v>
      </c>
      <c r="CO269" t="str">
        <f t="shared" si="48"/>
        <v>Sufficientlyactive</v>
      </c>
      <c r="CP269">
        <v>1</v>
      </c>
      <c r="CQ269">
        <v>1</v>
      </c>
      <c r="CR269">
        <v>4</v>
      </c>
      <c r="CS269">
        <v>3</v>
      </c>
      <c r="CT269">
        <v>3</v>
      </c>
      <c r="CU269">
        <v>3</v>
      </c>
      <c r="CV269">
        <v>1</v>
      </c>
      <c r="CW269">
        <v>1</v>
      </c>
      <c r="CX269">
        <v>1</v>
      </c>
      <c r="CY269">
        <v>1</v>
      </c>
      <c r="CZ269">
        <v>3</v>
      </c>
      <c r="DA269">
        <v>8</v>
      </c>
      <c r="DB269">
        <v>4</v>
      </c>
      <c r="DC269">
        <v>1</v>
      </c>
      <c r="DD269">
        <v>3</v>
      </c>
      <c r="DE269">
        <v>3</v>
      </c>
      <c r="DF269">
        <v>2</v>
      </c>
      <c r="DG269">
        <v>2</v>
      </c>
      <c r="DH269">
        <v>2</v>
      </c>
      <c r="DI269">
        <v>2</v>
      </c>
      <c r="DJ269">
        <v>2</v>
      </c>
      <c r="DK269">
        <v>3</v>
      </c>
      <c r="DL269">
        <v>2</v>
      </c>
      <c r="DM269">
        <v>2</v>
      </c>
      <c r="DN269">
        <v>23</v>
      </c>
      <c r="DO269">
        <v>1</v>
      </c>
      <c r="DP269">
        <v>1</v>
      </c>
      <c r="DQ269">
        <v>2</v>
      </c>
      <c r="DR269">
        <v>1</v>
      </c>
      <c r="DS269">
        <v>0</v>
      </c>
      <c r="DT269">
        <v>1</v>
      </c>
      <c r="DU269">
        <v>2</v>
      </c>
      <c r="DV269">
        <v>1</v>
      </c>
      <c r="DW269">
        <v>0</v>
      </c>
      <c r="DX269">
        <v>9</v>
      </c>
      <c r="DY269" t="s">
        <v>149</v>
      </c>
      <c r="DZ269" t="s">
        <v>4707</v>
      </c>
      <c r="EA269">
        <v>3</v>
      </c>
      <c r="EB269">
        <v>3</v>
      </c>
      <c r="EC269">
        <v>3</v>
      </c>
      <c r="ED269">
        <v>3</v>
      </c>
      <c r="EE269">
        <v>2</v>
      </c>
      <c r="EF269">
        <v>4</v>
      </c>
      <c r="EG269">
        <v>3</v>
      </c>
      <c r="EH269">
        <v>21</v>
      </c>
      <c r="EI269">
        <v>1</v>
      </c>
      <c r="EJ269">
        <v>1</v>
      </c>
      <c r="EK269">
        <v>1</v>
      </c>
      <c r="EL269">
        <v>3</v>
      </c>
      <c r="EM269">
        <v>4</v>
      </c>
      <c r="EN269">
        <v>4</v>
      </c>
      <c r="EO269">
        <v>4</v>
      </c>
      <c r="EP269">
        <v>4</v>
      </c>
      <c r="EQ269">
        <v>4</v>
      </c>
      <c r="ER269">
        <v>4</v>
      </c>
      <c r="ES269">
        <v>4</v>
      </c>
      <c r="ET269">
        <v>4</v>
      </c>
      <c r="EU269">
        <v>32</v>
      </c>
      <c r="EV269">
        <v>7</v>
      </c>
      <c r="EW269">
        <v>8</v>
      </c>
      <c r="EX269">
        <v>8</v>
      </c>
      <c r="EY269">
        <v>8</v>
      </c>
      <c r="EZ269">
        <v>31</v>
      </c>
      <c r="FA269">
        <v>8</v>
      </c>
      <c r="FB269" t="str">
        <f t="shared" si="53"/>
        <v>Severe</v>
      </c>
      <c r="FC269" t="s">
        <v>157</v>
      </c>
    </row>
    <row r="270" spans="1:159" x14ac:dyDescent="0.2">
      <c r="A270">
        <v>844</v>
      </c>
      <c r="B270" t="s">
        <v>143</v>
      </c>
      <c r="C270" t="s">
        <v>1324</v>
      </c>
      <c r="D270" s="1">
        <v>14145</v>
      </c>
      <c r="E270">
        <v>83</v>
      </c>
      <c r="F270">
        <v>1</v>
      </c>
      <c r="H270" t="s">
        <v>151</v>
      </c>
      <c r="I270">
        <v>3030</v>
      </c>
      <c r="J270" s="1">
        <v>43909</v>
      </c>
      <c r="K270">
        <v>3</v>
      </c>
      <c r="Q270">
        <v>1</v>
      </c>
      <c r="R270">
        <v>3</v>
      </c>
      <c r="W270" t="s">
        <v>1214</v>
      </c>
      <c r="X270" t="s">
        <v>314</v>
      </c>
      <c r="Y270">
        <v>1</v>
      </c>
      <c r="Z270" t="s">
        <v>1325</v>
      </c>
      <c r="AA270" s="1">
        <v>44527</v>
      </c>
      <c r="AB270" s="2">
        <f t="shared" si="49"/>
        <v>618</v>
      </c>
      <c r="AC270">
        <v>1</v>
      </c>
      <c r="AD270">
        <v>1</v>
      </c>
      <c r="AE270" t="str">
        <f t="shared" si="51"/>
        <v>Male</v>
      </c>
      <c r="AF270">
        <v>7</v>
      </c>
      <c r="AG270" t="s">
        <v>149</v>
      </c>
      <c r="AH270">
        <v>0</v>
      </c>
      <c r="AJ270">
        <v>5</v>
      </c>
      <c r="AK270" t="str">
        <f t="shared" si="46"/>
        <v>TAFE</v>
      </c>
      <c r="AL270" t="str">
        <f t="shared" si="52"/>
        <v>Yes</v>
      </c>
      <c r="AM270">
        <v>9</v>
      </c>
      <c r="AN270" t="str">
        <f t="shared" si="50"/>
        <v>Aus</v>
      </c>
      <c r="AO270">
        <v>0</v>
      </c>
      <c r="AR270">
        <v>0</v>
      </c>
      <c r="AS270">
        <v>1</v>
      </c>
      <c r="AT270">
        <v>0</v>
      </c>
      <c r="AU270">
        <v>1</v>
      </c>
      <c r="AV270">
        <v>0</v>
      </c>
      <c r="AW270">
        <v>0</v>
      </c>
      <c r="AX270">
        <v>0</v>
      </c>
      <c r="AY270">
        <v>2</v>
      </c>
      <c r="AZ270">
        <v>0</v>
      </c>
      <c r="BA270">
        <v>2</v>
      </c>
      <c r="BC270" t="s">
        <v>1326</v>
      </c>
      <c r="BD270">
        <v>1</v>
      </c>
      <c r="BE270" t="s">
        <v>1327</v>
      </c>
      <c r="BF270">
        <v>1</v>
      </c>
      <c r="BG270" t="s">
        <v>1328</v>
      </c>
      <c r="BH270">
        <v>1</v>
      </c>
      <c r="BI270">
        <v>0</v>
      </c>
      <c r="BJ270">
        <v>0</v>
      </c>
      <c r="BK270">
        <v>0</v>
      </c>
      <c r="BM270">
        <v>1</v>
      </c>
      <c r="BO270">
        <v>0</v>
      </c>
      <c r="BQ270">
        <v>4</v>
      </c>
      <c r="BR270">
        <v>2</v>
      </c>
      <c r="BS270">
        <v>4</v>
      </c>
      <c r="BT270">
        <v>3</v>
      </c>
      <c r="BU270">
        <v>3</v>
      </c>
      <c r="BV270">
        <v>60</v>
      </c>
      <c r="BW270" s="4">
        <v>0.31905985346061505</v>
      </c>
      <c r="BX270">
        <v>0</v>
      </c>
      <c r="BY270">
        <v>0</v>
      </c>
      <c r="BZ270">
        <v>0</v>
      </c>
      <c r="CA270">
        <v>0</v>
      </c>
      <c r="CB270">
        <v>0</v>
      </c>
      <c r="CC270">
        <v>0</v>
      </c>
      <c r="CD270">
        <v>0</v>
      </c>
      <c r="CE270">
        <v>0</v>
      </c>
      <c r="CF270">
        <v>0</v>
      </c>
      <c r="CG270">
        <v>0</v>
      </c>
      <c r="CH270">
        <v>0</v>
      </c>
      <c r="CI270">
        <v>0</v>
      </c>
      <c r="CJ270">
        <v>0</v>
      </c>
      <c r="CK270">
        <v>0</v>
      </c>
      <c r="CL270">
        <v>0</v>
      </c>
      <c r="CM270">
        <v>0</v>
      </c>
      <c r="CN270">
        <f t="shared" si="47"/>
        <v>0</v>
      </c>
      <c r="CO270" t="str">
        <f t="shared" si="48"/>
        <v>Sedentary</v>
      </c>
      <c r="CP270">
        <v>2</v>
      </c>
      <c r="CQ270">
        <v>2</v>
      </c>
      <c r="CR270">
        <v>2</v>
      </c>
      <c r="CS270">
        <v>2</v>
      </c>
      <c r="CT270">
        <v>3</v>
      </c>
      <c r="CU270">
        <v>3</v>
      </c>
      <c r="CV270">
        <v>1</v>
      </c>
      <c r="CW270">
        <v>0</v>
      </c>
      <c r="CX270">
        <v>2</v>
      </c>
      <c r="CY270">
        <v>1</v>
      </c>
      <c r="CZ270">
        <v>2</v>
      </c>
      <c r="DA270">
        <v>8</v>
      </c>
      <c r="DB270">
        <v>6</v>
      </c>
      <c r="DC270">
        <v>1</v>
      </c>
      <c r="DD270">
        <v>3</v>
      </c>
      <c r="DE270">
        <v>1</v>
      </c>
      <c r="DF270">
        <v>2</v>
      </c>
      <c r="DG270">
        <v>2</v>
      </c>
      <c r="DH270">
        <v>2</v>
      </c>
      <c r="DI270">
        <v>1</v>
      </c>
      <c r="DJ270">
        <v>1</v>
      </c>
      <c r="DK270">
        <v>1</v>
      </c>
      <c r="DL270">
        <v>1</v>
      </c>
      <c r="DM270">
        <v>1</v>
      </c>
      <c r="DN270">
        <v>15</v>
      </c>
      <c r="DO270">
        <v>0</v>
      </c>
      <c r="DP270">
        <v>0</v>
      </c>
      <c r="DQ270">
        <v>0</v>
      </c>
      <c r="DR270">
        <v>0</v>
      </c>
      <c r="DS270">
        <v>0</v>
      </c>
      <c r="DT270">
        <v>0</v>
      </c>
      <c r="DU270">
        <v>0</v>
      </c>
      <c r="DV270">
        <v>0</v>
      </c>
      <c r="DW270">
        <v>0</v>
      </c>
      <c r="DX270">
        <v>0</v>
      </c>
      <c r="DY270" t="s">
        <v>149</v>
      </c>
      <c r="DZ270" t="s">
        <v>4708</v>
      </c>
      <c r="EA270">
        <v>4</v>
      </c>
      <c r="EB270">
        <v>4</v>
      </c>
      <c r="EC270">
        <v>4</v>
      </c>
      <c r="ED270">
        <v>3</v>
      </c>
      <c r="EE270">
        <v>3</v>
      </c>
      <c r="EF270">
        <v>3</v>
      </c>
      <c r="EG270">
        <v>3</v>
      </c>
      <c r="EH270">
        <v>24</v>
      </c>
      <c r="EI270">
        <v>1</v>
      </c>
      <c r="EJ270">
        <v>1</v>
      </c>
      <c r="EK270">
        <v>1</v>
      </c>
      <c r="EL270">
        <v>3</v>
      </c>
      <c r="EM270">
        <v>3</v>
      </c>
      <c r="EN270">
        <v>3</v>
      </c>
      <c r="EO270">
        <v>3</v>
      </c>
      <c r="EP270">
        <v>4</v>
      </c>
      <c r="EQ270">
        <v>4</v>
      </c>
      <c r="ER270">
        <v>4</v>
      </c>
      <c r="ES270">
        <v>5</v>
      </c>
      <c r="ET270">
        <v>4</v>
      </c>
      <c r="EU270">
        <v>30</v>
      </c>
      <c r="EV270">
        <v>5</v>
      </c>
      <c r="EW270">
        <v>5</v>
      </c>
      <c r="EX270">
        <v>5</v>
      </c>
      <c r="EY270">
        <v>5</v>
      </c>
      <c r="EZ270">
        <v>20</v>
      </c>
      <c r="FA270">
        <v>5</v>
      </c>
      <c r="FB270" t="str">
        <f t="shared" si="53"/>
        <v>Mild</v>
      </c>
      <c r="FC270" t="s">
        <v>157</v>
      </c>
    </row>
    <row r="271" spans="1:159" x14ac:dyDescent="0.2">
      <c r="A271">
        <v>846</v>
      </c>
      <c r="B271" t="s">
        <v>143</v>
      </c>
      <c r="C271" t="s">
        <v>1329</v>
      </c>
      <c r="D271" s="1">
        <v>31281</v>
      </c>
      <c r="E271">
        <v>36</v>
      </c>
      <c r="F271">
        <v>1</v>
      </c>
      <c r="H271" t="s">
        <v>151</v>
      </c>
      <c r="I271">
        <v>3030</v>
      </c>
      <c r="J271" s="1">
        <v>43909</v>
      </c>
      <c r="K271">
        <v>2</v>
      </c>
      <c r="T271">
        <v>3</v>
      </c>
      <c r="W271" t="s">
        <v>4411</v>
      </c>
      <c r="X271" t="s">
        <v>314</v>
      </c>
      <c r="Y271">
        <v>1</v>
      </c>
      <c r="Z271" t="s">
        <v>1330</v>
      </c>
      <c r="AA271" s="1">
        <v>44607</v>
      </c>
      <c r="AB271" s="2">
        <f t="shared" si="49"/>
        <v>698</v>
      </c>
      <c r="AC271">
        <v>1</v>
      </c>
      <c r="AD271">
        <v>2</v>
      </c>
      <c r="AE271" t="str">
        <f t="shared" si="51"/>
        <v>Female</v>
      </c>
      <c r="AF271">
        <v>3</v>
      </c>
      <c r="AG271" t="s">
        <v>157</v>
      </c>
      <c r="AH271">
        <v>0</v>
      </c>
      <c r="AJ271">
        <v>2</v>
      </c>
      <c r="AK271" t="str">
        <f t="shared" si="46"/>
        <v>High school</v>
      </c>
      <c r="AL271" t="str">
        <f t="shared" si="52"/>
        <v>Yes</v>
      </c>
      <c r="AM271">
        <v>9</v>
      </c>
      <c r="AN271" t="str">
        <f t="shared" si="50"/>
        <v>Aus</v>
      </c>
      <c r="AO271">
        <v>0</v>
      </c>
      <c r="AR271">
        <v>0</v>
      </c>
      <c r="AS271">
        <v>0</v>
      </c>
      <c r="AT271">
        <v>0</v>
      </c>
      <c r="AU271">
        <v>2</v>
      </c>
      <c r="AV271">
        <v>0</v>
      </c>
      <c r="AW271">
        <v>0</v>
      </c>
      <c r="AX271">
        <v>0</v>
      </c>
      <c r="AY271">
        <v>0</v>
      </c>
      <c r="AZ271">
        <v>0</v>
      </c>
      <c r="BA271">
        <v>0</v>
      </c>
      <c r="BD271">
        <v>1</v>
      </c>
      <c r="BE271" t="s">
        <v>1331</v>
      </c>
      <c r="BF271">
        <v>1</v>
      </c>
      <c r="BG271" t="s">
        <v>1332</v>
      </c>
      <c r="BH271">
        <v>1</v>
      </c>
      <c r="BI271">
        <v>0</v>
      </c>
      <c r="BJ271">
        <v>0</v>
      </c>
      <c r="BK271">
        <v>0</v>
      </c>
      <c r="BM271">
        <v>0</v>
      </c>
      <c r="BO271">
        <v>0</v>
      </c>
      <c r="BQ271">
        <v>2</v>
      </c>
      <c r="BR271">
        <v>1</v>
      </c>
      <c r="BS271">
        <v>1</v>
      </c>
      <c r="BT271">
        <v>3</v>
      </c>
      <c r="BU271">
        <v>1</v>
      </c>
      <c r="BV271">
        <v>84</v>
      </c>
      <c r="BW271" s="4">
        <v>0.62645901639344259</v>
      </c>
      <c r="BX271">
        <v>15</v>
      </c>
      <c r="BY271">
        <v>20</v>
      </c>
      <c r="BZ271">
        <v>0</v>
      </c>
      <c r="CA271">
        <v>840</v>
      </c>
      <c r="CB271">
        <v>0</v>
      </c>
      <c r="CC271">
        <v>0</v>
      </c>
      <c r="CD271">
        <v>0</v>
      </c>
      <c r="CE271">
        <v>0</v>
      </c>
      <c r="CF271">
        <v>1</v>
      </c>
      <c r="CG271">
        <v>1</v>
      </c>
      <c r="CH271">
        <v>0</v>
      </c>
      <c r="CI271">
        <v>60</v>
      </c>
      <c r="CJ271">
        <v>1</v>
      </c>
      <c r="CK271">
        <v>1</v>
      </c>
      <c r="CL271">
        <v>0</v>
      </c>
      <c r="CM271">
        <v>60</v>
      </c>
      <c r="CN271">
        <f t="shared" si="47"/>
        <v>1020</v>
      </c>
      <c r="CO271" t="str">
        <f t="shared" si="48"/>
        <v>Sufficientlyactive</v>
      </c>
      <c r="CP271">
        <v>3</v>
      </c>
      <c r="CQ271">
        <v>3</v>
      </c>
      <c r="CR271">
        <v>3</v>
      </c>
      <c r="CS271">
        <v>3</v>
      </c>
      <c r="CT271">
        <v>3</v>
      </c>
      <c r="CU271">
        <v>3</v>
      </c>
      <c r="CV271">
        <v>1</v>
      </c>
      <c r="CW271">
        <v>0</v>
      </c>
      <c r="CX271">
        <v>1</v>
      </c>
      <c r="CY271">
        <v>1</v>
      </c>
      <c r="CZ271">
        <v>3</v>
      </c>
      <c r="DA271">
        <v>7</v>
      </c>
      <c r="DB271">
        <v>3</v>
      </c>
      <c r="DC271">
        <v>0</v>
      </c>
      <c r="DD271">
        <v>2</v>
      </c>
      <c r="DE271">
        <v>1</v>
      </c>
      <c r="DF271">
        <v>1</v>
      </c>
      <c r="DG271">
        <v>1</v>
      </c>
      <c r="DH271">
        <v>2</v>
      </c>
      <c r="DI271">
        <v>1</v>
      </c>
      <c r="DJ271">
        <v>1</v>
      </c>
      <c r="DK271">
        <v>2</v>
      </c>
      <c r="DL271">
        <v>1</v>
      </c>
      <c r="DM271">
        <v>1</v>
      </c>
      <c r="DN271">
        <v>13</v>
      </c>
      <c r="DO271">
        <v>0</v>
      </c>
      <c r="DP271">
        <v>0</v>
      </c>
      <c r="DQ271">
        <v>1</v>
      </c>
      <c r="DR271">
        <v>2</v>
      </c>
      <c r="DS271">
        <v>1</v>
      </c>
      <c r="DT271">
        <v>0</v>
      </c>
      <c r="DU271">
        <v>0</v>
      </c>
      <c r="DV271">
        <v>0</v>
      </c>
      <c r="DW271">
        <v>0</v>
      </c>
      <c r="DX271">
        <v>4</v>
      </c>
      <c r="DY271" t="s">
        <v>149</v>
      </c>
      <c r="DZ271" t="s">
        <v>4708</v>
      </c>
      <c r="EA271">
        <v>3</v>
      </c>
      <c r="EB271">
        <v>4</v>
      </c>
      <c r="EC271">
        <v>3</v>
      </c>
      <c r="ED271">
        <v>4</v>
      </c>
      <c r="EE271">
        <v>4</v>
      </c>
      <c r="EF271">
        <v>4</v>
      </c>
      <c r="EG271">
        <v>5</v>
      </c>
      <c r="EH271">
        <v>27</v>
      </c>
      <c r="EI271">
        <v>1</v>
      </c>
      <c r="EJ271">
        <v>1</v>
      </c>
      <c r="EK271">
        <v>1</v>
      </c>
      <c r="EL271">
        <v>3</v>
      </c>
      <c r="EM271">
        <v>4</v>
      </c>
      <c r="EN271">
        <v>3</v>
      </c>
      <c r="EO271">
        <v>4</v>
      </c>
      <c r="EP271">
        <v>5</v>
      </c>
      <c r="EQ271">
        <v>5</v>
      </c>
      <c r="ER271">
        <v>5</v>
      </c>
      <c r="ES271">
        <v>4</v>
      </c>
      <c r="ET271">
        <v>4</v>
      </c>
      <c r="EU271">
        <v>34</v>
      </c>
      <c r="EV271">
        <v>5</v>
      </c>
      <c r="EW271">
        <v>6</v>
      </c>
      <c r="EX271">
        <v>6</v>
      </c>
      <c r="EY271">
        <v>6</v>
      </c>
      <c r="EZ271">
        <v>23</v>
      </c>
      <c r="FA271">
        <v>7</v>
      </c>
      <c r="FB271" t="str">
        <f t="shared" si="53"/>
        <v>Moderate</v>
      </c>
      <c r="FC271" t="s">
        <v>157</v>
      </c>
    </row>
    <row r="272" spans="1:159" x14ac:dyDescent="0.2">
      <c r="A272">
        <v>849</v>
      </c>
      <c r="B272" t="s">
        <v>143</v>
      </c>
      <c r="C272" t="s">
        <v>1333</v>
      </c>
      <c r="D272" s="1">
        <v>22358</v>
      </c>
      <c r="E272">
        <v>61</v>
      </c>
      <c r="F272">
        <v>1</v>
      </c>
      <c r="H272" t="s">
        <v>269</v>
      </c>
      <c r="I272">
        <v>3337</v>
      </c>
      <c r="J272" s="1">
        <v>43917</v>
      </c>
      <c r="K272">
        <v>1</v>
      </c>
      <c r="T272">
        <v>2</v>
      </c>
      <c r="W272" t="s">
        <v>4411</v>
      </c>
      <c r="X272" t="s">
        <v>222</v>
      </c>
      <c r="Y272">
        <v>1</v>
      </c>
      <c r="Z272" t="s">
        <v>1334</v>
      </c>
      <c r="AA272" s="1">
        <v>44602</v>
      </c>
      <c r="AB272" s="2">
        <f t="shared" si="49"/>
        <v>685</v>
      </c>
      <c r="AC272">
        <v>1</v>
      </c>
      <c r="AD272">
        <v>2</v>
      </c>
      <c r="AE272" t="str">
        <f t="shared" si="51"/>
        <v>Female</v>
      </c>
      <c r="AF272">
        <v>7</v>
      </c>
      <c r="AG272" t="s">
        <v>149</v>
      </c>
      <c r="AH272">
        <v>0</v>
      </c>
      <c r="AJ272">
        <v>1</v>
      </c>
      <c r="AK272" t="str">
        <f t="shared" si="46"/>
        <v>DNC high school</v>
      </c>
      <c r="AL272" t="str">
        <f t="shared" si="52"/>
        <v>No</v>
      </c>
      <c r="AM272">
        <v>9</v>
      </c>
      <c r="AN272" t="str">
        <f t="shared" si="50"/>
        <v>Aus</v>
      </c>
      <c r="AO272">
        <v>0</v>
      </c>
      <c r="AR272">
        <v>0</v>
      </c>
      <c r="AS272">
        <v>0</v>
      </c>
      <c r="AT272">
        <v>0</v>
      </c>
      <c r="AU272">
        <v>0</v>
      </c>
      <c r="AV272">
        <v>0</v>
      </c>
      <c r="AW272">
        <v>0</v>
      </c>
      <c r="AX272">
        <v>1</v>
      </c>
      <c r="AY272">
        <v>0</v>
      </c>
      <c r="AZ272">
        <v>1</v>
      </c>
      <c r="BA272">
        <v>1</v>
      </c>
      <c r="BC272" t="s">
        <v>1335</v>
      </c>
      <c r="BD272">
        <v>1</v>
      </c>
      <c r="BE272" t="s">
        <v>1336</v>
      </c>
      <c r="BF272">
        <v>1</v>
      </c>
      <c r="BG272" t="s">
        <v>1337</v>
      </c>
      <c r="BH272">
        <v>0</v>
      </c>
      <c r="BI272">
        <v>0</v>
      </c>
      <c r="BJ272">
        <v>0</v>
      </c>
      <c r="BK272">
        <v>0</v>
      </c>
      <c r="BM272">
        <v>0</v>
      </c>
      <c r="BO272">
        <v>0</v>
      </c>
      <c r="BQ272">
        <v>2</v>
      </c>
      <c r="BR272">
        <v>1</v>
      </c>
      <c r="BS272">
        <v>3</v>
      </c>
      <c r="BT272">
        <v>3</v>
      </c>
      <c r="BU272">
        <v>1</v>
      </c>
      <c r="BV272">
        <v>81</v>
      </c>
      <c r="BW272" s="4">
        <v>0.56745901639344265</v>
      </c>
      <c r="BX272">
        <v>3</v>
      </c>
      <c r="BY272">
        <v>3</v>
      </c>
      <c r="BZ272">
        <v>4</v>
      </c>
      <c r="CA272">
        <v>184</v>
      </c>
      <c r="CB272">
        <v>1</v>
      </c>
      <c r="CC272">
        <v>1</v>
      </c>
      <c r="CD272">
        <v>5</v>
      </c>
      <c r="CE272">
        <v>65</v>
      </c>
      <c r="CF272">
        <v>0</v>
      </c>
      <c r="CG272">
        <v>0</v>
      </c>
      <c r="CH272">
        <v>0</v>
      </c>
      <c r="CI272">
        <v>0</v>
      </c>
      <c r="CJ272">
        <v>0</v>
      </c>
      <c r="CK272">
        <v>0</v>
      </c>
      <c r="CL272">
        <v>0</v>
      </c>
      <c r="CM272">
        <v>0</v>
      </c>
      <c r="CN272">
        <f t="shared" si="47"/>
        <v>184</v>
      </c>
      <c r="CO272" t="str">
        <f t="shared" si="48"/>
        <v>Sufficientlyactive</v>
      </c>
      <c r="CP272">
        <v>4</v>
      </c>
      <c r="CQ272">
        <v>3</v>
      </c>
      <c r="CR272">
        <v>2</v>
      </c>
      <c r="CS272">
        <v>3</v>
      </c>
      <c r="CT272">
        <v>3</v>
      </c>
      <c r="CU272">
        <v>1</v>
      </c>
      <c r="CV272">
        <v>1</v>
      </c>
      <c r="CW272">
        <v>1</v>
      </c>
      <c r="CX272">
        <v>2</v>
      </c>
      <c r="CY272">
        <v>1</v>
      </c>
      <c r="CZ272">
        <v>2</v>
      </c>
      <c r="DA272">
        <v>8</v>
      </c>
      <c r="DB272">
        <v>3</v>
      </c>
      <c r="DC272">
        <v>1</v>
      </c>
      <c r="DD272">
        <v>2</v>
      </c>
      <c r="DE272">
        <v>1</v>
      </c>
      <c r="DF272">
        <v>1</v>
      </c>
      <c r="DG272">
        <v>1</v>
      </c>
      <c r="DH272">
        <v>1</v>
      </c>
      <c r="DI272">
        <v>1</v>
      </c>
      <c r="DJ272">
        <v>3</v>
      </c>
      <c r="DK272">
        <v>2</v>
      </c>
      <c r="DL272">
        <v>2</v>
      </c>
      <c r="DM272">
        <v>1</v>
      </c>
      <c r="DN272">
        <v>15</v>
      </c>
      <c r="DO272">
        <v>0</v>
      </c>
      <c r="DP272">
        <v>0</v>
      </c>
      <c r="DQ272">
        <v>0</v>
      </c>
      <c r="DR272">
        <v>1</v>
      </c>
      <c r="DS272">
        <v>1</v>
      </c>
      <c r="DT272">
        <v>0</v>
      </c>
      <c r="DU272">
        <v>0</v>
      </c>
      <c r="DV272">
        <v>0</v>
      </c>
      <c r="DW272">
        <v>0</v>
      </c>
      <c r="DX272">
        <v>2</v>
      </c>
      <c r="DY272" t="s">
        <v>149</v>
      </c>
      <c r="DZ272" t="s">
        <v>4708</v>
      </c>
      <c r="EA272">
        <v>3</v>
      </c>
      <c r="EB272">
        <v>3</v>
      </c>
      <c r="EC272">
        <v>3</v>
      </c>
      <c r="ED272">
        <v>4</v>
      </c>
      <c r="EE272">
        <v>4</v>
      </c>
      <c r="EF272">
        <v>4</v>
      </c>
      <c r="EG272">
        <v>4</v>
      </c>
      <c r="EH272">
        <v>25</v>
      </c>
      <c r="EI272">
        <v>2</v>
      </c>
      <c r="EJ272">
        <v>1</v>
      </c>
      <c r="EK272">
        <v>1</v>
      </c>
      <c r="EL272">
        <v>4</v>
      </c>
      <c r="EM272">
        <v>5</v>
      </c>
      <c r="EN272">
        <v>5</v>
      </c>
      <c r="EO272">
        <v>5</v>
      </c>
      <c r="EP272">
        <v>5</v>
      </c>
      <c r="EQ272">
        <v>5</v>
      </c>
      <c r="ER272">
        <v>5</v>
      </c>
      <c r="ES272">
        <v>5</v>
      </c>
      <c r="ET272">
        <v>5</v>
      </c>
      <c r="EU272">
        <v>40</v>
      </c>
      <c r="EV272">
        <v>6</v>
      </c>
      <c r="EW272">
        <v>7</v>
      </c>
      <c r="EX272">
        <v>9</v>
      </c>
      <c r="EY272">
        <v>9</v>
      </c>
      <c r="EZ272">
        <v>31</v>
      </c>
      <c r="FA272">
        <v>8</v>
      </c>
      <c r="FB272" t="str">
        <f t="shared" si="53"/>
        <v>Severe</v>
      </c>
      <c r="FC272" t="s">
        <v>157</v>
      </c>
    </row>
    <row r="273" spans="1:159" x14ac:dyDescent="0.2">
      <c r="A273">
        <v>850</v>
      </c>
      <c r="B273" t="s">
        <v>143</v>
      </c>
      <c r="C273" t="s">
        <v>1338</v>
      </c>
      <c r="D273" s="1">
        <v>22175</v>
      </c>
      <c r="E273">
        <v>61</v>
      </c>
      <c r="F273">
        <v>1</v>
      </c>
      <c r="H273" t="s">
        <v>228</v>
      </c>
      <c r="I273">
        <v>3029</v>
      </c>
      <c r="J273" s="1">
        <v>43917</v>
      </c>
      <c r="K273">
        <v>1</v>
      </c>
      <c r="R273">
        <v>2</v>
      </c>
      <c r="W273" t="s">
        <v>229</v>
      </c>
      <c r="X273" t="s">
        <v>222</v>
      </c>
      <c r="Y273">
        <v>0</v>
      </c>
      <c r="Z273" t="s">
        <v>1339</v>
      </c>
      <c r="AA273" s="1">
        <v>44666</v>
      </c>
      <c r="AB273" s="2">
        <f t="shared" si="49"/>
        <v>749</v>
      </c>
      <c r="AC273">
        <v>4</v>
      </c>
      <c r="AD273">
        <v>2</v>
      </c>
      <c r="AE273" t="str">
        <f t="shared" si="51"/>
        <v>Female</v>
      </c>
      <c r="AF273">
        <v>5</v>
      </c>
      <c r="AG273" t="s">
        <v>157</v>
      </c>
      <c r="AH273">
        <v>0</v>
      </c>
      <c r="AJ273">
        <v>4</v>
      </c>
      <c r="AK273" t="str">
        <f t="shared" si="46"/>
        <v>TAFE</v>
      </c>
      <c r="AL273" t="str">
        <f t="shared" si="52"/>
        <v>Yes</v>
      </c>
      <c r="AM273">
        <v>183</v>
      </c>
      <c r="AN273" t="str">
        <f t="shared" si="50"/>
        <v>Other</v>
      </c>
      <c r="AQ273">
        <v>41</v>
      </c>
      <c r="AR273">
        <v>0</v>
      </c>
      <c r="AS273">
        <v>0</v>
      </c>
      <c r="AT273">
        <v>0</v>
      </c>
      <c r="AU273">
        <v>0</v>
      </c>
      <c r="AV273">
        <v>0</v>
      </c>
      <c r="AW273">
        <v>0</v>
      </c>
      <c r="AX273">
        <v>0</v>
      </c>
      <c r="AY273">
        <v>0</v>
      </c>
      <c r="AZ273">
        <v>0</v>
      </c>
      <c r="BA273">
        <v>2</v>
      </c>
      <c r="BC273" t="s">
        <v>1340</v>
      </c>
      <c r="BD273">
        <v>1</v>
      </c>
      <c r="BE273" t="s">
        <v>1341</v>
      </c>
      <c r="BF273">
        <v>1</v>
      </c>
      <c r="BG273" t="s">
        <v>1342</v>
      </c>
      <c r="BH273">
        <v>1</v>
      </c>
      <c r="BI273">
        <v>2</v>
      </c>
      <c r="BJ273">
        <v>0</v>
      </c>
      <c r="BK273">
        <v>0</v>
      </c>
      <c r="BM273">
        <v>1</v>
      </c>
      <c r="BN273">
        <v>0</v>
      </c>
      <c r="BO273">
        <v>0</v>
      </c>
      <c r="BQ273">
        <v>3</v>
      </c>
      <c r="BR273">
        <v>1</v>
      </c>
      <c r="BS273">
        <v>1</v>
      </c>
      <c r="BT273">
        <v>3</v>
      </c>
      <c r="BU273">
        <v>1</v>
      </c>
      <c r="BV273">
        <v>80</v>
      </c>
      <c r="BW273" s="4">
        <v>0.60499999999999998</v>
      </c>
      <c r="BX273">
        <v>1</v>
      </c>
      <c r="BY273">
        <v>0</v>
      </c>
      <c r="BZ273">
        <v>30</v>
      </c>
      <c r="CA273">
        <v>30</v>
      </c>
      <c r="CB273">
        <v>1</v>
      </c>
      <c r="CC273">
        <v>0</v>
      </c>
      <c r="CD273">
        <v>10</v>
      </c>
      <c r="CE273">
        <v>10</v>
      </c>
      <c r="CF273">
        <v>2</v>
      </c>
      <c r="CG273">
        <v>0</v>
      </c>
      <c r="CH273">
        <v>0</v>
      </c>
      <c r="CI273">
        <v>0</v>
      </c>
      <c r="CJ273">
        <v>0</v>
      </c>
      <c r="CK273">
        <v>0</v>
      </c>
      <c r="CL273">
        <v>40</v>
      </c>
      <c r="CM273">
        <v>40</v>
      </c>
      <c r="CN273">
        <f t="shared" si="47"/>
        <v>70</v>
      </c>
      <c r="CO273" t="str">
        <f t="shared" si="48"/>
        <v>Insufficiently active</v>
      </c>
      <c r="CP273">
        <v>3</v>
      </c>
      <c r="CQ273">
        <v>3</v>
      </c>
      <c r="CR273">
        <v>3</v>
      </c>
      <c r="CS273">
        <v>2</v>
      </c>
      <c r="CT273">
        <v>3</v>
      </c>
      <c r="CU273">
        <v>1</v>
      </c>
      <c r="CV273">
        <v>1</v>
      </c>
      <c r="CW273">
        <v>1</v>
      </c>
      <c r="CX273">
        <v>1</v>
      </c>
      <c r="CY273">
        <v>1</v>
      </c>
      <c r="CZ273">
        <v>2</v>
      </c>
      <c r="DA273">
        <v>8</v>
      </c>
      <c r="DB273">
        <v>2</v>
      </c>
      <c r="DC273">
        <v>1</v>
      </c>
      <c r="DD273">
        <v>3</v>
      </c>
      <c r="DE273">
        <v>2</v>
      </c>
      <c r="DF273">
        <v>1</v>
      </c>
      <c r="DG273">
        <v>1</v>
      </c>
      <c r="DH273">
        <v>2</v>
      </c>
      <c r="DI273">
        <v>1</v>
      </c>
      <c r="DJ273">
        <v>1</v>
      </c>
      <c r="DK273">
        <v>2</v>
      </c>
      <c r="DL273">
        <v>1</v>
      </c>
      <c r="DM273">
        <v>1</v>
      </c>
      <c r="DN273">
        <v>15</v>
      </c>
      <c r="DO273">
        <v>1</v>
      </c>
      <c r="DP273">
        <v>0</v>
      </c>
      <c r="DQ273">
        <v>1</v>
      </c>
      <c r="DR273">
        <v>1</v>
      </c>
      <c r="DS273">
        <v>1</v>
      </c>
      <c r="DT273">
        <v>0</v>
      </c>
      <c r="DU273">
        <v>1</v>
      </c>
      <c r="DV273">
        <v>1</v>
      </c>
      <c r="DW273">
        <v>0</v>
      </c>
      <c r="DX273">
        <v>6</v>
      </c>
      <c r="DY273" t="s">
        <v>149</v>
      </c>
      <c r="DZ273" t="s">
        <v>4707</v>
      </c>
      <c r="EA273">
        <v>4</v>
      </c>
      <c r="EB273">
        <v>4</v>
      </c>
      <c r="EC273">
        <v>3</v>
      </c>
      <c r="ED273">
        <v>3</v>
      </c>
      <c r="EE273">
        <v>4</v>
      </c>
      <c r="EF273">
        <v>3</v>
      </c>
      <c r="EG273">
        <v>4</v>
      </c>
      <c r="EH273">
        <v>25</v>
      </c>
      <c r="EI273">
        <v>1</v>
      </c>
      <c r="EJ273">
        <v>1</v>
      </c>
      <c r="EK273">
        <v>1</v>
      </c>
      <c r="EL273">
        <v>3</v>
      </c>
      <c r="EM273">
        <v>4</v>
      </c>
      <c r="EN273">
        <v>3</v>
      </c>
      <c r="EO273">
        <v>4</v>
      </c>
      <c r="EP273">
        <v>3</v>
      </c>
      <c r="EQ273">
        <v>3</v>
      </c>
      <c r="ER273">
        <v>4</v>
      </c>
      <c r="ES273">
        <v>4</v>
      </c>
      <c r="ET273">
        <v>3</v>
      </c>
      <c r="EU273">
        <v>28</v>
      </c>
      <c r="EV273">
        <v>7</v>
      </c>
      <c r="EW273">
        <v>6</v>
      </c>
      <c r="EX273">
        <v>6</v>
      </c>
      <c r="EY273">
        <v>8</v>
      </c>
      <c r="EZ273">
        <v>27</v>
      </c>
      <c r="FA273">
        <v>8</v>
      </c>
      <c r="FB273" t="str">
        <f t="shared" si="53"/>
        <v>Severe</v>
      </c>
      <c r="FC273" t="s">
        <v>157</v>
      </c>
    </row>
    <row r="274" spans="1:159" x14ac:dyDescent="0.2">
      <c r="A274">
        <v>853</v>
      </c>
      <c r="B274" t="s">
        <v>143</v>
      </c>
      <c r="C274" t="s">
        <v>1343</v>
      </c>
      <c r="D274" s="1">
        <v>26175</v>
      </c>
      <c r="E274">
        <v>50</v>
      </c>
      <c r="F274">
        <v>1</v>
      </c>
      <c r="H274" t="s">
        <v>1344</v>
      </c>
      <c r="I274">
        <v>3024</v>
      </c>
      <c r="J274" s="1">
        <v>43937</v>
      </c>
      <c r="K274">
        <v>1</v>
      </c>
      <c r="R274">
        <v>2</v>
      </c>
      <c r="W274" t="s">
        <v>229</v>
      </c>
      <c r="X274" t="s">
        <v>222</v>
      </c>
      <c r="Y274">
        <v>0</v>
      </c>
      <c r="Z274" t="s">
        <v>1345</v>
      </c>
      <c r="AA274" s="1">
        <v>44614</v>
      </c>
      <c r="AB274" s="2">
        <f t="shared" si="49"/>
        <v>677</v>
      </c>
      <c r="AC274">
        <v>3</v>
      </c>
      <c r="AD274">
        <v>2</v>
      </c>
      <c r="AE274" t="str">
        <f t="shared" si="51"/>
        <v>Female</v>
      </c>
      <c r="AF274">
        <v>0</v>
      </c>
      <c r="AG274" t="s">
        <v>157</v>
      </c>
      <c r="AH274">
        <v>0</v>
      </c>
      <c r="AJ274">
        <v>2</v>
      </c>
      <c r="AK274" t="str">
        <f t="shared" si="46"/>
        <v>High school</v>
      </c>
      <c r="AL274" t="str">
        <f t="shared" si="52"/>
        <v>Yes</v>
      </c>
      <c r="AM274">
        <v>9</v>
      </c>
      <c r="AN274" t="str">
        <f t="shared" si="50"/>
        <v>Aus</v>
      </c>
      <c r="AO274">
        <v>0</v>
      </c>
      <c r="AR274">
        <v>0</v>
      </c>
      <c r="AS274">
        <v>0</v>
      </c>
      <c r="AT274">
        <v>0</v>
      </c>
      <c r="AU274">
        <v>0</v>
      </c>
      <c r="AV274">
        <v>0</v>
      </c>
      <c r="AW274">
        <v>0</v>
      </c>
      <c r="AX274">
        <v>0</v>
      </c>
      <c r="AY274">
        <v>0</v>
      </c>
      <c r="AZ274">
        <v>0</v>
      </c>
      <c r="BA274">
        <v>1</v>
      </c>
      <c r="BC274" t="s">
        <v>1346</v>
      </c>
      <c r="BD274">
        <v>0</v>
      </c>
      <c r="BF274">
        <v>0</v>
      </c>
      <c r="BH274">
        <v>1</v>
      </c>
      <c r="BI274">
        <v>0</v>
      </c>
      <c r="BJ274">
        <v>0</v>
      </c>
      <c r="BK274">
        <v>0</v>
      </c>
      <c r="BM274">
        <v>1</v>
      </c>
      <c r="BN274">
        <v>2</v>
      </c>
      <c r="BO274">
        <v>0</v>
      </c>
      <c r="BQ274">
        <v>1</v>
      </c>
      <c r="BR274">
        <v>1</v>
      </c>
      <c r="BS274">
        <v>1</v>
      </c>
      <c r="BT274">
        <v>2</v>
      </c>
      <c r="BU274">
        <v>2</v>
      </c>
      <c r="BV274">
        <v>75</v>
      </c>
      <c r="BW274" s="4">
        <v>0.72322947913147084</v>
      </c>
      <c r="BX274">
        <v>8</v>
      </c>
      <c r="BY274">
        <v>4</v>
      </c>
      <c r="BZ274">
        <v>30</v>
      </c>
      <c r="CA274">
        <v>270</v>
      </c>
      <c r="CB274">
        <v>1</v>
      </c>
      <c r="CC274">
        <v>1</v>
      </c>
      <c r="CD274">
        <v>0</v>
      </c>
      <c r="CE274">
        <v>60</v>
      </c>
      <c r="CF274">
        <v>0</v>
      </c>
      <c r="CG274">
        <v>0</v>
      </c>
      <c r="CH274">
        <v>0</v>
      </c>
      <c r="CI274">
        <v>0</v>
      </c>
      <c r="CJ274">
        <v>0</v>
      </c>
      <c r="CK274">
        <v>0</v>
      </c>
      <c r="CL274">
        <v>0</v>
      </c>
      <c r="CM274">
        <v>0</v>
      </c>
      <c r="CN274">
        <f t="shared" si="47"/>
        <v>270</v>
      </c>
      <c r="CO274" t="str">
        <f t="shared" si="48"/>
        <v>Sufficientlyactive</v>
      </c>
      <c r="CP274">
        <v>3</v>
      </c>
      <c r="CQ274">
        <v>3</v>
      </c>
      <c r="CR274">
        <v>3</v>
      </c>
      <c r="CS274">
        <v>3</v>
      </c>
      <c r="CT274">
        <v>3</v>
      </c>
      <c r="CU274">
        <v>3</v>
      </c>
      <c r="CV274">
        <v>1</v>
      </c>
      <c r="CW274">
        <v>1</v>
      </c>
      <c r="CX274">
        <v>2</v>
      </c>
      <c r="CY274">
        <v>0</v>
      </c>
      <c r="CZ274">
        <v>2</v>
      </c>
      <c r="DA274">
        <v>7</v>
      </c>
      <c r="DB274">
        <v>3</v>
      </c>
      <c r="DC274">
        <v>0</v>
      </c>
      <c r="DD274">
        <v>3</v>
      </c>
      <c r="DE274">
        <v>1</v>
      </c>
      <c r="DF274">
        <v>1</v>
      </c>
      <c r="DG274">
        <v>1</v>
      </c>
      <c r="DH274">
        <v>2</v>
      </c>
      <c r="DI274">
        <v>2</v>
      </c>
      <c r="DJ274">
        <v>1</v>
      </c>
      <c r="DK274">
        <v>2</v>
      </c>
      <c r="DL274">
        <v>1</v>
      </c>
      <c r="DM274">
        <v>1</v>
      </c>
      <c r="DN274">
        <v>15</v>
      </c>
      <c r="DO274">
        <v>1</v>
      </c>
      <c r="DP274">
        <v>0</v>
      </c>
      <c r="DQ274">
        <v>1</v>
      </c>
      <c r="DR274">
        <v>1</v>
      </c>
      <c r="DS274">
        <v>1</v>
      </c>
      <c r="DT274">
        <v>1</v>
      </c>
      <c r="DU274">
        <v>0</v>
      </c>
      <c r="DV274">
        <v>0</v>
      </c>
      <c r="DW274">
        <v>0</v>
      </c>
      <c r="DX274">
        <v>5</v>
      </c>
      <c r="DY274" t="str">
        <f>IF(DO274&gt;1,"Yes",IF(DP274&gt;1,"Yes","No"))</f>
        <v>No</v>
      </c>
      <c r="DZ274" t="s">
        <v>4707</v>
      </c>
      <c r="EA274">
        <v>4</v>
      </c>
      <c r="EB274">
        <v>4</v>
      </c>
      <c r="EC274">
        <v>4</v>
      </c>
      <c r="ED274">
        <v>3</v>
      </c>
      <c r="EE274">
        <v>4</v>
      </c>
      <c r="EF274">
        <v>2</v>
      </c>
      <c r="EG274">
        <v>4</v>
      </c>
      <c r="EH274">
        <v>25</v>
      </c>
      <c r="EI274">
        <v>2</v>
      </c>
      <c r="EJ274">
        <v>2</v>
      </c>
      <c r="EK274">
        <v>3</v>
      </c>
      <c r="EL274">
        <v>7</v>
      </c>
      <c r="EM274">
        <v>4</v>
      </c>
      <c r="EN274">
        <v>4</v>
      </c>
      <c r="EO274">
        <v>2</v>
      </c>
      <c r="EP274">
        <v>4</v>
      </c>
      <c r="EQ274">
        <v>4</v>
      </c>
      <c r="ER274">
        <v>2</v>
      </c>
      <c r="ES274">
        <v>3</v>
      </c>
      <c r="ET274">
        <v>2</v>
      </c>
      <c r="EU274">
        <v>25</v>
      </c>
      <c r="EV274">
        <v>1</v>
      </c>
      <c r="EW274">
        <v>1</v>
      </c>
      <c r="EX274">
        <v>2</v>
      </c>
      <c r="EY274">
        <v>2</v>
      </c>
      <c r="EZ274">
        <v>6</v>
      </c>
      <c r="FA274">
        <v>1</v>
      </c>
      <c r="FB274" t="str">
        <f t="shared" si="53"/>
        <v>Mild</v>
      </c>
      <c r="FC274" t="s">
        <v>149</v>
      </c>
    </row>
    <row r="275" spans="1:159" x14ac:dyDescent="0.2">
      <c r="A275">
        <v>856</v>
      </c>
      <c r="B275" t="s">
        <v>143</v>
      </c>
      <c r="C275" t="s">
        <v>1347</v>
      </c>
      <c r="D275" s="1">
        <v>26179</v>
      </c>
      <c r="E275">
        <v>50</v>
      </c>
      <c r="F275">
        <v>5</v>
      </c>
      <c r="H275" t="s">
        <v>567</v>
      </c>
      <c r="I275">
        <v>3021</v>
      </c>
      <c r="J275" s="1">
        <v>43937</v>
      </c>
      <c r="K275">
        <v>1</v>
      </c>
      <c r="T275">
        <v>1</v>
      </c>
      <c r="W275" t="s">
        <v>4411</v>
      </c>
      <c r="X275" t="s">
        <v>307</v>
      </c>
      <c r="Y275">
        <v>1</v>
      </c>
      <c r="Z275" t="s">
        <v>1348</v>
      </c>
      <c r="AA275" s="1">
        <v>44473</v>
      </c>
      <c r="AB275" s="2">
        <f t="shared" si="49"/>
        <v>536</v>
      </c>
      <c r="AC275">
        <v>4</v>
      </c>
      <c r="AD275">
        <v>2</v>
      </c>
      <c r="AE275" t="str">
        <f t="shared" si="51"/>
        <v>Female</v>
      </c>
      <c r="AF275">
        <v>0</v>
      </c>
      <c r="AG275" t="s">
        <v>157</v>
      </c>
      <c r="AH275">
        <v>0</v>
      </c>
      <c r="AJ275">
        <v>2</v>
      </c>
      <c r="AK275" t="str">
        <f t="shared" si="46"/>
        <v>High school</v>
      </c>
      <c r="AL275" t="str">
        <f t="shared" si="52"/>
        <v>Yes</v>
      </c>
      <c r="AM275">
        <v>191</v>
      </c>
      <c r="AN275" t="str">
        <f t="shared" si="50"/>
        <v>Other</v>
      </c>
      <c r="AQ275">
        <v>39</v>
      </c>
      <c r="AR275">
        <v>0</v>
      </c>
      <c r="AS275">
        <v>0</v>
      </c>
      <c r="AT275">
        <v>0</v>
      </c>
      <c r="AU275">
        <v>0</v>
      </c>
      <c r="AV275">
        <v>0</v>
      </c>
      <c r="AW275">
        <v>0</v>
      </c>
      <c r="AX275">
        <v>0</v>
      </c>
      <c r="AY275">
        <v>0</v>
      </c>
      <c r="AZ275">
        <v>0</v>
      </c>
      <c r="BA275">
        <v>1</v>
      </c>
      <c r="BC275" t="s">
        <v>1349</v>
      </c>
      <c r="BD275">
        <v>0</v>
      </c>
      <c r="BF275">
        <v>0</v>
      </c>
      <c r="BH275">
        <v>0</v>
      </c>
      <c r="BI275">
        <v>0</v>
      </c>
      <c r="BJ275">
        <v>0</v>
      </c>
      <c r="BK275">
        <v>0</v>
      </c>
      <c r="BM275">
        <v>0</v>
      </c>
      <c r="BO275">
        <v>0</v>
      </c>
      <c r="BQ275">
        <v>1</v>
      </c>
      <c r="BR275">
        <v>1</v>
      </c>
      <c r="BS275">
        <v>1</v>
      </c>
      <c r="BT275">
        <v>2</v>
      </c>
      <c r="BU275">
        <v>1</v>
      </c>
      <c r="BV275">
        <v>75</v>
      </c>
      <c r="BW275" s="4">
        <v>0.78049010367577754</v>
      </c>
      <c r="BX275">
        <v>7</v>
      </c>
      <c r="BY275">
        <v>40</v>
      </c>
      <c r="BZ275">
        <v>30</v>
      </c>
      <c r="CA275">
        <v>840</v>
      </c>
      <c r="CB275">
        <v>1</v>
      </c>
      <c r="CC275">
        <v>3</v>
      </c>
      <c r="CD275">
        <v>30</v>
      </c>
      <c r="CE275">
        <v>210</v>
      </c>
      <c r="CF275">
        <v>0</v>
      </c>
      <c r="CI275">
        <v>0</v>
      </c>
      <c r="CJ275">
        <v>0</v>
      </c>
      <c r="CM275">
        <v>0</v>
      </c>
      <c r="CN275">
        <f t="shared" si="47"/>
        <v>840</v>
      </c>
      <c r="CO275" t="str">
        <f t="shared" si="48"/>
        <v>Sufficientlyactive</v>
      </c>
      <c r="CP275">
        <v>2</v>
      </c>
      <c r="CQ275">
        <v>3</v>
      </c>
      <c r="CR275">
        <v>3</v>
      </c>
      <c r="CS275">
        <v>0</v>
      </c>
      <c r="CT275">
        <v>3</v>
      </c>
      <c r="CU275">
        <v>3</v>
      </c>
      <c r="CV275">
        <v>1</v>
      </c>
      <c r="CW275">
        <v>1</v>
      </c>
      <c r="CX275">
        <v>1</v>
      </c>
      <c r="CY275">
        <v>1</v>
      </c>
      <c r="CZ275">
        <v>2</v>
      </c>
      <c r="DA275">
        <v>7</v>
      </c>
      <c r="DB275">
        <v>1</v>
      </c>
      <c r="DC275">
        <v>1</v>
      </c>
      <c r="DD275">
        <v>4</v>
      </c>
      <c r="DE275">
        <v>3</v>
      </c>
      <c r="DF275">
        <v>2</v>
      </c>
      <c r="DG275">
        <v>2</v>
      </c>
      <c r="DH275">
        <v>2</v>
      </c>
      <c r="DI275">
        <v>2</v>
      </c>
      <c r="DJ275">
        <v>1</v>
      </c>
      <c r="DK275">
        <v>2</v>
      </c>
      <c r="DL275">
        <v>1</v>
      </c>
      <c r="DM275">
        <v>1</v>
      </c>
      <c r="DN275">
        <v>20</v>
      </c>
      <c r="DO275">
        <v>1</v>
      </c>
      <c r="DP275">
        <v>0</v>
      </c>
      <c r="DQ275">
        <v>2</v>
      </c>
      <c r="DR275">
        <v>2</v>
      </c>
      <c r="DS275">
        <v>1</v>
      </c>
      <c r="DT275">
        <v>0</v>
      </c>
      <c r="DU275">
        <v>1</v>
      </c>
      <c r="DV275">
        <v>0</v>
      </c>
      <c r="DW275">
        <v>0</v>
      </c>
      <c r="DX275">
        <v>7</v>
      </c>
      <c r="DY275" t="s">
        <v>149</v>
      </c>
      <c r="DZ275" t="s">
        <v>4707</v>
      </c>
      <c r="EA275">
        <v>3</v>
      </c>
      <c r="EB275">
        <v>3</v>
      </c>
      <c r="EC275">
        <v>3</v>
      </c>
      <c r="ED275">
        <v>3</v>
      </c>
      <c r="EE275">
        <v>3</v>
      </c>
      <c r="EF275">
        <v>4</v>
      </c>
      <c r="EG275">
        <v>4</v>
      </c>
      <c r="EH275">
        <v>23</v>
      </c>
      <c r="EI275">
        <v>1</v>
      </c>
      <c r="EJ275">
        <v>1</v>
      </c>
      <c r="EK275">
        <v>1</v>
      </c>
      <c r="EL275">
        <v>3</v>
      </c>
      <c r="EM275">
        <v>5</v>
      </c>
      <c r="EN275">
        <v>5</v>
      </c>
      <c r="EO275">
        <v>5</v>
      </c>
      <c r="EP275">
        <v>4</v>
      </c>
      <c r="EQ275">
        <v>5</v>
      </c>
      <c r="ER275">
        <v>5</v>
      </c>
      <c r="ES275">
        <v>5</v>
      </c>
      <c r="ET275">
        <v>5</v>
      </c>
      <c r="EU275">
        <v>39</v>
      </c>
      <c r="EV275">
        <v>9</v>
      </c>
      <c r="EW275">
        <v>8</v>
      </c>
      <c r="EX275">
        <v>9</v>
      </c>
      <c r="EY275">
        <v>9</v>
      </c>
      <c r="EZ275">
        <v>35</v>
      </c>
      <c r="FA275">
        <v>7</v>
      </c>
      <c r="FB275" t="str">
        <f t="shared" si="53"/>
        <v>Moderate</v>
      </c>
      <c r="FC275" t="s">
        <v>157</v>
      </c>
    </row>
    <row r="276" spans="1:159" x14ac:dyDescent="0.2">
      <c r="A276">
        <v>857</v>
      </c>
      <c r="B276" t="s">
        <v>143</v>
      </c>
      <c r="C276" t="s">
        <v>1350</v>
      </c>
      <c r="D276" s="1">
        <v>23178</v>
      </c>
      <c r="E276">
        <v>59</v>
      </c>
      <c r="F276">
        <v>1</v>
      </c>
      <c r="H276" t="s">
        <v>1195</v>
      </c>
      <c r="I276">
        <v>3033</v>
      </c>
      <c r="J276" s="1">
        <v>43937</v>
      </c>
      <c r="K276">
        <v>1</v>
      </c>
      <c r="T276">
        <v>2</v>
      </c>
      <c r="W276" t="s">
        <v>4411</v>
      </c>
      <c r="X276" t="s">
        <v>222</v>
      </c>
      <c r="Y276">
        <v>1</v>
      </c>
      <c r="Z276" t="s">
        <v>1351</v>
      </c>
      <c r="AA276" s="1">
        <v>44510</v>
      </c>
      <c r="AB276" s="2">
        <f t="shared" si="49"/>
        <v>573</v>
      </c>
      <c r="AC276">
        <v>1</v>
      </c>
      <c r="AD276">
        <v>1</v>
      </c>
      <c r="AE276" t="str">
        <f t="shared" si="51"/>
        <v>Male</v>
      </c>
      <c r="AF276">
        <v>0</v>
      </c>
      <c r="AG276" t="s">
        <v>157</v>
      </c>
      <c r="AH276">
        <v>0</v>
      </c>
      <c r="AJ276">
        <v>2</v>
      </c>
      <c r="AK276" t="str">
        <f t="shared" si="46"/>
        <v>High school</v>
      </c>
      <c r="AL276" t="str">
        <f t="shared" si="52"/>
        <v>Yes</v>
      </c>
      <c r="AM276">
        <v>94</v>
      </c>
      <c r="AN276" t="str">
        <f t="shared" si="50"/>
        <v>Other</v>
      </c>
      <c r="AQ276">
        <v>9</v>
      </c>
      <c r="AR276">
        <v>0</v>
      </c>
      <c r="AS276">
        <v>0</v>
      </c>
      <c r="AT276">
        <v>0</v>
      </c>
      <c r="AU276">
        <v>0</v>
      </c>
      <c r="AV276">
        <v>0</v>
      </c>
      <c r="AW276">
        <v>0</v>
      </c>
      <c r="AX276">
        <v>1</v>
      </c>
      <c r="AY276">
        <v>0</v>
      </c>
      <c r="AZ276">
        <v>0</v>
      </c>
      <c r="BA276">
        <v>1</v>
      </c>
      <c r="BC276" t="s">
        <v>1352</v>
      </c>
      <c r="BD276">
        <v>0</v>
      </c>
      <c r="BF276">
        <v>1</v>
      </c>
      <c r="BG276" t="s">
        <v>1353</v>
      </c>
      <c r="BH276">
        <v>0</v>
      </c>
      <c r="BI276">
        <v>0</v>
      </c>
      <c r="BJ276">
        <v>0</v>
      </c>
      <c r="BK276">
        <v>0</v>
      </c>
      <c r="BM276">
        <v>0</v>
      </c>
      <c r="BO276">
        <v>0</v>
      </c>
      <c r="BQ276">
        <v>1</v>
      </c>
      <c r="BR276">
        <v>1</v>
      </c>
      <c r="BS276">
        <v>1</v>
      </c>
      <c r="BT276">
        <v>2</v>
      </c>
      <c r="BU276">
        <v>2</v>
      </c>
      <c r="BV276">
        <v>78</v>
      </c>
      <c r="BW276" s="4">
        <v>0.72322947913147084</v>
      </c>
      <c r="BX276">
        <v>10</v>
      </c>
      <c r="BY276">
        <v>12</v>
      </c>
      <c r="BZ276">
        <v>28</v>
      </c>
      <c r="CA276">
        <v>748</v>
      </c>
      <c r="CB276">
        <v>2</v>
      </c>
      <c r="CC276">
        <v>2</v>
      </c>
      <c r="CD276">
        <v>4</v>
      </c>
      <c r="CE276">
        <v>124</v>
      </c>
      <c r="CF276">
        <v>1</v>
      </c>
      <c r="CG276">
        <v>1</v>
      </c>
      <c r="CH276">
        <v>10</v>
      </c>
      <c r="CI276">
        <v>70</v>
      </c>
      <c r="CJ276">
        <v>0</v>
      </c>
      <c r="CK276">
        <v>1</v>
      </c>
      <c r="CL276">
        <v>1</v>
      </c>
      <c r="CM276">
        <v>61</v>
      </c>
      <c r="CN276">
        <f t="shared" si="47"/>
        <v>949</v>
      </c>
      <c r="CO276" t="str">
        <f t="shared" si="48"/>
        <v>Sufficientlyactive</v>
      </c>
      <c r="CP276">
        <v>4</v>
      </c>
      <c r="CQ276">
        <v>4</v>
      </c>
      <c r="CR276">
        <v>4</v>
      </c>
      <c r="CS276">
        <v>4</v>
      </c>
      <c r="CT276">
        <v>4</v>
      </c>
      <c r="CU276">
        <v>3</v>
      </c>
      <c r="CV276">
        <v>1</v>
      </c>
      <c r="CW276">
        <v>1</v>
      </c>
      <c r="CX276">
        <v>2</v>
      </c>
      <c r="CY276">
        <v>1</v>
      </c>
      <c r="CZ276">
        <v>2</v>
      </c>
      <c r="DA276">
        <v>8</v>
      </c>
      <c r="DB276">
        <v>3</v>
      </c>
      <c r="DC276">
        <v>1</v>
      </c>
      <c r="DD276">
        <v>2</v>
      </c>
      <c r="DE276">
        <v>2</v>
      </c>
      <c r="DF276">
        <v>2</v>
      </c>
      <c r="DG276">
        <v>2</v>
      </c>
      <c r="DH276">
        <v>2</v>
      </c>
      <c r="DI276">
        <v>2</v>
      </c>
      <c r="DJ276">
        <v>2</v>
      </c>
      <c r="DK276">
        <v>1</v>
      </c>
      <c r="DL276">
        <v>2</v>
      </c>
      <c r="DM276">
        <v>1</v>
      </c>
      <c r="DN276">
        <v>18</v>
      </c>
      <c r="DO276">
        <v>0</v>
      </c>
      <c r="DP276">
        <v>0</v>
      </c>
      <c r="DQ276">
        <v>0</v>
      </c>
      <c r="DR276">
        <v>0</v>
      </c>
      <c r="DS276">
        <v>0</v>
      </c>
      <c r="DT276">
        <v>0</v>
      </c>
      <c r="DU276">
        <v>1</v>
      </c>
      <c r="DV276">
        <v>0</v>
      </c>
      <c r="DW276">
        <v>0</v>
      </c>
      <c r="DX276">
        <v>1</v>
      </c>
      <c r="DY276" t="s">
        <v>149</v>
      </c>
      <c r="DZ276" t="s">
        <v>4708</v>
      </c>
      <c r="EA276">
        <v>4</v>
      </c>
      <c r="EB276">
        <v>4</v>
      </c>
      <c r="EC276">
        <v>4</v>
      </c>
      <c r="ED276">
        <v>4</v>
      </c>
      <c r="EE276">
        <v>5</v>
      </c>
      <c r="EF276">
        <v>5</v>
      </c>
      <c r="EG276">
        <v>5</v>
      </c>
      <c r="EH276">
        <v>31</v>
      </c>
      <c r="EI276">
        <v>1</v>
      </c>
      <c r="EJ276">
        <v>1</v>
      </c>
      <c r="EK276">
        <v>1</v>
      </c>
      <c r="EL276">
        <v>3</v>
      </c>
      <c r="EM276">
        <v>4</v>
      </c>
      <c r="EN276">
        <v>4</v>
      </c>
      <c r="EO276">
        <v>4</v>
      </c>
      <c r="EP276">
        <v>4</v>
      </c>
      <c r="EQ276">
        <v>3</v>
      </c>
      <c r="ER276">
        <v>4</v>
      </c>
      <c r="ES276">
        <v>4</v>
      </c>
      <c r="ET276">
        <v>4</v>
      </c>
      <c r="EU276">
        <v>31</v>
      </c>
      <c r="EV276">
        <v>5</v>
      </c>
      <c r="EW276">
        <v>5</v>
      </c>
      <c r="EX276">
        <v>5</v>
      </c>
      <c r="EY276">
        <v>6</v>
      </c>
      <c r="EZ276">
        <v>21</v>
      </c>
      <c r="FA276">
        <v>5</v>
      </c>
      <c r="FB276" t="str">
        <f t="shared" si="53"/>
        <v>Mild</v>
      </c>
      <c r="FC276" t="s">
        <v>157</v>
      </c>
    </row>
    <row r="277" spans="1:159" x14ac:dyDescent="0.2">
      <c r="A277">
        <v>860</v>
      </c>
      <c r="B277" t="s">
        <v>143</v>
      </c>
      <c r="C277" t="s">
        <v>1354</v>
      </c>
      <c r="D277" s="1">
        <v>18963</v>
      </c>
      <c r="E277">
        <v>70</v>
      </c>
      <c r="F277">
        <v>1</v>
      </c>
      <c r="H277" t="s">
        <v>391</v>
      </c>
      <c r="I277">
        <v>3337</v>
      </c>
      <c r="J277" s="1">
        <v>43938</v>
      </c>
      <c r="K277">
        <v>1</v>
      </c>
      <c r="R277">
        <v>1</v>
      </c>
      <c r="W277" t="s">
        <v>229</v>
      </c>
      <c r="X277" t="s">
        <v>307</v>
      </c>
      <c r="Y277">
        <v>1</v>
      </c>
      <c r="Z277" t="s">
        <v>1355</v>
      </c>
      <c r="AA277" s="1">
        <v>44510</v>
      </c>
      <c r="AB277" s="2">
        <f t="shared" si="49"/>
        <v>572</v>
      </c>
      <c r="AC277">
        <v>1</v>
      </c>
      <c r="AD277">
        <v>1</v>
      </c>
      <c r="AE277" t="str">
        <f t="shared" si="51"/>
        <v>Male</v>
      </c>
      <c r="AF277">
        <v>7</v>
      </c>
      <c r="AG277" t="s">
        <v>149</v>
      </c>
      <c r="AH277">
        <v>0</v>
      </c>
      <c r="AJ277">
        <v>1</v>
      </c>
      <c r="AK277" t="str">
        <f t="shared" si="46"/>
        <v>DNC high school</v>
      </c>
      <c r="AL277" t="str">
        <f t="shared" si="52"/>
        <v>No</v>
      </c>
      <c r="AM277">
        <v>123</v>
      </c>
      <c r="AN277" t="str">
        <f t="shared" si="50"/>
        <v>Other</v>
      </c>
      <c r="AP277">
        <v>0</v>
      </c>
      <c r="AQ277">
        <v>41</v>
      </c>
      <c r="AR277">
        <v>0</v>
      </c>
      <c r="AS277">
        <v>0</v>
      </c>
      <c r="AT277">
        <v>0</v>
      </c>
      <c r="AU277">
        <v>0</v>
      </c>
      <c r="AV277">
        <v>0</v>
      </c>
      <c r="AW277">
        <v>0</v>
      </c>
      <c r="AX277">
        <v>0</v>
      </c>
      <c r="AY277">
        <v>0</v>
      </c>
      <c r="AZ277">
        <v>0</v>
      </c>
      <c r="BA277">
        <v>2</v>
      </c>
      <c r="BC277" t="s">
        <v>1356</v>
      </c>
      <c r="BD277">
        <v>1</v>
      </c>
      <c r="BE277" t="s">
        <v>1357</v>
      </c>
      <c r="BF277">
        <v>1</v>
      </c>
      <c r="BG277" t="s">
        <v>1358</v>
      </c>
      <c r="BH277">
        <v>1</v>
      </c>
      <c r="BI277">
        <v>1</v>
      </c>
      <c r="BJ277">
        <v>1</v>
      </c>
      <c r="BK277">
        <v>0</v>
      </c>
      <c r="BM277">
        <v>0</v>
      </c>
      <c r="BO277">
        <v>0</v>
      </c>
      <c r="BQ277">
        <v>2</v>
      </c>
      <c r="BR277">
        <v>1</v>
      </c>
      <c r="BS277">
        <v>1</v>
      </c>
      <c r="BT277">
        <v>3</v>
      </c>
      <c r="BU277">
        <v>1</v>
      </c>
      <c r="BV277">
        <v>97</v>
      </c>
      <c r="BW277" s="4">
        <v>0.62645901639344259</v>
      </c>
      <c r="BX277">
        <v>6</v>
      </c>
      <c r="BY277">
        <v>5</v>
      </c>
      <c r="BZ277">
        <v>0</v>
      </c>
      <c r="CA277">
        <v>300</v>
      </c>
      <c r="CB277">
        <v>0</v>
      </c>
      <c r="CC277">
        <v>0</v>
      </c>
      <c r="CD277">
        <v>0</v>
      </c>
      <c r="CE277">
        <v>0</v>
      </c>
      <c r="CF277">
        <v>0</v>
      </c>
      <c r="CG277">
        <v>0</v>
      </c>
      <c r="CH277">
        <v>0</v>
      </c>
      <c r="CI277">
        <v>0</v>
      </c>
      <c r="CJ277">
        <v>0</v>
      </c>
      <c r="CK277">
        <v>0</v>
      </c>
      <c r="CL277">
        <v>0</v>
      </c>
      <c r="CM277">
        <v>0</v>
      </c>
      <c r="CN277">
        <f t="shared" si="47"/>
        <v>300</v>
      </c>
      <c r="CO277" t="str">
        <f t="shared" si="48"/>
        <v>Sufficientlyactive</v>
      </c>
      <c r="CP277">
        <v>2</v>
      </c>
      <c r="CQ277">
        <v>2</v>
      </c>
      <c r="CR277">
        <v>2</v>
      </c>
      <c r="CS277">
        <v>3</v>
      </c>
      <c r="CT277">
        <v>2</v>
      </c>
      <c r="CU277">
        <v>1</v>
      </c>
      <c r="CV277">
        <v>1</v>
      </c>
      <c r="CW277">
        <v>0</v>
      </c>
      <c r="CX277">
        <v>1</v>
      </c>
      <c r="CY277">
        <v>0</v>
      </c>
      <c r="CZ277">
        <v>3</v>
      </c>
      <c r="DA277">
        <v>8</v>
      </c>
      <c r="DB277">
        <v>6</v>
      </c>
      <c r="DC277">
        <v>1</v>
      </c>
      <c r="DD277">
        <v>2</v>
      </c>
      <c r="DE277">
        <v>1</v>
      </c>
      <c r="DF277">
        <v>1</v>
      </c>
      <c r="DG277">
        <v>1</v>
      </c>
      <c r="DH277">
        <v>1</v>
      </c>
      <c r="DI277">
        <v>1</v>
      </c>
      <c r="DJ277">
        <v>1</v>
      </c>
      <c r="DK277">
        <v>1</v>
      </c>
      <c r="DL277">
        <v>1</v>
      </c>
      <c r="DM277">
        <v>1</v>
      </c>
      <c r="DN277">
        <v>11</v>
      </c>
      <c r="DO277">
        <v>0</v>
      </c>
      <c r="DP277">
        <v>0</v>
      </c>
      <c r="DQ277">
        <v>0</v>
      </c>
      <c r="DR277">
        <v>0</v>
      </c>
      <c r="DS277">
        <v>0</v>
      </c>
      <c r="DT277">
        <v>0</v>
      </c>
      <c r="DU277">
        <v>0</v>
      </c>
      <c r="DV277">
        <v>0</v>
      </c>
      <c r="DW277">
        <v>0</v>
      </c>
      <c r="DX277">
        <v>0</v>
      </c>
      <c r="DY277" t="s">
        <v>149</v>
      </c>
      <c r="DZ277" t="s">
        <v>4708</v>
      </c>
      <c r="EA277">
        <v>3</v>
      </c>
      <c r="EB277">
        <v>4</v>
      </c>
      <c r="EC277">
        <v>4</v>
      </c>
      <c r="ED277">
        <v>4</v>
      </c>
      <c r="EE277">
        <v>4</v>
      </c>
      <c r="EF277">
        <v>4</v>
      </c>
      <c r="EG277">
        <v>4</v>
      </c>
      <c r="EH277">
        <v>27</v>
      </c>
      <c r="EI277">
        <v>1</v>
      </c>
      <c r="EJ277">
        <v>1</v>
      </c>
      <c r="EK277">
        <v>1</v>
      </c>
      <c r="EL277">
        <v>3</v>
      </c>
      <c r="EM277">
        <v>5</v>
      </c>
      <c r="EN277">
        <v>4</v>
      </c>
      <c r="EO277">
        <v>5</v>
      </c>
      <c r="EP277">
        <v>5</v>
      </c>
      <c r="EQ277">
        <v>5</v>
      </c>
      <c r="ER277">
        <v>5</v>
      </c>
      <c r="ES277">
        <v>5</v>
      </c>
      <c r="ET277">
        <v>5</v>
      </c>
      <c r="EU277">
        <v>39</v>
      </c>
      <c r="EV277">
        <v>5</v>
      </c>
      <c r="EW277">
        <v>5</v>
      </c>
      <c r="EX277">
        <v>5</v>
      </c>
      <c r="EY277">
        <v>5</v>
      </c>
      <c r="EZ277">
        <v>20</v>
      </c>
      <c r="FA277">
        <v>5</v>
      </c>
      <c r="FB277" t="str">
        <f t="shared" si="53"/>
        <v>Mild</v>
      </c>
      <c r="FC277" t="s">
        <v>157</v>
      </c>
    </row>
    <row r="278" spans="1:159" x14ac:dyDescent="0.2">
      <c r="A278">
        <v>862</v>
      </c>
      <c r="B278" t="s">
        <v>143</v>
      </c>
      <c r="C278" t="s">
        <v>1359</v>
      </c>
      <c r="D278" s="1">
        <v>16695</v>
      </c>
      <c r="E278">
        <v>76</v>
      </c>
      <c r="F278">
        <v>1</v>
      </c>
      <c r="H278" t="s">
        <v>1004</v>
      </c>
      <c r="I278">
        <v>3338</v>
      </c>
      <c r="J278" s="1">
        <v>43938</v>
      </c>
      <c r="K278">
        <v>1</v>
      </c>
      <c r="R278">
        <v>2</v>
      </c>
      <c r="W278" t="s">
        <v>229</v>
      </c>
      <c r="X278" t="s">
        <v>222</v>
      </c>
      <c r="Y278">
        <v>1</v>
      </c>
      <c r="Z278" t="s">
        <v>1360</v>
      </c>
      <c r="AA278" s="1">
        <v>44526</v>
      </c>
      <c r="AB278" s="2">
        <f t="shared" si="49"/>
        <v>588</v>
      </c>
      <c r="AC278">
        <v>2</v>
      </c>
      <c r="AD278">
        <v>1</v>
      </c>
      <c r="AE278" t="str">
        <f t="shared" si="51"/>
        <v>Male</v>
      </c>
      <c r="AF278">
        <v>7</v>
      </c>
      <c r="AG278" t="s">
        <v>149</v>
      </c>
      <c r="AH278">
        <v>0</v>
      </c>
      <c r="AJ278">
        <v>1</v>
      </c>
      <c r="AK278" t="str">
        <f t="shared" si="46"/>
        <v>DNC high school</v>
      </c>
      <c r="AL278" t="str">
        <f t="shared" si="52"/>
        <v>No</v>
      </c>
      <c r="AM278">
        <v>9</v>
      </c>
      <c r="AN278" t="str">
        <f t="shared" si="50"/>
        <v>Aus</v>
      </c>
      <c r="AO278">
        <v>0</v>
      </c>
      <c r="AR278">
        <v>0</v>
      </c>
      <c r="AS278">
        <v>1</v>
      </c>
      <c r="AT278">
        <v>0</v>
      </c>
      <c r="AU278">
        <v>0</v>
      </c>
      <c r="AV278">
        <v>0</v>
      </c>
      <c r="AW278">
        <v>0</v>
      </c>
      <c r="AX278">
        <v>0</v>
      </c>
      <c r="AY278">
        <v>0</v>
      </c>
      <c r="AZ278">
        <v>0</v>
      </c>
      <c r="BA278">
        <v>1</v>
      </c>
      <c r="BC278" t="s">
        <v>232</v>
      </c>
      <c r="BD278">
        <v>1</v>
      </c>
      <c r="BE278" t="s">
        <v>1361</v>
      </c>
      <c r="BF278">
        <v>1</v>
      </c>
      <c r="BG278" t="s">
        <v>1362</v>
      </c>
      <c r="BH278">
        <v>1</v>
      </c>
      <c r="BI278">
        <v>1</v>
      </c>
      <c r="BJ278">
        <v>1</v>
      </c>
      <c r="BK278">
        <v>0</v>
      </c>
      <c r="BM278">
        <v>0</v>
      </c>
      <c r="BO278">
        <v>0</v>
      </c>
      <c r="BQ278">
        <v>4</v>
      </c>
      <c r="BR278">
        <v>1</v>
      </c>
      <c r="BS278">
        <v>4</v>
      </c>
      <c r="BT278">
        <v>5</v>
      </c>
      <c r="BU278">
        <v>1</v>
      </c>
      <c r="BV278">
        <v>20</v>
      </c>
      <c r="BW278" s="4">
        <v>0.2281946644042232</v>
      </c>
      <c r="BX278">
        <v>2</v>
      </c>
      <c r="BY278">
        <v>0</v>
      </c>
      <c r="BZ278">
        <v>30</v>
      </c>
      <c r="CA278">
        <v>30</v>
      </c>
      <c r="CB278">
        <v>2</v>
      </c>
      <c r="CC278">
        <v>0</v>
      </c>
      <c r="CD278">
        <v>30</v>
      </c>
      <c r="CE278">
        <v>30</v>
      </c>
      <c r="CF278">
        <v>0</v>
      </c>
      <c r="CG278">
        <v>0</v>
      </c>
      <c r="CH278">
        <v>30</v>
      </c>
      <c r="CI278">
        <v>30</v>
      </c>
      <c r="CJ278">
        <v>0</v>
      </c>
      <c r="CK278">
        <v>0</v>
      </c>
      <c r="CL278">
        <v>30</v>
      </c>
      <c r="CM278">
        <v>30</v>
      </c>
      <c r="CN278">
        <f t="shared" si="47"/>
        <v>120</v>
      </c>
      <c r="CO278" t="str">
        <f t="shared" si="48"/>
        <v>Insufficiently active</v>
      </c>
      <c r="CP278">
        <v>0</v>
      </c>
      <c r="CQ278">
        <v>0</v>
      </c>
      <c r="CR278">
        <v>3</v>
      </c>
      <c r="CS278">
        <v>3</v>
      </c>
      <c r="CT278">
        <v>4</v>
      </c>
      <c r="CU278">
        <v>3</v>
      </c>
      <c r="CV278">
        <v>1</v>
      </c>
      <c r="CW278">
        <v>1</v>
      </c>
      <c r="CX278">
        <v>1</v>
      </c>
      <c r="CY278">
        <v>1</v>
      </c>
      <c r="CZ278">
        <v>3</v>
      </c>
      <c r="DA278">
        <v>8</v>
      </c>
      <c r="DB278">
        <v>5</v>
      </c>
      <c r="DC278">
        <v>1</v>
      </c>
      <c r="DD278">
        <v>3</v>
      </c>
      <c r="DE278">
        <v>1</v>
      </c>
      <c r="DF278">
        <v>1</v>
      </c>
      <c r="DG278">
        <v>1</v>
      </c>
      <c r="DH278">
        <v>3</v>
      </c>
      <c r="DI278">
        <v>3</v>
      </c>
      <c r="DJ278">
        <v>1</v>
      </c>
      <c r="DK278">
        <v>2</v>
      </c>
      <c r="DL278">
        <v>1</v>
      </c>
      <c r="DM278">
        <v>1</v>
      </c>
      <c r="DN278">
        <v>17</v>
      </c>
      <c r="DO278">
        <v>1</v>
      </c>
      <c r="DP278">
        <v>0</v>
      </c>
      <c r="DQ278">
        <v>0</v>
      </c>
      <c r="DR278">
        <v>1</v>
      </c>
      <c r="DS278">
        <v>0</v>
      </c>
      <c r="DT278">
        <v>0</v>
      </c>
      <c r="DU278">
        <v>0</v>
      </c>
      <c r="DV278">
        <v>0</v>
      </c>
      <c r="DW278">
        <v>0</v>
      </c>
      <c r="DX278">
        <v>2</v>
      </c>
      <c r="DY278" t="s">
        <v>149</v>
      </c>
      <c r="DZ278" t="s">
        <v>4708</v>
      </c>
      <c r="EA278">
        <v>3</v>
      </c>
      <c r="EB278">
        <v>4</v>
      </c>
      <c r="EC278">
        <v>4</v>
      </c>
      <c r="ED278">
        <v>3</v>
      </c>
      <c r="EE278">
        <v>5</v>
      </c>
      <c r="EF278">
        <v>5</v>
      </c>
      <c r="EG278">
        <v>5</v>
      </c>
      <c r="EH278">
        <v>29</v>
      </c>
      <c r="EI278">
        <v>1</v>
      </c>
      <c r="EJ278">
        <v>2</v>
      </c>
      <c r="EK278">
        <v>1</v>
      </c>
      <c r="EL278">
        <v>4</v>
      </c>
      <c r="EM278">
        <v>2</v>
      </c>
      <c r="EN278">
        <v>4</v>
      </c>
      <c r="EO278">
        <v>4</v>
      </c>
      <c r="EP278">
        <v>4</v>
      </c>
      <c r="EQ278">
        <v>4</v>
      </c>
      <c r="ER278">
        <v>4</v>
      </c>
      <c r="ES278">
        <v>4</v>
      </c>
      <c r="ET278">
        <v>3</v>
      </c>
      <c r="EU278">
        <v>29</v>
      </c>
      <c r="EV278">
        <v>10</v>
      </c>
      <c r="EW278">
        <v>10</v>
      </c>
      <c r="EX278">
        <v>10</v>
      </c>
      <c r="EY278">
        <v>10</v>
      </c>
      <c r="EZ278">
        <v>40</v>
      </c>
      <c r="FA278">
        <v>10</v>
      </c>
      <c r="FB278" t="str">
        <f t="shared" si="53"/>
        <v>Severe</v>
      </c>
      <c r="FC278" t="s">
        <v>157</v>
      </c>
    </row>
    <row r="279" spans="1:159" x14ac:dyDescent="0.2">
      <c r="A279">
        <v>866</v>
      </c>
      <c r="B279" t="s">
        <v>143</v>
      </c>
      <c r="C279" t="s">
        <v>1363</v>
      </c>
      <c r="D279" s="1">
        <v>17466</v>
      </c>
      <c r="E279">
        <v>74</v>
      </c>
      <c r="F279">
        <v>1</v>
      </c>
      <c r="H279" t="s">
        <v>1364</v>
      </c>
      <c r="I279">
        <v>3028</v>
      </c>
      <c r="J279" s="1">
        <v>43945</v>
      </c>
      <c r="K279">
        <v>1</v>
      </c>
      <c r="R279">
        <v>1</v>
      </c>
      <c r="W279" t="s">
        <v>229</v>
      </c>
      <c r="X279" t="s">
        <v>307</v>
      </c>
      <c r="Y279">
        <v>1</v>
      </c>
      <c r="Z279" t="s">
        <v>1365</v>
      </c>
      <c r="AA279" s="1">
        <v>44542</v>
      </c>
      <c r="AB279" s="2">
        <f t="shared" si="49"/>
        <v>597</v>
      </c>
      <c r="AC279">
        <v>4</v>
      </c>
      <c r="AD279">
        <v>2</v>
      </c>
      <c r="AE279" t="str">
        <f t="shared" si="51"/>
        <v>Female</v>
      </c>
      <c r="AF279">
        <v>7</v>
      </c>
      <c r="AG279" t="s">
        <v>149</v>
      </c>
      <c r="AH279">
        <v>0</v>
      </c>
      <c r="AJ279">
        <v>3</v>
      </c>
      <c r="AK279" t="str">
        <f t="shared" si="46"/>
        <v>TAFE</v>
      </c>
      <c r="AL279" t="str">
        <f t="shared" si="52"/>
        <v>Yes</v>
      </c>
      <c r="AM279">
        <v>9</v>
      </c>
      <c r="AN279" t="str">
        <f t="shared" si="50"/>
        <v>Aus</v>
      </c>
      <c r="AO279">
        <v>0</v>
      </c>
      <c r="AR279">
        <v>0</v>
      </c>
      <c r="AS279">
        <v>0</v>
      </c>
      <c r="AT279">
        <v>0</v>
      </c>
      <c r="AU279">
        <v>0</v>
      </c>
      <c r="AV279">
        <v>0</v>
      </c>
      <c r="AW279">
        <v>0</v>
      </c>
      <c r="AX279">
        <v>0</v>
      </c>
      <c r="AY279">
        <v>2</v>
      </c>
      <c r="AZ279">
        <v>2</v>
      </c>
      <c r="BA279">
        <v>2</v>
      </c>
      <c r="BC279" t="s">
        <v>1366</v>
      </c>
      <c r="BD279">
        <v>1</v>
      </c>
      <c r="BE279" t="s">
        <v>1367</v>
      </c>
      <c r="BF279">
        <v>1</v>
      </c>
      <c r="BG279" t="s">
        <v>1368</v>
      </c>
      <c r="BH279">
        <v>0</v>
      </c>
      <c r="BI279">
        <v>0</v>
      </c>
      <c r="BJ279">
        <v>0</v>
      </c>
      <c r="BK279">
        <v>0</v>
      </c>
      <c r="BM279">
        <v>0</v>
      </c>
      <c r="BO279">
        <v>0</v>
      </c>
      <c r="BQ279">
        <v>2</v>
      </c>
      <c r="BR279">
        <v>1</v>
      </c>
      <c r="BS279">
        <v>2</v>
      </c>
      <c r="BT279">
        <v>4</v>
      </c>
      <c r="BU279">
        <v>2</v>
      </c>
      <c r="BV279">
        <v>50</v>
      </c>
      <c r="BW279" s="4">
        <v>0.44348014712035067</v>
      </c>
      <c r="BX279">
        <v>7</v>
      </c>
      <c r="BY279">
        <v>2</v>
      </c>
      <c r="BZ279">
        <v>0</v>
      </c>
      <c r="CA279">
        <v>120</v>
      </c>
      <c r="CB279">
        <v>2</v>
      </c>
      <c r="CC279">
        <v>2</v>
      </c>
      <c r="CD279">
        <v>0</v>
      </c>
      <c r="CE279">
        <v>120</v>
      </c>
      <c r="CF279">
        <v>0</v>
      </c>
      <c r="CG279">
        <v>0</v>
      </c>
      <c r="CH279">
        <v>0</v>
      </c>
      <c r="CI279">
        <v>0</v>
      </c>
      <c r="CJ279">
        <v>0</v>
      </c>
      <c r="CK279">
        <v>0</v>
      </c>
      <c r="CL279">
        <v>0</v>
      </c>
      <c r="CM279">
        <v>0</v>
      </c>
      <c r="CN279">
        <f t="shared" si="47"/>
        <v>120</v>
      </c>
      <c r="CO279" t="str">
        <f t="shared" si="48"/>
        <v>Insufficiently active</v>
      </c>
      <c r="CP279">
        <v>3</v>
      </c>
      <c r="CQ279">
        <v>2</v>
      </c>
      <c r="CR279">
        <v>3</v>
      </c>
      <c r="CS279">
        <v>3</v>
      </c>
      <c r="CT279">
        <v>3</v>
      </c>
      <c r="CU279">
        <v>2</v>
      </c>
      <c r="CV279">
        <v>1</v>
      </c>
      <c r="CW279">
        <v>1</v>
      </c>
      <c r="CX279">
        <v>1</v>
      </c>
      <c r="CY279">
        <v>1</v>
      </c>
      <c r="CZ279">
        <v>3</v>
      </c>
      <c r="DA279">
        <v>6</v>
      </c>
      <c r="DB279">
        <v>5</v>
      </c>
      <c r="DC279">
        <v>1</v>
      </c>
      <c r="DD279">
        <v>3</v>
      </c>
      <c r="DE279">
        <v>2</v>
      </c>
      <c r="DF279">
        <v>2</v>
      </c>
      <c r="DG279">
        <v>2</v>
      </c>
      <c r="DH279">
        <v>2</v>
      </c>
      <c r="DI279">
        <v>2</v>
      </c>
      <c r="DJ279">
        <v>2</v>
      </c>
      <c r="DK279">
        <v>2</v>
      </c>
      <c r="DL279">
        <v>2</v>
      </c>
      <c r="DM279">
        <v>2</v>
      </c>
      <c r="DN279">
        <v>21</v>
      </c>
      <c r="DO279">
        <v>1</v>
      </c>
      <c r="DP279">
        <v>1</v>
      </c>
      <c r="DQ279">
        <v>1</v>
      </c>
      <c r="DR279">
        <v>1</v>
      </c>
      <c r="DS279">
        <v>1</v>
      </c>
      <c r="DT279">
        <v>1</v>
      </c>
      <c r="DU279">
        <v>1</v>
      </c>
      <c r="DV279">
        <v>1</v>
      </c>
      <c r="DW279">
        <v>1</v>
      </c>
      <c r="DX279">
        <v>9</v>
      </c>
      <c r="DY279" t="s">
        <v>149</v>
      </c>
      <c r="DZ279" t="s">
        <v>4707</v>
      </c>
      <c r="EA279">
        <v>4</v>
      </c>
      <c r="EB279">
        <v>4</v>
      </c>
      <c r="EC279">
        <v>4</v>
      </c>
      <c r="ED279">
        <v>3</v>
      </c>
      <c r="EE279">
        <v>3</v>
      </c>
      <c r="EF279">
        <v>4</v>
      </c>
      <c r="EG279">
        <v>4</v>
      </c>
      <c r="EH279">
        <v>26</v>
      </c>
      <c r="EI279">
        <v>3</v>
      </c>
      <c r="EJ279">
        <v>2</v>
      </c>
      <c r="EK279">
        <v>2</v>
      </c>
      <c r="EL279">
        <v>7</v>
      </c>
      <c r="EM279">
        <v>3</v>
      </c>
      <c r="EN279">
        <v>4</v>
      </c>
      <c r="EO279">
        <v>2</v>
      </c>
      <c r="EP279">
        <v>3</v>
      </c>
      <c r="EQ279">
        <v>4</v>
      </c>
      <c r="ER279">
        <v>3</v>
      </c>
      <c r="ES279">
        <v>4</v>
      </c>
      <c r="ET279">
        <v>4</v>
      </c>
      <c r="EU279">
        <v>27</v>
      </c>
      <c r="EV279">
        <v>7</v>
      </c>
      <c r="EW279">
        <v>5</v>
      </c>
      <c r="EX279">
        <v>5</v>
      </c>
      <c r="EY279">
        <v>6</v>
      </c>
      <c r="EZ279">
        <v>23</v>
      </c>
      <c r="FA279">
        <v>7</v>
      </c>
      <c r="FB279" t="str">
        <f t="shared" si="53"/>
        <v>Moderate</v>
      </c>
      <c r="FC279" t="s">
        <v>157</v>
      </c>
    </row>
    <row r="280" spans="1:159" x14ac:dyDescent="0.2">
      <c r="A280">
        <v>872</v>
      </c>
      <c r="B280" t="s">
        <v>143</v>
      </c>
      <c r="C280" t="s">
        <v>1369</v>
      </c>
      <c r="D280" s="1">
        <v>36632</v>
      </c>
      <c r="E280">
        <v>22</v>
      </c>
      <c r="F280">
        <v>1</v>
      </c>
      <c r="H280" t="s">
        <v>420</v>
      </c>
      <c r="I280">
        <v>3030</v>
      </c>
      <c r="J280" s="1">
        <v>43945</v>
      </c>
      <c r="K280">
        <v>1</v>
      </c>
      <c r="R280">
        <v>2</v>
      </c>
      <c r="W280" t="s">
        <v>229</v>
      </c>
      <c r="X280" t="s">
        <v>222</v>
      </c>
      <c r="Y280">
        <v>0</v>
      </c>
      <c r="Z280" t="s">
        <v>1370</v>
      </c>
      <c r="AA280" s="1">
        <v>44609</v>
      </c>
      <c r="AB280" s="2">
        <f t="shared" si="49"/>
        <v>664</v>
      </c>
      <c r="AC280">
        <v>2</v>
      </c>
      <c r="AD280">
        <v>1</v>
      </c>
      <c r="AE280" t="str">
        <f t="shared" si="51"/>
        <v>Male</v>
      </c>
      <c r="AF280">
        <v>0</v>
      </c>
      <c r="AG280" t="s">
        <v>157</v>
      </c>
      <c r="AH280">
        <v>0</v>
      </c>
      <c r="AJ280">
        <v>2</v>
      </c>
      <c r="AK280" t="str">
        <f t="shared" si="46"/>
        <v>High school</v>
      </c>
      <c r="AL280" t="str">
        <f t="shared" si="52"/>
        <v>Yes</v>
      </c>
      <c r="AM280">
        <v>9</v>
      </c>
      <c r="AN280" t="str">
        <f t="shared" si="50"/>
        <v>Aus</v>
      </c>
      <c r="AO280">
        <v>0</v>
      </c>
      <c r="AR280">
        <v>0</v>
      </c>
      <c r="AS280">
        <v>0</v>
      </c>
      <c r="AT280">
        <v>0</v>
      </c>
      <c r="AU280">
        <v>0</v>
      </c>
      <c r="AV280">
        <v>0</v>
      </c>
      <c r="AW280">
        <v>0</v>
      </c>
      <c r="AX280">
        <v>0</v>
      </c>
      <c r="AY280">
        <v>0</v>
      </c>
      <c r="AZ280">
        <v>0</v>
      </c>
      <c r="BA280">
        <v>1</v>
      </c>
      <c r="BC280" t="s">
        <v>1371</v>
      </c>
      <c r="BD280">
        <v>0</v>
      </c>
      <c r="BF280">
        <v>1</v>
      </c>
      <c r="BG280" t="s">
        <v>1372</v>
      </c>
      <c r="BH280">
        <v>0</v>
      </c>
      <c r="BI280">
        <v>0</v>
      </c>
      <c r="BJ280">
        <v>0</v>
      </c>
      <c r="BK280">
        <v>0</v>
      </c>
      <c r="BM280">
        <v>1</v>
      </c>
      <c r="BN280">
        <v>15</v>
      </c>
      <c r="BO280">
        <v>0</v>
      </c>
      <c r="BQ280">
        <v>3</v>
      </c>
      <c r="BR280">
        <v>1</v>
      </c>
      <c r="BS280">
        <v>3</v>
      </c>
      <c r="BT280">
        <v>4</v>
      </c>
      <c r="BU280">
        <v>1</v>
      </c>
      <c r="BV280">
        <v>52</v>
      </c>
      <c r="BW280" s="4">
        <v>0.43573869346733674</v>
      </c>
      <c r="BX280">
        <v>12</v>
      </c>
      <c r="BY280">
        <v>2</v>
      </c>
      <c r="BZ280">
        <v>0</v>
      </c>
      <c r="CA280">
        <v>120</v>
      </c>
      <c r="CB280">
        <v>0</v>
      </c>
      <c r="CC280">
        <v>0</v>
      </c>
      <c r="CD280">
        <v>0</v>
      </c>
      <c r="CE280">
        <v>0</v>
      </c>
      <c r="CF280">
        <v>2</v>
      </c>
      <c r="CG280">
        <v>1</v>
      </c>
      <c r="CH280">
        <v>30</v>
      </c>
      <c r="CI280">
        <v>90</v>
      </c>
      <c r="CJ280">
        <v>0</v>
      </c>
      <c r="CK280">
        <v>0</v>
      </c>
      <c r="CL280">
        <v>0</v>
      </c>
      <c r="CM280">
        <v>0</v>
      </c>
      <c r="CN280">
        <f t="shared" si="47"/>
        <v>300</v>
      </c>
      <c r="CO280" t="str">
        <f t="shared" si="48"/>
        <v>Sufficientlyactive</v>
      </c>
      <c r="CP280">
        <v>3</v>
      </c>
      <c r="CQ280">
        <v>3</v>
      </c>
      <c r="CR280">
        <v>3</v>
      </c>
      <c r="CS280">
        <v>2</v>
      </c>
      <c r="CT280">
        <v>3</v>
      </c>
      <c r="CU280">
        <v>2</v>
      </c>
      <c r="CV280">
        <v>1</v>
      </c>
      <c r="CW280">
        <v>1</v>
      </c>
      <c r="CX280">
        <v>2</v>
      </c>
      <c r="CY280">
        <v>1</v>
      </c>
      <c r="CZ280">
        <v>3</v>
      </c>
      <c r="DA280">
        <v>7</v>
      </c>
      <c r="DB280">
        <v>1</v>
      </c>
      <c r="DC280">
        <v>1</v>
      </c>
      <c r="DD280">
        <v>2</v>
      </c>
      <c r="DE280">
        <v>2</v>
      </c>
      <c r="DF280">
        <v>1</v>
      </c>
      <c r="DG280">
        <v>1</v>
      </c>
      <c r="DH280">
        <v>1</v>
      </c>
      <c r="DI280">
        <v>1</v>
      </c>
      <c r="DJ280">
        <v>1</v>
      </c>
      <c r="DK280">
        <v>1</v>
      </c>
      <c r="DL280">
        <v>1</v>
      </c>
      <c r="DM280">
        <v>1</v>
      </c>
      <c r="DN280">
        <v>12</v>
      </c>
      <c r="DO280">
        <v>0</v>
      </c>
      <c r="DP280">
        <v>0</v>
      </c>
      <c r="DQ280">
        <v>0</v>
      </c>
      <c r="DR280">
        <v>1</v>
      </c>
      <c r="DS280">
        <v>0</v>
      </c>
      <c r="DT280">
        <v>0</v>
      </c>
      <c r="DU280">
        <v>0</v>
      </c>
      <c r="DV280">
        <v>0</v>
      </c>
      <c r="DW280">
        <v>0</v>
      </c>
      <c r="DX280">
        <v>1</v>
      </c>
      <c r="DY280" t="str">
        <f>IF(DO280&gt;1,"Yes",IF(DP280&gt;1,"Yes","No"))</f>
        <v>No</v>
      </c>
      <c r="DZ280" t="s">
        <v>4708</v>
      </c>
      <c r="EA280">
        <v>5</v>
      </c>
      <c r="EB280">
        <v>5</v>
      </c>
      <c r="EC280">
        <v>4</v>
      </c>
      <c r="ED280">
        <v>5</v>
      </c>
      <c r="EE280">
        <v>5</v>
      </c>
      <c r="EF280">
        <v>5</v>
      </c>
      <c r="EG280">
        <v>5</v>
      </c>
      <c r="EH280">
        <v>34</v>
      </c>
      <c r="EI280">
        <v>1</v>
      </c>
      <c r="EJ280">
        <v>1</v>
      </c>
      <c r="EK280">
        <v>1</v>
      </c>
      <c r="EL280">
        <v>3</v>
      </c>
      <c r="EM280">
        <v>5</v>
      </c>
      <c r="EN280">
        <v>5</v>
      </c>
      <c r="EO280">
        <v>5</v>
      </c>
      <c r="EP280">
        <v>5</v>
      </c>
      <c r="EQ280">
        <v>5</v>
      </c>
      <c r="ER280">
        <v>5</v>
      </c>
      <c r="ES280">
        <v>5</v>
      </c>
      <c r="ET280">
        <v>5</v>
      </c>
      <c r="EU280">
        <v>40</v>
      </c>
      <c r="EV280">
        <v>5</v>
      </c>
      <c r="EW280">
        <v>8</v>
      </c>
      <c r="EX280">
        <v>8</v>
      </c>
      <c r="EY280">
        <v>9</v>
      </c>
      <c r="EZ280">
        <v>30</v>
      </c>
      <c r="FA280">
        <v>5</v>
      </c>
      <c r="FB280" t="str">
        <f t="shared" si="53"/>
        <v>Mild</v>
      </c>
      <c r="FC280" t="s">
        <v>149</v>
      </c>
    </row>
    <row r="281" spans="1:159" x14ac:dyDescent="0.2">
      <c r="A281">
        <v>878</v>
      </c>
      <c r="B281" t="s">
        <v>143</v>
      </c>
      <c r="C281" t="s">
        <v>1373</v>
      </c>
      <c r="D281" s="1">
        <v>26603</v>
      </c>
      <c r="E281">
        <v>49</v>
      </c>
      <c r="F281">
        <v>1</v>
      </c>
      <c r="H281" t="s">
        <v>207</v>
      </c>
      <c r="I281">
        <v>3023</v>
      </c>
      <c r="J281" s="1">
        <v>43945</v>
      </c>
      <c r="K281">
        <v>1</v>
      </c>
      <c r="R281">
        <v>1</v>
      </c>
      <c r="W281" t="s">
        <v>229</v>
      </c>
      <c r="X281" t="s">
        <v>307</v>
      </c>
      <c r="Y281">
        <v>0</v>
      </c>
      <c r="Z281" t="s">
        <v>1374</v>
      </c>
      <c r="AA281" s="1">
        <v>44511</v>
      </c>
      <c r="AB281" s="2">
        <f t="shared" si="49"/>
        <v>566</v>
      </c>
      <c r="AC281">
        <v>1</v>
      </c>
      <c r="AD281">
        <v>1</v>
      </c>
      <c r="AE281" t="str">
        <f t="shared" si="51"/>
        <v>Male</v>
      </c>
      <c r="AF281">
        <v>0</v>
      </c>
      <c r="AG281" t="s">
        <v>157</v>
      </c>
      <c r="AH281">
        <v>0</v>
      </c>
      <c r="AJ281">
        <v>3</v>
      </c>
      <c r="AK281" t="str">
        <f t="shared" si="46"/>
        <v>TAFE</v>
      </c>
      <c r="AL281" t="str">
        <f t="shared" si="52"/>
        <v>Yes</v>
      </c>
      <c r="AM281">
        <v>9</v>
      </c>
      <c r="AN281" t="str">
        <f t="shared" si="50"/>
        <v>Aus</v>
      </c>
      <c r="AO281">
        <v>0</v>
      </c>
      <c r="AR281">
        <v>1</v>
      </c>
      <c r="AS281">
        <v>1</v>
      </c>
      <c r="AT281">
        <v>0</v>
      </c>
      <c r="AU281">
        <v>1</v>
      </c>
      <c r="AV281">
        <v>0</v>
      </c>
      <c r="AW281">
        <v>0</v>
      </c>
      <c r="AX281">
        <v>1</v>
      </c>
      <c r="AY281">
        <v>0</v>
      </c>
      <c r="AZ281">
        <v>0</v>
      </c>
      <c r="BA281">
        <v>0</v>
      </c>
      <c r="BC281" t="s">
        <v>1375</v>
      </c>
      <c r="BD281">
        <v>0</v>
      </c>
      <c r="BF281">
        <v>0</v>
      </c>
      <c r="BH281">
        <v>0</v>
      </c>
      <c r="BI281">
        <v>0</v>
      </c>
      <c r="BJ281">
        <v>0</v>
      </c>
      <c r="BK281">
        <v>0</v>
      </c>
      <c r="BM281">
        <v>1</v>
      </c>
      <c r="BN281">
        <v>30</v>
      </c>
      <c r="BO281">
        <v>0</v>
      </c>
      <c r="BQ281">
        <v>3</v>
      </c>
      <c r="BR281">
        <v>2</v>
      </c>
      <c r="BS281">
        <v>3</v>
      </c>
      <c r="BT281">
        <v>4</v>
      </c>
      <c r="BU281">
        <v>3</v>
      </c>
      <c r="BV281">
        <v>80</v>
      </c>
      <c r="BW281" s="4">
        <v>0.30298767305917346</v>
      </c>
      <c r="BX281">
        <v>0</v>
      </c>
      <c r="BY281">
        <v>0</v>
      </c>
      <c r="BZ281">
        <v>5</v>
      </c>
      <c r="CA281">
        <v>5</v>
      </c>
      <c r="CB281">
        <v>0</v>
      </c>
      <c r="CC281">
        <v>0</v>
      </c>
      <c r="CD281">
        <v>0</v>
      </c>
      <c r="CE281">
        <v>0</v>
      </c>
      <c r="CF281">
        <v>0</v>
      </c>
      <c r="CG281">
        <v>0</v>
      </c>
      <c r="CH281">
        <v>0</v>
      </c>
      <c r="CI281">
        <v>0</v>
      </c>
      <c r="CJ281">
        <v>0</v>
      </c>
      <c r="CK281">
        <v>0</v>
      </c>
      <c r="CL281">
        <v>0</v>
      </c>
      <c r="CM281">
        <v>0</v>
      </c>
      <c r="CN281">
        <f t="shared" si="47"/>
        <v>5</v>
      </c>
      <c r="CO281" t="str">
        <f t="shared" si="48"/>
        <v>Insufficiently active</v>
      </c>
      <c r="CP281">
        <v>3</v>
      </c>
      <c r="CQ281">
        <v>2</v>
      </c>
      <c r="CR281">
        <v>3</v>
      </c>
      <c r="CS281">
        <v>2</v>
      </c>
      <c r="CT281">
        <v>3</v>
      </c>
      <c r="CU281">
        <v>2</v>
      </c>
      <c r="CV281">
        <v>1</v>
      </c>
      <c r="CW281">
        <v>1</v>
      </c>
      <c r="CX281">
        <v>1</v>
      </c>
      <c r="CY281">
        <v>1</v>
      </c>
      <c r="CZ281">
        <v>2</v>
      </c>
      <c r="DA281">
        <v>6</v>
      </c>
      <c r="DB281">
        <v>1</v>
      </c>
      <c r="DC281">
        <v>0</v>
      </c>
      <c r="DD281">
        <v>4</v>
      </c>
      <c r="DE281">
        <v>3</v>
      </c>
      <c r="DF281">
        <v>3</v>
      </c>
      <c r="DG281">
        <v>2</v>
      </c>
      <c r="DH281">
        <v>2</v>
      </c>
      <c r="DI281">
        <v>1</v>
      </c>
      <c r="DJ281">
        <v>3</v>
      </c>
      <c r="DK281">
        <v>2</v>
      </c>
      <c r="DL281">
        <v>2</v>
      </c>
      <c r="DM281">
        <v>1</v>
      </c>
      <c r="DN281">
        <v>23</v>
      </c>
      <c r="DO281">
        <v>2</v>
      </c>
      <c r="DP281">
        <v>1</v>
      </c>
      <c r="DQ281">
        <v>0</v>
      </c>
      <c r="DR281">
        <v>2</v>
      </c>
      <c r="DS281">
        <v>2</v>
      </c>
      <c r="DT281">
        <v>0</v>
      </c>
      <c r="DU281">
        <v>1</v>
      </c>
      <c r="DV281">
        <v>1</v>
      </c>
      <c r="DW281">
        <v>0</v>
      </c>
      <c r="DX281">
        <v>9</v>
      </c>
      <c r="DY281" t="s">
        <v>149</v>
      </c>
      <c r="DZ281" t="s">
        <v>4707</v>
      </c>
      <c r="EA281">
        <v>3</v>
      </c>
      <c r="EB281">
        <v>3</v>
      </c>
      <c r="EC281">
        <v>3</v>
      </c>
      <c r="ED281">
        <v>3</v>
      </c>
      <c r="EE281">
        <v>3</v>
      </c>
      <c r="EF281">
        <v>3</v>
      </c>
      <c r="EG281">
        <v>3</v>
      </c>
      <c r="EH281">
        <v>21</v>
      </c>
      <c r="EI281">
        <v>2</v>
      </c>
      <c r="EJ281">
        <v>1</v>
      </c>
      <c r="EK281">
        <v>1</v>
      </c>
      <c r="EL281">
        <v>4</v>
      </c>
      <c r="EM281">
        <v>3</v>
      </c>
      <c r="EN281">
        <v>3</v>
      </c>
      <c r="EO281">
        <v>3</v>
      </c>
      <c r="EP281">
        <v>3</v>
      </c>
      <c r="EQ281">
        <v>3</v>
      </c>
      <c r="ER281">
        <v>3</v>
      </c>
      <c r="ES281">
        <v>3</v>
      </c>
      <c r="ET281">
        <v>3</v>
      </c>
      <c r="EU281">
        <v>24</v>
      </c>
      <c r="EV281">
        <v>9</v>
      </c>
      <c r="EW281">
        <v>9</v>
      </c>
      <c r="EX281">
        <v>9</v>
      </c>
      <c r="EY281">
        <v>9</v>
      </c>
      <c r="EZ281">
        <v>36</v>
      </c>
      <c r="FA281">
        <v>8</v>
      </c>
      <c r="FB281" t="str">
        <f t="shared" si="53"/>
        <v>Severe</v>
      </c>
      <c r="FC281" t="s">
        <v>157</v>
      </c>
    </row>
    <row r="282" spans="1:159" x14ac:dyDescent="0.2">
      <c r="A282">
        <v>881</v>
      </c>
      <c r="B282" t="s">
        <v>143</v>
      </c>
      <c r="C282" t="s">
        <v>1376</v>
      </c>
      <c r="D282" s="1">
        <v>25166</v>
      </c>
      <c r="E282">
        <v>53</v>
      </c>
      <c r="F282">
        <v>1</v>
      </c>
      <c r="H282" t="s">
        <v>145</v>
      </c>
      <c r="I282">
        <v>3029</v>
      </c>
      <c r="J282" s="1">
        <v>43950</v>
      </c>
      <c r="K282">
        <v>2</v>
      </c>
      <c r="R282">
        <v>2</v>
      </c>
      <c r="S282">
        <v>1</v>
      </c>
      <c r="W282" t="s">
        <v>1377</v>
      </c>
      <c r="X282" t="s">
        <v>314</v>
      </c>
      <c r="Y282">
        <v>1</v>
      </c>
      <c r="Z282" t="s">
        <v>1378</v>
      </c>
      <c r="AA282" s="1">
        <v>44519</v>
      </c>
      <c r="AB282" s="2">
        <f t="shared" si="49"/>
        <v>569</v>
      </c>
      <c r="AC282">
        <v>0</v>
      </c>
      <c r="AD282">
        <v>1</v>
      </c>
      <c r="AE282" t="str">
        <f t="shared" si="51"/>
        <v>Male</v>
      </c>
      <c r="AF282">
        <v>6</v>
      </c>
      <c r="AG282" t="s">
        <v>149</v>
      </c>
      <c r="AH282">
        <v>0</v>
      </c>
      <c r="AJ282">
        <v>1</v>
      </c>
      <c r="AK282" t="str">
        <f t="shared" si="46"/>
        <v>DNC high school</v>
      </c>
      <c r="AL282" t="str">
        <f t="shared" si="52"/>
        <v>No</v>
      </c>
      <c r="AM282">
        <v>9</v>
      </c>
      <c r="AN282" t="str">
        <f t="shared" si="50"/>
        <v>Aus</v>
      </c>
      <c r="AO282">
        <v>0</v>
      </c>
      <c r="AR282">
        <v>0</v>
      </c>
      <c r="AS282">
        <v>0</v>
      </c>
      <c r="AT282">
        <v>1</v>
      </c>
      <c r="AU282">
        <v>0</v>
      </c>
      <c r="AV282">
        <v>0</v>
      </c>
      <c r="AW282">
        <v>0</v>
      </c>
      <c r="AX282">
        <v>1</v>
      </c>
      <c r="AY282">
        <v>0</v>
      </c>
      <c r="AZ282">
        <v>1</v>
      </c>
      <c r="BA282">
        <v>1</v>
      </c>
      <c r="BB282" t="s">
        <v>1379</v>
      </c>
      <c r="BC282" t="s">
        <v>1380</v>
      </c>
      <c r="BD282">
        <v>1</v>
      </c>
      <c r="BE282" t="s">
        <v>1381</v>
      </c>
      <c r="BF282">
        <v>0</v>
      </c>
      <c r="BH282">
        <v>1</v>
      </c>
      <c r="BI282">
        <v>0</v>
      </c>
      <c r="BJ282">
        <v>0</v>
      </c>
      <c r="BK282">
        <v>1</v>
      </c>
      <c r="BL282">
        <v>10</v>
      </c>
      <c r="BM282">
        <v>0</v>
      </c>
      <c r="BO282">
        <v>0</v>
      </c>
      <c r="BQ282">
        <v>4</v>
      </c>
      <c r="BR282">
        <v>4</v>
      </c>
      <c r="BS282">
        <v>4</v>
      </c>
      <c r="BT282">
        <v>5</v>
      </c>
      <c r="BU282">
        <v>3</v>
      </c>
      <c r="BV282">
        <v>91</v>
      </c>
      <c r="BW282" s="4">
        <v>4.5784942182001E-2</v>
      </c>
      <c r="BX282">
        <v>1</v>
      </c>
      <c r="BY282">
        <v>2</v>
      </c>
      <c r="BZ282">
        <v>5</v>
      </c>
      <c r="CA282">
        <v>125</v>
      </c>
      <c r="CB282">
        <v>1</v>
      </c>
      <c r="CC282">
        <v>0</v>
      </c>
      <c r="CD282">
        <v>15</v>
      </c>
      <c r="CE282">
        <v>15</v>
      </c>
      <c r="CF282">
        <v>5</v>
      </c>
      <c r="CG282">
        <v>0</v>
      </c>
      <c r="CH282">
        <v>15</v>
      </c>
      <c r="CI282">
        <v>15</v>
      </c>
      <c r="CJ282">
        <v>0</v>
      </c>
      <c r="CK282">
        <v>0</v>
      </c>
      <c r="CL282">
        <v>0</v>
      </c>
      <c r="CM282">
        <v>0</v>
      </c>
      <c r="CN282">
        <f t="shared" si="47"/>
        <v>155</v>
      </c>
      <c r="CO282" t="str">
        <f t="shared" si="48"/>
        <v>Sufficientlyactive</v>
      </c>
      <c r="CP282">
        <v>1</v>
      </c>
      <c r="CQ282">
        <v>1</v>
      </c>
      <c r="CR282">
        <v>1</v>
      </c>
      <c r="CS282">
        <v>1</v>
      </c>
      <c r="CT282">
        <v>1</v>
      </c>
      <c r="CU282">
        <v>3</v>
      </c>
      <c r="CV282">
        <v>0</v>
      </c>
      <c r="CW282">
        <v>1</v>
      </c>
      <c r="CX282">
        <v>3</v>
      </c>
      <c r="CY282">
        <v>0</v>
      </c>
      <c r="CZ282">
        <v>3</v>
      </c>
      <c r="DA282">
        <v>7</v>
      </c>
      <c r="DB282">
        <v>10</v>
      </c>
      <c r="DC282">
        <v>0</v>
      </c>
      <c r="DD282">
        <v>4</v>
      </c>
      <c r="DE282">
        <v>2</v>
      </c>
      <c r="DF282">
        <v>1</v>
      </c>
      <c r="DG282">
        <v>1</v>
      </c>
      <c r="DH282">
        <v>2</v>
      </c>
      <c r="DI282">
        <v>1</v>
      </c>
      <c r="DJ282">
        <v>1</v>
      </c>
      <c r="DK282">
        <v>4</v>
      </c>
      <c r="DL282">
        <v>1</v>
      </c>
      <c r="DM282">
        <v>1</v>
      </c>
      <c r="DN282">
        <v>18</v>
      </c>
      <c r="DO282">
        <v>1</v>
      </c>
      <c r="DP282">
        <v>0</v>
      </c>
      <c r="DQ282">
        <v>1</v>
      </c>
      <c r="DR282">
        <v>1</v>
      </c>
      <c r="DS282">
        <v>1</v>
      </c>
      <c r="DT282">
        <v>1</v>
      </c>
      <c r="DU282">
        <v>0</v>
      </c>
      <c r="DV282">
        <v>0</v>
      </c>
      <c r="DW282">
        <v>0</v>
      </c>
      <c r="DX282">
        <v>5</v>
      </c>
      <c r="DY282" t="s">
        <v>149</v>
      </c>
      <c r="DZ282" t="s">
        <v>4707</v>
      </c>
      <c r="EA282">
        <v>4</v>
      </c>
      <c r="EB282">
        <v>2</v>
      </c>
      <c r="EC282">
        <v>2</v>
      </c>
      <c r="ED282">
        <v>1</v>
      </c>
      <c r="EE282">
        <v>4</v>
      </c>
      <c r="EF282">
        <v>1</v>
      </c>
      <c r="EG282">
        <v>4</v>
      </c>
      <c r="EH282">
        <v>18</v>
      </c>
      <c r="EI282">
        <v>2</v>
      </c>
      <c r="EJ282">
        <v>2</v>
      </c>
      <c r="EK282">
        <v>3</v>
      </c>
      <c r="EL282">
        <v>7</v>
      </c>
      <c r="EM282">
        <v>1</v>
      </c>
      <c r="EN282">
        <v>1</v>
      </c>
      <c r="EO282">
        <v>1</v>
      </c>
      <c r="EP282">
        <v>1</v>
      </c>
      <c r="EQ282">
        <v>1</v>
      </c>
      <c r="ER282">
        <v>2</v>
      </c>
      <c r="ES282">
        <v>1</v>
      </c>
      <c r="ET282">
        <v>1</v>
      </c>
      <c r="EU282">
        <v>9</v>
      </c>
      <c r="EV282">
        <v>9</v>
      </c>
      <c r="EW282">
        <v>10</v>
      </c>
      <c r="EX282">
        <v>10</v>
      </c>
      <c r="EY282">
        <v>10</v>
      </c>
      <c r="EZ282">
        <v>39</v>
      </c>
      <c r="FA282">
        <v>10</v>
      </c>
      <c r="FB282" t="str">
        <f t="shared" si="53"/>
        <v>Severe</v>
      </c>
      <c r="FC282" t="s">
        <v>157</v>
      </c>
    </row>
    <row r="283" spans="1:159" x14ac:dyDescent="0.2">
      <c r="A283">
        <v>884</v>
      </c>
      <c r="B283" t="s">
        <v>143</v>
      </c>
      <c r="C283" t="s">
        <v>1382</v>
      </c>
      <c r="D283" s="1">
        <v>25038</v>
      </c>
      <c r="E283">
        <v>54</v>
      </c>
      <c r="F283">
        <v>1</v>
      </c>
      <c r="H283" t="s">
        <v>290</v>
      </c>
      <c r="I283">
        <v>3037</v>
      </c>
      <c r="J283" s="1">
        <v>43950</v>
      </c>
      <c r="K283">
        <v>2</v>
      </c>
      <c r="T283">
        <v>3</v>
      </c>
      <c r="W283" t="s">
        <v>4411</v>
      </c>
      <c r="X283" t="s">
        <v>314</v>
      </c>
      <c r="Y283">
        <v>1</v>
      </c>
      <c r="Z283" t="s">
        <v>1383</v>
      </c>
      <c r="AA283" s="1">
        <v>44513</v>
      </c>
      <c r="AB283" s="2">
        <f t="shared" si="49"/>
        <v>563</v>
      </c>
      <c r="AC283">
        <v>1</v>
      </c>
      <c r="AD283">
        <v>2</v>
      </c>
      <c r="AE283" t="str">
        <f t="shared" si="51"/>
        <v>Female</v>
      </c>
      <c r="AF283">
        <v>4</v>
      </c>
      <c r="AG283" t="s">
        <v>149</v>
      </c>
      <c r="AH283">
        <v>0</v>
      </c>
      <c r="AJ283">
        <v>7</v>
      </c>
      <c r="AK283" t="str">
        <f t="shared" si="46"/>
        <v>Undergrad</v>
      </c>
      <c r="AL283" t="str">
        <f t="shared" si="52"/>
        <v>Yes</v>
      </c>
      <c r="AM283">
        <v>77</v>
      </c>
      <c r="AN283" t="str">
        <f t="shared" si="50"/>
        <v>Other</v>
      </c>
      <c r="AQ283">
        <v>34</v>
      </c>
      <c r="AR283">
        <v>0</v>
      </c>
      <c r="AS283">
        <v>0</v>
      </c>
      <c r="AT283">
        <v>0</v>
      </c>
      <c r="AU283">
        <v>0</v>
      </c>
      <c r="AV283">
        <v>0</v>
      </c>
      <c r="AW283">
        <v>0</v>
      </c>
      <c r="AX283">
        <v>0</v>
      </c>
      <c r="AY283">
        <v>0</v>
      </c>
      <c r="AZ283">
        <v>0</v>
      </c>
      <c r="BA283">
        <v>0</v>
      </c>
      <c r="BD283">
        <v>1</v>
      </c>
      <c r="BE283" t="s">
        <v>1384</v>
      </c>
      <c r="BF283">
        <v>1</v>
      </c>
      <c r="BG283" t="s">
        <v>1385</v>
      </c>
      <c r="BH283">
        <v>0</v>
      </c>
      <c r="BI283">
        <v>1</v>
      </c>
      <c r="BJ283">
        <v>0</v>
      </c>
      <c r="BK283">
        <v>0</v>
      </c>
      <c r="BM283">
        <v>0</v>
      </c>
      <c r="BO283">
        <v>0</v>
      </c>
      <c r="BQ283">
        <v>1</v>
      </c>
      <c r="BR283">
        <v>1</v>
      </c>
      <c r="BS283">
        <v>1</v>
      </c>
      <c r="BT283">
        <v>4</v>
      </c>
      <c r="BU283">
        <v>2</v>
      </c>
      <c r="BV283">
        <v>90</v>
      </c>
      <c r="BW283" s="4">
        <v>0.59035001422205369</v>
      </c>
      <c r="BX283">
        <v>5</v>
      </c>
      <c r="BY283">
        <v>0</v>
      </c>
      <c r="BZ283">
        <v>40</v>
      </c>
      <c r="CA283">
        <v>40</v>
      </c>
      <c r="CB283">
        <v>0</v>
      </c>
      <c r="CC283">
        <v>0</v>
      </c>
      <c r="CD283">
        <v>0</v>
      </c>
      <c r="CE283">
        <v>0</v>
      </c>
      <c r="CF283">
        <v>5</v>
      </c>
      <c r="CG283">
        <v>0</v>
      </c>
      <c r="CH283">
        <v>20</v>
      </c>
      <c r="CI283">
        <v>20</v>
      </c>
      <c r="CJ283">
        <v>0</v>
      </c>
      <c r="CK283">
        <v>0</v>
      </c>
      <c r="CL283">
        <v>0</v>
      </c>
      <c r="CM283">
        <v>0</v>
      </c>
      <c r="CN283">
        <f t="shared" si="47"/>
        <v>80</v>
      </c>
      <c r="CO283" t="str">
        <f t="shared" si="48"/>
        <v>Insufficiently active</v>
      </c>
      <c r="CP283">
        <v>4</v>
      </c>
      <c r="CQ283">
        <v>4</v>
      </c>
      <c r="CR283">
        <v>4</v>
      </c>
      <c r="CS283">
        <v>4</v>
      </c>
      <c r="CT283">
        <v>4</v>
      </c>
      <c r="CU283">
        <v>3</v>
      </c>
      <c r="CV283">
        <v>1</v>
      </c>
      <c r="CW283">
        <v>1</v>
      </c>
      <c r="CX283">
        <v>3</v>
      </c>
      <c r="CY283">
        <v>1</v>
      </c>
      <c r="CZ283">
        <v>2</v>
      </c>
      <c r="DA283">
        <v>6</v>
      </c>
      <c r="DB283">
        <v>1</v>
      </c>
      <c r="DC283">
        <v>1</v>
      </c>
      <c r="DD283">
        <v>3</v>
      </c>
      <c r="DE283">
        <v>2</v>
      </c>
      <c r="DF283">
        <v>1</v>
      </c>
      <c r="DG283">
        <v>1</v>
      </c>
      <c r="DH283">
        <v>2</v>
      </c>
      <c r="DI283">
        <v>1</v>
      </c>
      <c r="DJ283">
        <v>1</v>
      </c>
      <c r="DK283">
        <v>1</v>
      </c>
      <c r="DL283">
        <v>1</v>
      </c>
      <c r="DM283">
        <v>1</v>
      </c>
      <c r="DN283">
        <v>14</v>
      </c>
      <c r="DO283">
        <v>0</v>
      </c>
      <c r="DP283">
        <v>0</v>
      </c>
      <c r="DQ283">
        <v>1</v>
      </c>
      <c r="DR283">
        <v>0</v>
      </c>
      <c r="DS283">
        <v>0</v>
      </c>
      <c r="DT283">
        <v>0</v>
      </c>
      <c r="DU283">
        <v>0</v>
      </c>
      <c r="DV283">
        <v>0</v>
      </c>
      <c r="DW283">
        <v>0</v>
      </c>
      <c r="DX283">
        <v>1</v>
      </c>
      <c r="DY283" t="s">
        <v>149</v>
      </c>
      <c r="DZ283" t="s">
        <v>4708</v>
      </c>
      <c r="EA283">
        <v>5</v>
      </c>
      <c r="EB283">
        <v>5</v>
      </c>
      <c r="EC283">
        <v>5</v>
      </c>
      <c r="ED283">
        <v>4</v>
      </c>
      <c r="EE283">
        <v>4</v>
      </c>
      <c r="EF283">
        <v>4</v>
      </c>
      <c r="EG283">
        <v>4</v>
      </c>
      <c r="EH283">
        <v>31</v>
      </c>
      <c r="EI283">
        <v>2</v>
      </c>
      <c r="EJ283">
        <v>1</v>
      </c>
      <c r="EK283">
        <v>2</v>
      </c>
      <c r="EL283">
        <v>5</v>
      </c>
      <c r="EM283">
        <v>5</v>
      </c>
      <c r="EN283">
        <v>5</v>
      </c>
      <c r="EO283">
        <v>5</v>
      </c>
      <c r="EP283">
        <v>5</v>
      </c>
      <c r="EQ283">
        <v>5</v>
      </c>
      <c r="ER283">
        <v>5</v>
      </c>
      <c r="ES283">
        <v>5</v>
      </c>
      <c r="ET283">
        <v>5</v>
      </c>
      <c r="EU283">
        <v>40</v>
      </c>
      <c r="EV283">
        <v>6</v>
      </c>
      <c r="EW283">
        <v>6</v>
      </c>
      <c r="EX283">
        <v>6</v>
      </c>
      <c r="EY283">
        <v>6</v>
      </c>
      <c r="EZ283">
        <v>24</v>
      </c>
      <c r="FA283">
        <v>6</v>
      </c>
      <c r="FB283" t="str">
        <f t="shared" si="53"/>
        <v>Moderate</v>
      </c>
      <c r="FC283" t="s">
        <v>157</v>
      </c>
    </row>
    <row r="284" spans="1:159" x14ac:dyDescent="0.2">
      <c r="A284">
        <v>885</v>
      </c>
      <c r="B284" t="s">
        <v>143</v>
      </c>
      <c r="C284" t="s">
        <v>1386</v>
      </c>
      <c r="D284" s="1">
        <v>35098</v>
      </c>
      <c r="E284">
        <v>26</v>
      </c>
      <c r="F284">
        <v>1</v>
      </c>
      <c r="H284" t="s">
        <v>1030</v>
      </c>
      <c r="I284">
        <v>3012</v>
      </c>
      <c r="J284" s="1">
        <v>43950</v>
      </c>
      <c r="K284">
        <v>1</v>
      </c>
      <c r="R284">
        <v>1</v>
      </c>
      <c r="W284" t="s">
        <v>229</v>
      </c>
      <c r="X284" t="s">
        <v>307</v>
      </c>
      <c r="Y284">
        <v>0</v>
      </c>
      <c r="Z284" t="s">
        <v>1387</v>
      </c>
      <c r="AA284" s="1">
        <v>44511</v>
      </c>
      <c r="AB284" s="2">
        <f t="shared" si="49"/>
        <v>561</v>
      </c>
      <c r="AC284">
        <v>0</v>
      </c>
      <c r="AD284">
        <v>2</v>
      </c>
      <c r="AE284" t="str">
        <f t="shared" si="51"/>
        <v>Female</v>
      </c>
      <c r="AF284">
        <v>0</v>
      </c>
      <c r="AG284" t="s">
        <v>157</v>
      </c>
      <c r="AH284">
        <v>1</v>
      </c>
      <c r="AI284">
        <v>2</v>
      </c>
      <c r="AJ284">
        <v>2</v>
      </c>
      <c r="AK284" t="str">
        <f t="shared" si="46"/>
        <v>High school</v>
      </c>
      <c r="AL284" t="str">
        <f t="shared" si="52"/>
        <v>Yes</v>
      </c>
      <c r="AM284">
        <v>9</v>
      </c>
      <c r="AN284" t="str">
        <f t="shared" si="50"/>
        <v>Aus</v>
      </c>
      <c r="AO284">
        <v>0</v>
      </c>
      <c r="AR284">
        <v>0</v>
      </c>
      <c r="AS284">
        <v>0</v>
      </c>
      <c r="AT284">
        <v>0</v>
      </c>
      <c r="AU284">
        <v>0</v>
      </c>
      <c r="AV284">
        <v>0</v>
      </c>
      <c r="AW284">
        <v>0</v>
      </c>
      <c r="AX284">
        <v>0</v>
      </c>
      <c r="AY284">
        <v>0</v>
      </c>
      <c r="AZ284">
        <v>0</v>
      </c>
      <c r="BA284">
        <v>2</v>
      </c>
      <c r="BC284" t="s">
        <v>1388</v>
      </c>
      <c r="BD284">
        <v>1</v>
      </c>
      <c r="BE284" t="s">
        <v>1389</v>
      </c>
      <c r="BF284">
        <v>0</v>
      </c>
      <c r="BH284">
        <v>0</v>
      </c>
      <c r="BI284">
        <v>0</v>
      </c>
      <c r="BJ284">
        <v>0</v>
      </c>
      <c r="BK284">
        <v>0</v>
      </c>
      <c r="BM284">
        <v>1</v>
      </c>
      <c r="BN284">
        <v>3</v>
      </c>
      <c r="BO284">
        <v>0</v>
      </c>
      <c r="BQ284">
        <v>3</v>
      </c>
      <c r="BR284">
        <v>1</v>
      </c>
      <c r="BS284">
        <v>2</v>
      </c>
      <c r="BT284">
        <v>3</v>
      </c>
      <c r="BU284">
        <v>5</v>
      </c>
      <c r="BV284">
        <v>31</v>
      </c>
      <c r="BW284" s="4">
        <v>0.30867111650485435</v>
      </c>
      <c r="BX284">
        <v>0</v>
      </c>
      <c r="BY284">
        <v>0</v>
      </c>
      <c r="BZ284">
        <v>0</v>
      </c>
      <c r="CA284">
        <v>0</v>
      </c>
      <c r="CB284">
        <v>0</v>
      </c>
      <c r="CC284">
        <v>0</v>
      </c>
      <c r="CD284">
        <v>0</v>
      </c>
      <c r="CE284">
        <v>0</v>
      </c>
      <c r="CF284">
        <v>0</v>
      </c>
      <c r="CG284">
        <v>0</v>
      </c>
      <c r="CH284">
        <v>0</v>
      </c>
      <c r="CI284">
        <v>0</v>
      </c>
      <c r="CJ284">
        <v>0</v>
      </c>
      <c r="CK284">
        <v>0</v>
      </c>
      <c r="CL284">
        <v>0</v>
      </c>
      <c r="CM284">
        <v>0</v>
      </c>
      <c r="CN284">
        <f t="shared" si="47"/>
        <v>0</v>
      </c>
      <c r="CO284" t="str">
        <f t="shared" si="48"/>
        <v>Sedentary</v>
      </c>
      <c r="CP284">
        <v>2</v>
      </c>
      <c r="CQ284">
        <v>3</v>
      </c>
      <c r="CR284">
        <v>3</v>
      </c>
      <c r="CS284">
        <v>3</v>
      </c>
      <c r="CT284">
        <v>3</v>
      </c>
      <c r="CU284">
        <v>1</v>
      </c>
      <c r="CV284">
        <v>0</v>
      </c>
      <c r="CW284">
        <v>1</v>
      </c>
      <c r="CX284">
        <v>1</v>
      </c>
      <c r="CY284">
        <v>0</v>
      </c>
      <c r="CZ284">
        <v>1</v>
      </c>
      <c r="DA284">
        <v>5</v>
      </c>
      <c r="DB284">
        <v>2</v>
      </c>
      <c r="DC284">
        <v>0</v>
      </c>
      <c r="DD284">
        <v>4</v>
      </c>
      <c r="DE284">
        <v>5</v>
      </c>
      <c r="DF284">
        <v>4</v>
      </c>
      <c r="DG284">
        <v>5</v>
      </c>
      <c r="DH284">
        <v>5</v>
      </c>
      <c r="DI284">
        <v>3</v>
      </c>
      <c r="DJ284">
        <v>5</v>
      </c>
      <c r="DK284">
        <v>5</v>
      </c>
      <c r="DL284">
        <v>5</v>
      </c>
      <c r="DM284">
        <v>5</v>
      </c>
      <c r="DN284">
        <v>46</v>
      </c>
      <c r="DO284">
        <v>3</v>
      </c>
      <c r="DP284">
        <v>3</v>
      </c>
      <c r="DQ284">
        <v>3</v>
      </c>
      <c r="DR284">
        <v>3</v>
      </c>
      <c r="DS284">
        <v>3</v>
      </c>
      <c r="DT284">
        <v>3</v>
      </c>
      <c r="DU284">
        <v>3</v>
      </c>
      <c r="DV284">
        <v>3</v>
      </c>
      <c r="DW284">
        <v>3</v>
      </c>
      <c r="DX284">
        <v>27</v>
      </c>
      <c r="DY284" t="str">
        <f>IF(DO284&gt;1,"Yes",IF(DP284&gt;1,"Yes","No"))</f>
        <v>Yes</v>
      </c>
      <c r="DZ284" t="s">
        <v>4711</v>
      </c>
      <c r="EA284">
        <v>2</v>
      </c>
      <c r="EB284">
        <v>2</v>
      </c>
      <c r="EC284">
        <v>1</v>
      </c>
      <c r="ED284">
        <v>1</v>
      </c>
      <c r="EE284">
        <v>2</v>
      </c>
      <c r="EF284">
        <v>2</v>
      </c>
      <c r="EG284">
        <v>2</v>
      </c>
      <c r="EH284">
        <v>12</v>
      </c>
      <c r="EI284">
        <v>3</v>
      </c>
      <c r="EJ284">
        <v>3</v>
      </c>
      <c r="EK284">
        <v>3</v>
      </c>
      <c r="EL284">
        <v>9</v>
      </c>
      <c r="EM284">
        <v>1</v>
      </c>
      <c r="EN284">
        <v>1</v>
      </c>
      <c r="EO284">
        <v>1</v>
      </c>
      <c r="EP284">
        <v>1</v>
      </c>
      <c r="EQ284">
        <v>1</v>
      </c>
      <c r="ER284">
        <v>1</v>
      </c>
      <c r="ES284">
        <v>3</v>
      </c>
      <c r="ET284">
        <v>3</v>
      </c>
      <c r="EU284">
        <v>12</v>
      </c>
      <c r="EV284">
        <v>5</v>
      </c>
      <c r="EW284">
        <v>5</v>
      </c>
      <c r="EX284">
        <v>5</v>
      </c>
      <c r="EY284">
        <v>5</v>
      </c>
      <c r="EZ284">
        <v>20</v>
      </c>
      <c r="FA284">
        <v>5</v>
      </c>
      <c r="FB284" t="str">
        <f t="shared" si="53"/>
        <v>Mild</v>
      </c>
      <c r="FC284" t="s">
        <v>149</v>
      </c>
    </row>
    <row r="285" spans="1:159" x14ac:dyDescent="0.2">
      <c r="A285">
        <v>889</v>
      </c>
      <c r="B285" t="s">
        <v>143</v>
      </c>
      <c r="C285" t="s">
        <v>1390</v>
      </c>
      <c r="D285" s="1">
        <v>28126</v>
      </c>
      <c r="E285">
        <v>45</v>
      </c>
      <c r="F285">
        <v>1</v>
      </c>
      <c r="H285" t="s">
        <v>228</v>
      </c>
      <c r="I285">
        <v>3029</v>
      </c>
      <c r="J285" s="1">
        <v>43952</v>
      </c>
      <c r="K285">
        <v>1</v>
      </c>
      <c r="Q285">
        <v>1</v>
      </c>
      <c r="W285" t="s">
        <v>4409</v>
      </c>
      <c r="X285" t="s">
        <v>307</v>
      </c>
      <c r="Y285">
        <v>0</v>
      </c>
      <c r="Z285" t="s">
        <v>1391</v>
      </c>
      <c r="AA285" s="1">
        <v>44513</v>
      </c>
      <c r="AB285" s="2">
        <f t="shared" si="49"/>
        <v>561</v>
      </c>
      <c r="AC285">
        <v>1</v>
      </c>
      <c r="AD285">
        <v>2</v>
      </c>
      <c r="AE285" t="str">
        <f t="shared" si="51"/>
        <v>Female</v>
      </c>
      <c r="AF285">
        <v>1</v>
      </c>
      <c r="AG285" t="s">
        <v>157</v>
      </c>
      <c r="AH285">
        <v>0</v>
      </c>
      <c r="AJ285">
        <v>2</v>
      </c>
      <c r="AK285" t="str">
        <f t="shared" si="46"/>
        <v>High school</v>
      </c>
      <c r="AL285" t="str">
        <f t="shared" si="52"/>
        <v>Yes</v>
      </c>
      <c r="AM285">
        <v>115</v>
      </c>
      <c r="AN285" t="str">
        <f t="shared" si="50"/>
        <v>Other</v>
      </c>
      <c r="AQ285">
        <v>3</v>
      </c>
      <c r="AR285">
        <v>0</v>
      </c>
      <c r="AS285">
        <v>0</v>
      </c>
      <c r="AT285">
        <v>0</v>
      </c>
      <c r="AU285">
        <v>0</v>
      </c>
      <c r="AV285">
        <v>0</v>
      </c>
      <c r="AW285">
        <v>0</v>
      </c>
      <c r="AX285">
        <v>0</v>
      </c>
      <c r="AY285">
        <v>0</v>
      </c>
      <c r="AZ285">
        <v>0</v>
      </c>
      <c r="BA285">
        <v>0</v>
      </c>
      <c r="BD285">
        <v>0</v>
      </c>
      <c r="BF285">
        <v>1</v>
      </c>
      <c r="BG285" t="s">
        <v>580</v>
      </c>
      <c r="BH285">
        <v>0</v>
      </c>
      <c r="BI285">
        <v>0</v>
      </c>
      <c r="BJ285">
        <v>0</v>
      </c>
      <c r="BK285">
        <v>0</v>
      </c>
      <c r="BM285">
        <v>0</v>
      </c>
      <c r="BO285">
        <v>0</v>
      </c>
      <c r="BQ285">
        <v>2</v>
      </c>
      <c r="BR285">
        <v>1</v>
      </c>
      <c r="BS285">
        <v>1</v>
      </c>
      <c r="BT285">
        <v>2</v>
      </c>
      <c r="BU285">
        <v>1</v>
      </c>
      <c r="BV285">
        <v>80</v>
      </c>
      <c r="BW285" s="4">
        <v>0.64790189498701412</v>
      </c>
      <c r="BX285">
        <v>0</v>
      </c>
      <c r="BY285">
        <v>0</v>
      </c>
      <c r="BZ285">
        <v>0</v>
      </c>
      <c r="CA285">
        <v>0</v>
      </c>
      <c r="CB285">
        <v>0</v>
      </c>
      <c r="CC285">
        <v>0</v>
      </c>
      <c r="CD285">
        <v>0</v>
      </c>
      <c r="CE285">
        <v>0</v>
      </c>
      <c r="CF285">
        <v>0</v>
      </c>
      <c r="CG285">
        <v>0</v>
      </c>
      <c r="CH285">
        <v>0</v>
      </c>
      <c r="CI285">
        <v>0</v>
      </c>
      <c r="CJ285">
        <v>0</v>
      </c>
      <c r="CK285">
        <v>0</v>
      </c>
      <c r="CL285">
        <v>0</v>
      </c>
      <c r="CM285">
        <v>0</v>
      </c>
      <c r="CN285">
        <f t="shared" si="47"/>
        <v>0</v>
      </c>
      <c r="CO285" t="str">
        <f t="shared" si="48"/>
        <v>Sedentary</v>
      </c>
      <c r="CP285">
        <v>3</v>
      </c>
      <c r="CQ285">
        <v>3</v>
      </c>
      <c r="CR285">
        <v>2</v>
      </c>
      <c r="CS285">
        <v>3</v>
      </c>
      <c r="CT285">
        <v>3</v>
      </c>
      <c r="CU285">
        <v>1</v>
      </c>
      <c r="CV285">
        <v>1</v>
      </c>
      <c r="CW285">
        <v>1</v>
      </c>
      <c r="CX285">
        <v>1</v>
      </c>
      <c r="CY285">
        <v>0</v>
      </c>
      <c r="CZ285">
        <v>2</v>
      </c>
      <c r="DA285">
        <v>9</v>
      </c>
      <c r="DB285">
        <v>2</v>
      </c>
      <c r="DC285">
        <v>0</v>
      </c>
      <c r="DD285">
        <v>2</v>
      </c>
      <c r="DE285">
        <v>1</v>
      </c>
      <c r="DF285">
        <v>3</v>
      </c>
      <c r="DG285">
        <v>1</v>
      </c>
      <c r="DH285">
        <v>1</v>
      </c>
      <c r="DI285">
        <v>3</v>
      </c>
      <c r="DJ285">
        <v>1</v>
      </c>
      <c r="DK285">
        <v>1</v>
      </c>
      <c r="DL285">
        <v>1</v>
      </c>
      <c r="DM285">
        <v>1</v>
      </c>
      <c r="DN285">
        <v>15</v>
      </c>
      <c r="DO285">
        <v>0</v>
      </c>
      <c r="DP285">
        <v>0</v>
      </c>
      <c r="DQ285">
        <v>1</v>
      </c>
      <c r="DR285">
        <v>1</v>
      </c>
      <c r="DS285">
        <v>1</v>
      </c>
      <c r="DT285">
        <v>0</v>
      </c>
      <c r="DU285">
        <v>0</v>
      </c>
      <c r="DV285">
        <v>0</v>
      </c>
      <c r="DW285">
        <v>0</v>
      </c>
      <c r="DX285">
        <v>3</v>
      </c>
      <c r="DY285" t="str">
        <f>IF(DO285&gt;1,"Yes",IF(DP285&gt;1,"Yes","No"))</f>
        <v>No</v>
      </c>
      <c r="DZ285" t="s">
        <v>4708</v>
      </c>
      <c r="EA285">
        <v>1</v>
      </c>
      <c r="EB285">
        <v>4</v>
      </c>
      <c r="EC285">
        <v>1</v>
      </c>
      <c r="ED285">
        <v>1</v>
      </c>
      <c r="EE285">
        <v>3</v>
      </c>
      <c r="EF285">
        <v>2</v>
      </c>
      <c r="EG285">
        <v>4</v>
      </c>
      <c r="EH285">
        <v>16</v>
      </c>
      <c r="EI285">
        <v>1</v>
      </c>
      <c r="EJ285">
        <v>1</v>
      </c>
      <c r="EK285">
        <v>1</v>
      </c>
      <c r="EL285">
        <v>3</v>
      </c>
      <c r="EM285">
        <v>5</v>
      </c>
      <c r="EN285">
        <v>5</v>
      </c>
      <c r="EO285">
        <v>5</v>
      </c>
      <c r="EP285">
        <v>4</v>
      </c>
      <c r="EQ285">
        <v>5</v>
      </c>
      <c r="ER285">
        <v>5</v>
      </c>
      <c r="ES285">
        <v>5</v>
      </c>
      <c r="ET285">
        <v>5</v>
      </c>
      <c r="EU285">
        <v>39</v>
      </c>
      <c r="EV285">
        <v>4</v>
      </c>
      <c r="EW285">
        <v>4</v>
      </c>
      <c r="EX285">
        <v>4</v>
      </c>
      <c r="EY285">
        <v>6</v>
      </c>
      <c r="EZ285">
        <v>18</v>
      </c>
      <c r="FA285">
        <v>5</v>
      </c>
      <c r="FB285" t="str">
        <f t="shared" si="53"/>
        <v>Mild</v>
      </c>
      <c r="FC285" t="s">
        <v>149</v>
      </c>
    </row>
    <row r="286" spans="1:159" x14ac:dyDescent="0.2">
      <c r="A286">
        <v>891</v>
      </c>
      <c r="B286" t="s">
        <v>143</v>
      </c>
      <c r="C286" t="s">
        <v>1392</v>
      </c>
      <c r="D286" s="1">
        <v>28620</v>
      </c>
      <c r="E286">
        <v>44</v>
      </c>
      <c r="F286">
        <v>1</v>
      </c>
      <c r="H286" t="s">
        <v>145</v>
      </c>
      <c r="I286">
        <v>3029</v>
      </c>
      <c r="J286" s="1">
        <v>43952</v>
      </c>
      <c r="K286">
        <v>1</v>
      </c>
      <c r="O286">
        <v>1</v>
      </c>
      <c r="W286" t="s">
        <v>4229</v>
      </c>
      <c r="X286" t="s">
        <v>307</v>
      </c>
      <c r="Y286">
        <v>0</v>
      </c>
      <c r="Z286" t="s">
        <v>1393</v>
      </c>
      <c r="AA286" s="1">
        <v>44592</v>
      </c>
      <c r="AB286" s="2">
        <f t="shared" si="49"/>
        <v>640</v>
      </c>
      <c r="AC286">
        <v>1</v>
      </c>
      <c r="AD286">
        <v>1</v>
      </c>
      <c r="AE286" t="str">
        <f t="shared" si="51"/>
        <v>Male</v>
      </c>
      <c r="AF286">
        <v>5</v>
      </c>
      <c r="AG286" t="s">
        <v>157</v>
      </c>
      <c r="AH286">
        <v>0</v>
      </c>
      <c r="AJ286">
        <v>5</v>
      </c>
      <c r="AK286" t="str">
        <f t="shared" si="46"/>
        <v>TAFE</v>
      </c>
      <c r="AL286" t="str">
        <f t="shared" si="52"/>
        <v>Yes</v>
      </c>
      <c r="AM286">
        <v>77</v>
      </c>
      <c r="AN286" t="str">
        <f t="shared" si="50"/>
        <v>Other</v>
      </c>
      <c r="AQ286">
        <v>31</v>
      </c>
      <c r="AR286">
        <v>0</v>
      </c>
      <c r="AS286">
        <v>0</v>
      </c>
      <c r="AT286">
        <v>0</v>
      </c>
      <c r="AU286">
        <v>0</v>
      </c>
      <c r="AV286">
        <v>0</v>
      </c>
      <c r="AW286">
        <v>0</v>
      </c>
      <c r="AX286">
        <v>0</v>
      </c>
      <c r="AY286">
        <v>0</v>
      </c>
      <c r="AZ286">
        <v>0</v>
      </c>
      <c r="BA286">
        <v>0</v>
      </c>
      <c r="BD286">
        <v>0</v>
      </c>
      <c r="BF286">
        <v>0</v>
      </c>
      <c r="BH286">
        <v>0</v>
      </c>
      <c r="BI286">
        <v>0</v>
      </c>
      <c r="BJ286">
        <v>0</v>
      </c>
      <c r="BK286">
        <v>0</v>
      </c>
      <c r="BM286">
        <v>0</v>
      </c>
      <c r="BO286">
        <v>0</v>
      </c>
      <c r="BQ286">
        <v>1</v>
      </c>
      <c r="BR286">
        <v>1</v>
      </c>
      <c r="BS286">
        <v>1</v>
      </c>
      <c r="BT286">
        <v>1</v>
      </c>
      <c r="BU286">
        <v>1</v>
      </c>
      <c r="BV286">
        <v>79</v>
      </c>
      <c r="BW286" s="4">
        <v>1</v>
      </c>
      <c r="BX286">
        <v>2</v>
      </c>
      <c r="BY286">
        <v>1</v>
      </c>
      <c r="BZ286">
        <v>30</v>
      </c>
      <c r="CA286">
        <v>90</v>
      </c>
      <c r="CB286">
        <v>0</v>
      </c>
      <c r="CC286">
        <v>0</v>
      </c>
      <c r="CD286">
        <v>0</v>
      </c>
      <c r="CE286">
        <v>0</v>
      </c>
      <c r="CF286">
        <v>0</v>
      </c>
      <c r="CG286">
        <v>0</v>
      </c>
      <c r="CH286">
        <v>0</v>
      </c>
      <c r="CI286">
        <v>0</v>
      </c>
      <c r="CJ286">
        <v>1</v>
      </c>
      <c r="CK286">
        <v>1</v>
      </c>
      <c r="CL286">
        <v>0</v>
      </c>
      <c r="CM286">
        <v>60</v>
      </c>
      <c r="CN286">
        <f t="shared" si="47"/>
        <v>150</v>
      </c>
      <c r="CO286" t="str">
        <f t="shared" si="48"/>
        <v>Insufficiently active</v>
      </c>
      <c r="CP286">
        <v>3</v>
      </c>
      <c r="CQ286">
        <v>3</v>
      </c>
      <c r="CR286">
        <v>3</v>
      </c>
      <c r="CS286">
        <v>3</v>
      </c>
      <c r="CT286">
        <v>3</v>
      </c>
      <c r="CU286">
        <v>1</v>
      </c>
      <c r="CV286">
        <v>1</v>
      </c>
      <c r="CW286">
        <v>1</v>
      </c>
      <c r="CX286">
        <v>1</v>
      </c>
      <c r="CY286">
        <v>1</v>
      </c>
      <c r="CZ286">
        <v>2</v>
      </c>
      <c r="DA286">
        <v>7</v>
      </c>
      <c r="DB286">
        <v>0</v>
      </c>
      <c r="DC286">
        <v>1</v>
      </c>
      <c r="DD286">
        <v>1</v>
      </c>
      <c r="DE286">
        <v>1</v>
      </c>
      <c r="DF286">
        <v>1</v>
      </c>
      <c r="DG286">
        <v>1</v>
      </c>
      <c r="DH286">
        <v>1</v>
      </c>
      <c r="DI286">
        <v>1</v>
      </c>
      <c r="DJ286">
        <v>1</v>
      </c>
      <c r="DK286">
        <v>1</v>
      </c>
      <c r="DL286">
        <v>1</v>
      </c>
      <c r="DM286">
        <v>1</v>
      </c>
      <c r="DN286">
        <v>10</v>
      </c>
      <c r="DO286">
        <v>0</v>
      </c>
      <c r="DP286">
        <v>0</v>
      </c>
      <c r="DQ286">
        <v>0</v>
      </c>
      <c r="DR286">
        <v>0</v>
      </c>
      <c r="DS286">
        <v>0</v>
      </c>
      <c r="DT286">
        <v>0</v>
      </c>
      <c r="DU286">
        <v>0</v>
      </c>
      <c r="DV286">
        <v>0</v>
      </c>
      <c r="DW286">
        <v>0</v>
      </c>
      <c r="DX286">
        <v>0</v>
      </c>
      <c r="DY286" t="str">
        <f>IF(DO286&gt;1,"Yes",IF(DP286&gt;1,"Yes","No"))</f>
        <v>No</v>
      </c>
      <c r="DZ286" t="s">
        <v>4708</v>
      </c>
      <c r="EA286">
        <v>4</v>
      </c>
      <c r="EB286">
        <v>5</v>
      </c>
      <c r="EC286">
        <v>5</v>
      </c>
      <c r="ED286">
        <v>4</v>
      </c>
      <c r="EE286">
        <v>5</v>
      </c>
      <c r="EF286">
        <v>5</v>
      </c>
      <c r="EG286">
        <v>5</v>
      </c>
      <c r="EH286">
        <v>33</v>
      </c>
      <c r="EI286">
        <v>1</v>
      </c>
      <c r="EJ286">
        <v>1</v>
      </c>
      <c r="EK286">
        <v>1</v>
      </c>
      <c r="EL286">
        <v>3</v>
      </c>
      <c r="EM286">
        <v>3</v>
      </c>
      <c r="EN286">
        <v>3</v>
      </c>
      <c r="EO286">
        <v>3</v>
      </c>
      <c r="EP286">
        <v>3</v>
      </c>
      <c r="EQ286">
        <v>3</v>
      </c>
      <c r="ER286">
        <v>3</v>
      </c>
      <c r="ES286">
        <v>3</v>
      </c>
      <c r="ET286">
        <v>3</v>
      </c>
      <c r="EU286">
        <v>24</v>
      </c>
      <c r="EV286">
        <v>7</v>
      </c>
      <c r="EW286">
        <v>7</v>
      </c>
      <c r="EX286">
        <v>7</v>
      </c>
      <c r="EY286">
        <v>7</v>
      </c>
      <c r="EZ286">
        <v>28</v>
      </c>
      <c r="FA286">
        <v>8</v>
      </c>
      <c r="FB286" t="str">
        <f t="shared" si="53"/>
        <v>Severe</v>
      </c>
      <c r="FC286" t="s">
        <v>149</v>
      </c>
    </row>
    <row r="287" spans="1:159" x14ac:dyDescent="0.2">
      <c r="A287">
        <v>892</v>
      </c>
      <c r="B287" t="s">
        <v>143</v>
      </c>
      <c r="C287" t="s">
        <v>1394</v>
      </c>
      <c r="D287" s="1">
        <v>22210</v>
      </c>
      <c r="E287">
        <v>61</v>
      </c>
      <c r="F287">
        <v>1</v>
      </c>
      <c r="H287" t="s">
        <v>657</v>
      </c>
      <c r="I287">
        <v>3434</v>
      </c>
      <c r="J287" s="1">
        <v>43952</v>
      </c>
      <c r="K287">
        <v>1</v>
      </c>
      <c r="L287">
        <v>2</v>
      </c>
      <c r="W287" t="s">
        <v>4403</v>
      </c>
      <c r="X287" t="s">
        <v>222</v>
      </c>
      <c r="Y287">
        <v>0</v>
      </c>
      <c r="Z287" t="s">
        <v>1395</v>
      </c>
      <c r="AA287" s="1">
        <v>44517</v>
      </c>
      <c r="AB287" s="2">
        <f t="shared" si="49"/>
        <v>565</v>
      </c>
      <c r="AC287">
        <v>2</v>
      </c>
      <c r="AD287">
        <v>1</v>
      </c>
      <c r="AE287" t="str">
        <f t="shared" si="51"/>
        <v>Male</v>
      </c>
      <c r="AF287">
        <v>6</v>
      </c>
      <c r="AG287" t="s">
        <v>149</v>
      </c>
      <c r="AH287">
        <v>0</v>
      </c>
      <c r="AJ287">
        <v>1</v>
      </c>
      <c r="AK287" t="str">
        <f t="shared" si="46"/>
        <v>DNC high school</v>
      </c>
      <c r="AL287" t="str">
        <f t="shared" si="52"/>
        <v>No</v>
      </c>
      <c r="AM287">
        <v>9</v>
      </c>
      <c r="AN287" t="str">
        <f t="shared" si="50"/>
        <v>Aus</v>
      </c>
      <c r="AO287">
        <v>0</v>
      </c>
      <c r="AR287">
        <v>0</v>
      </c>
      <c r="AS287">
        <v>1</v>
      </c>
      <c r="AT287">
        <v>0</v>
      </c>
      <c r="AU287">
        <v>0</v>
      </c>
      <c r="AV287">
        <v>0</v>
      </c>
      <c r="AW287">
        <v>0</v>
      </c>
      <c r="AX287">
        <v>0</v>
      </c>
      <c r="AY287">
        <v>0</v>
      </c>
      <c r="AZ287">
        <v>1</v>
      </c>
      <c r="BA287">
        <v>0</v>
      </c>
      <c r="BC287" t="s">
        <v>1396</v>
      </c>
      <c r="BD287">
        <v>1</v>
      </c>
      <c r="BE287" t="s">
        <v>1397</v>
      </c>
      <c r="BF287">
        <v>0</v>
      </c>
      <c r="BH287">
        <v>1</v>
      </c>
      <c r="BI287">
        <v>1</v>
      </c>
      <c r="BJ287">
        <v>0</v>
      </c>
      <c r="BK287">
        <v>0</v>
      </c>
      <c r="BM287">
        <v>1</v>
      </c>
      <c r="BN287">
        <v>40</v>
      </c>
      <c r="BO287">
        <v>0</v>
      </c>
      <c r="BQ287">
        <v>1</v>
      </c>
      <c r="BR287">
        <v>3</v>
      </c>
      <c r="BS287">
        <v>3</v>
      </c>
      <c r="BT287">
        <v>3</v>
      </c>
      <c r="BU287">
        <v>3</v>
      </c>
      <c r="BV287">
        <v>50</v>
      </c>
      <c r="BW287" s="4">
        <v>0.51400000000000001</v>
      </c>
      <c r="BX287">
        <v>1</v>
      </c>
      <c r="BY287">
        <v>0</v>
      </c>
      <c r="BZ287">
        <v>10</v>
      </c>
      <c r="CA287">
        <v>10</v>
      </c>
      <c r="CB287">
        <v>0</v>
      </c>
      <c r="CC287">
        <v>0</v>
      </c>
      <c r="CD287">
        <v>0</v>
      </c>
      <c r="CE287">
        <v>0</v>
      </c>
      <c r="CF287">
        <v>0</v>
      </c>
      <c r="CG287">
        <v>0</v>
      </c>
      <c r="CH287">
        <v>0</v>
      </c>
      <c r="CI287">
        <v>0</v>
      </c>
      <c r="CJ287">
        <v>0</v>
      </c>
      <c r="CK287">
        <v>0</v>
      </c>
      <c r="CL287">
        <v>0</v>
      </c>
      <c r="CM287">
        <v>0</v>
      </c>
      <c r="CN287">
        <f t="shared" si="47"/>
        <v>10</v>
      </c>
      <c r="CO287" t="str">
        <f t="shared" si="48"/>
        <v>Insufficiently active</v>
      </c>
      <c r="CP287">
        <v>2</v>
      </c>
      <c r="CQ287">
        <v>3</v>
      </c>
      <c r="CR287">
        <v>3</v>
      </c>
      <c r="CS287">
        <v>3</v>
      </c>
      <c r="CT287">
        <v>3</v>
      </c>
      <c r="CU287">
        <v>2</v>
      </c>
      <c r="CV287">
        <v>1</v>
      </c>
      <c r="CW287">
        <v>0</v>
      </c>
      <c r="CX287">
        <v>1</v>
      </c>
      <c r="CY287">
        <v>1</v>
      </c>
      <c r="CZ287">
        <v>2</v>
      </c>
      <c r="DA287">
        <v>8</v>
      </c>
      <c r="DB287">
        <v>4</v>
      </c>
      <c r="DC287">
        <v>1</v>
      </c>
      <c r="DD287">
        <v>1</v>
      </c>
      <c r="DE287">
        <v>1</v>
      </c>
      <c r="DF287">
        <v>1</v>
      </c>
      <c r="DG287">
        <v>1</v>
      </c>
      <c r="DH287">
        <v>3</v>
      </c>
      <c r="DI287">
        <v>2</v>
      </c>
      <c r="DJ287">
        <v>3</v>
      </c>
      <c r="DK287">
        <v>1</v>
      </c>
      <c r="DL287">
        <v>1</v>
      </c>
      <c r="DM287">
        <v>2</v>
      </c>
      <c r="DN287">
        <v>16</v>
      </c>
      <c r="DO287">
        <v>0</v>
      </c>
      <c r="DP287">
        <v>1</v>
      </c>
      <c r="DQ287">
        <v>0</v>
      </c>
      <c r="DR287">
        <v>0</v>
      </c>
      <c r="DS287">
        <v>0</v>
      </c>
      <c r="DT287">
        <v>1</v>
      </c>
      <c r="DU287">
        <v>0</v>
      </c>
      <c r="DV287">
        <v>0</v>
      </c>
      <c r="DW287">
        <v>0</v>
      </c>
      <c r="DX287">
        <v>2</v>
      </c>
      <c r="DY287" t="s">
        <v>149</v>
      </c>
      <c r="DZ287" t="s">
        <v>4708</v>
      </c>
      <c r="EA287">
        <v>2</v>
      </c>
      <c r="EB287">
        <v>3</v>
      </c>
      <c r="EC287">
        <v>3</v>
      </c>
      <c r="ED287">
        <v>3</v>
      </c>
      <c r="EE287">
        <v>3</v>
      </c>
      <c r="EF287">
        <v>3</v>
      </c>
      <c r="EG287">
        <v>3</v>
      </c>
      <c r="EH287">
        <v>20</v>
      </c>
      <c r="EI287">
        <v>2</v>
      </c>
      <c r="EJ287">
        <v>2</v>
      </c>
      <c r="EK287">
        <v>2</v>
      </c>
      <c r="EL287">
        <v>6</v>
      </c>
      <c r="EM287">
        <v>4</v>
      </c>
      <c r="EN287">
        <v>3</v>
      </c>
      <c r="EO287">
        <v>4</v>
      </c>
      <c r="EP287">
        <v>4</v>
      </c>
      <c r="EQ287">
        <v>4</v>
      </c>
      <c r="ER287">
        <v>4</v>
      </c>
      <c r="ES287">
        <v>4</v>
      </c>
      <c r="ET287">
        <v>4</v>
      </c>
      <c r="EU287">
        <v>31</v>
      </c>
      <c r="EV287">
        <v>5</v>
      </c>
      <c r="EW287">
        <v>5</v>
      </c>
      <c r="EX287">
        <v>7</v>
      </c>
      <c r="EY287">
        <v>8</v>
      </c>
      <c r="EZ287">
        <v>25</v>
      </c>
      <c r="FA287">
        <v>7</v>
      </c>
      <c r="FB287" t="str">
        <f t="shared" si="53"/>
        <v>Moderate</v>
      </c>
      <c r="FC287" t="s">
        <v>157</v>
      </c>
    </row>
    <row r="288" spans="1:159" x14ac:dyDescent="0.2">
      <c r="A288">
        <v>893</v>
      </c>
      <c r="B288" t="s">
        <v>143</v>
      </c>
      <c r="C288" t="s">
        <v>1398</v>
      </c>
      <c r="D288" s="1">
        <v>20914</v>
      </c>
      <c r="E288">
        <v>65</v>
      </c>
      <c r="F288">
        <v>1</v>
      </c>
      <c r="H288" t="s">
        <v>391</v>
      </c>
      <c r="I288">
        <v>3337</v>
      </c>
      <c r="J288" s="1">
        <v>43952</v>
      </c>
      <c r="K288">
        <v>2</v>
      </c>
      <c r="R288">
        <v>3</v>
      </c>
      <c r="W288" t="s">
        <v>229</v>
      </c>
      <c r="X288" t="s">
        <v>314</v>
      </c>
      <c r="Y288">
        <v>1</v>
      </c>
      <c r="Z288" t="s">
        <v>1399</v>
      </c>
      <c r="AA288" s="1">
        <v>44514</v>
      </c>
      <c r="AB288" s="2">
        <f t="shared" si="49"/>
        <v>562</v>
      </c>
      <c r="AC288">
        <v>1</v>
      </c>
      <c r="AD288">
        <v>2</v>
      </c>
      <c r="AE288" t="str">
        <f t="shared" si="51"/>
        <v>Female</v>
      </c>
      <c r="AF288">
        <v>3</v>
      </c>
      <c r="AG288" t="s">
        <v>157</v>
      </c>
      <c r="AH288">
        <v>0</v>
      </c>
      <c r="AJ288">
        <v>1</v>
      </c>
      <c r="AK288" t="str">
        <f t="shared" si="46"/>
        <v>DNC high school</v>
      </c>
      <c r="AL288" t="str">
        <f t="shared" si="52"/>
        <v>No</v>
      </c>
      <c r="AM288">
        <v>9</v>
      </c>
      <c r="AN288" t="str">
        <f t="shared" si="50"/>
        <v>Aus</v>
      </c>
      <c r="AO288">
        <v>0</v>
      </c>
      <c r="AR288">
        <v>0</v>
      </c>
      <c r="AS288">
        <v>0</v>
      </c>
      <c r="AT288">
        <v>0</v>
      </c>
      <c r="AU288">
        <v>0</v>
      </c>
      <c r="AV288">
        <v>0</v>
      </c>
      <c r="AW288">
        <v>0</v>
      </c>
      <c r="AX288">
        <v>0</v>
      </c>
      <c r="AY288">
        <v>0</v>
      </c>
      <c r="AZ288">
        <v>0</v>
      </c>
      <c r="BA288">
        <v>0</v>
      </c>
      <c r="BD288">
        <v>1</v>
      </c>
      <c r="BE288" t="s">
        <v>1400</v>
      </c>
      <c r="BF288">
        <v>1</v>
      </c>
      <c r="BG288" t="s">
        <v>1401</v>
      </c>
      <c r="BH288">
        <v>1</v>
      </c>
      <c r="BI288">
        <v>1</v>
      </c>
      <c r="BJ288">
        <v>1</v>
      </c>
      <c r="BK288">
        <v>0</v>
      </c>
      <c r="BM288">
        <v>1</v>
      </c>
      <c r="BN288">
        <v>15</v>
      </c>
      <c r="BO288">
        <v>0</v>
      </c>
      <c r="BQ288">
        <v>4</v>
      </c>
      <c r="BR288">
        <v>1</v>
      </c>
      <c r="BS288">
        <v>4</v>
      </c>
      <c r="BT288">
        <v>5</v>
      </c>
      <c r="BU288">
        <v>3</v>
      </c>
      <c r="BV288">
        <v>43</v>
      </c>
      <c r="BW288" s="4">
        <v>0.1961946644042232</v>
      </c>
      <c r="BX288">
        <v>3</v>
      </c>
      <c r="BY288">
        <v>0</v>
      </c>
      <c r="BZ288">
        <v>20</v>
      </c>
      <c r="CA288">
        <v>20</v>
      </c>
      <c r="CB288">
        <v>0</v>
      </c>
      <c r="CC288">
        <v>0</v>
      </c>
      <c r="CD288">
        <v>0</v>
      </c>
      <c r="CE288">
        <v>0</v>
      </c>
      <c r="CF288">
        <v>0</v>
      </c>
      <c r="CG288">
        <v>0</v>
      </c>
      <c r="CH288">
        <v>0</v>
      </c>
      <c r="CI288">
        <v>0</v>
      </c>
      <c r="CJ288">
        <v>0</v>
      </c>
      <c r="CK288">
        <v>0</v>
      </c>
      <c r="CL288">
        <v>0</v>
      </c>
      <c r="CM288">
        <v>0</v>
      </c>
      <c r="CN288">
        <f t="shared" si="47"/>
        <v>20</v>
      </c>
      <c r="CO288" t="str">
        <f t="shared" si="48"/>
        <v>Insufficiently active</v>
      </c>
      <c r="CP288">
        <v>3</v>
      </c>
      <c r="CQ288">
        <v>3</v>
      </c>
      <c r="CR288">
        <v>3</v>
      </c>
      <c r="CS288">
        <v>3</v>
      </c>
      <c r="CT288">
        <v>3</v>
      </c>
      <c r="CU288">
        <v>2</v>
      </c>
      <c r="CV288">
        <v>1</v>
      </c>
      <c r="CW288">
        <v>0</v>
      </c>
      <c r="CX288">
        <v>1</v>
      </c>
      <c r="CY288">
        <v>0</v>
      </c>
      <c r="CZ288">
        <v>1</v>
      </c>
      <c r="DA288">
        <v>8</v>
      </c>
      <c r="DB288">
        <v>8</v>
      </c>
      <c r="DC288">
        <v>0</v>
      </c>
      <c r="DD288">
        <v>2</v>
      </c>
      <c r="DE288">
        <v>1</v>
      </c>
      <c r="DF288">
        <v>1</v>
      </c>
      <c r="DG288">
        <v>1</v>
      </c>
      <c r="DH288">
        <v>2</v>
      </c>
      <c r="DI288">
        <v>1</v>
      </c>
      <c r="DJ288">
        <v>4</v>
      </c>
      <c r="DK288">
        <v>4</v>
      </c>
      <c r="DL288">
        <v>3</v>
      </c>
      <c r="DM288">
        <v>2</v>
      </c>
      <c r="DN288">
        <v>21</v>
      </c>
      <c r="DO288">
        <v>2</v>
      </c>
      <c r="DP288">
        <v>1</v>
      </c>
      <c r="DQ288">
        <v>1</v>
      </c>
      <c r="DR288">
        <v>2</v>
      </c>
      <c r="DS288">
        <v>1</v>
      </c>
      <c r="DT288">
        <v>1</v>
      </c>
      <c r="DU288">
        <v>0</v>
      </c>
      <c r="DV288">
        <v>1</v>
      </c>
      <c r="DW288">
        <v>0</v>
      </c>
      <c r="DX288">
        <v>9</v>
      </c>
      <c r="DY288" t="s">
        <v>149</v>
      </c>
      <c r="DZ288" t="s">
        <v>4707</v>
      </c>
      <c r="EA288">
        <v>3</v>
      </c>
      <c r="EB288">
        <v>3</v>
      </c>
      <c r="EC288">
        <v>3</v>
      </c>
      <c r="ED288">
        <v>3</v>
      </c>
      <c r="EE288">
        <v>3</v>
      </c>
      <c r="EF288">
        <v>2</v>
      </c>
      <c r="EG288">
        <v>5</v>
      </c>
      <c r="EH288">
        <v>22</v>
      </c>
      <c r="EI288">
        <v>3</v>
      </c>
      <c r="EJ288">
        <v>2</v>
      </c>
      <c r="EK288">
        <v>2</v>
      </c>
      <c r="EL288">
        <v>7</v>
      </c>
      <c r="EM288">
        <v>4</v>
      </c>
      <c r="EN288">
        <v>4</v>
      </c>
      <c r="EO288">
        <v>4</v>
      </c>
      <c r="EP288">
        <v>3</v>
      </c>
      <c r="EQ288">
        <v>4</v>
      </c>
      <c r="ER288">
        <v>2</v>
      </c>
      <c r="ES288">
        <v>4</v>
      </c>
      <c r="ET288">
        <v>4</v>
      </c>
      <c r="EU288">
        <v>29</v>
      </c>
      <c r="EV288">
        <v>7</v>
      </c>
      <c r="EW288">
        <v>8</v>
      </c>
      <c r="EX288">
        <v>8</v>
      </c>
      <c r="EY288">
        <v>10</v>
      </c>
      <c r="EZ288">
        <v>33</v>
      </c>
      <c r="FA288">
        <v>7</v>
      </c>
      <c r="FB288" t="str">
        <f t="shared" si="53"/>
        <v>Moderate</v>
      </c>
      <c r="FC288" t="s">
        <v>157</v>
      </c>
    </row>
    <row r="289" spans="1:159" x14ac:dyDescent="0.2">
      <c r="A289">
        <v>901</v>
      </c>
      <c r="B289" t="s">
        <v>143</v>
      </c>
      <c r="C289" t="s">
        <v>1402</v>
      </c>
      <c r="D289" s="1">
        <v>26635</v>
      </c>
      <c r="E289">
        <v>49</v>
      </c>
      <c r="F289">
        <v>1</v>
      </c>
      <c r="H289" t="s">
        <v>424</v>
      </c>
      <c r="I289">
        <v>3023</v>
      </c>
      <c r="J289" s="1">
        <v>43864</v>
      </c>
      <c r="K289">
        <v>2</v>
      </c>
      <c r="L289">
        <v>2</v>
      </c>
      <c r="N289">
        <v>2</v>
      </c>
      <c r="W289" t="s">
        <v>4403</v>
      </c>
      <c r="X289" t="s">
        <v>222</v>
      </c>
      <c r="Y289">
        <v>0</v>
      </c>
      <c r="Z289" t="s">
        <v>1403</v>
      </c>
      <c r="AA289" s="1">
        <v>44665</v>
      </c>
      <c r="AB289" s="2">
        <f t="shared" si="49"/>
        <v>801</v>
      </c>
      <c r="AC289">
        <v>4</v>
      </c>
      <c r="AD289">
        <v>1</v>
      </c>
      <c r="AE289" t="str">
        <f t="shared" si="51"/>
        <v>Male</v>
      </c>
      <c r="AF289">
        <v>3</v>
      </c>
      <c r="AG289" t="s">
        <v>157</v>
      </c>
      <c r="AH289">
        <v>0</v>
      </c>
      <c r="AJ289">
        <v>1</v>
      </c>
      <c r="AK289" t="str">
        <f t="shared" si="46"/>
        <v>DNC high school</v>
      </c>
      <c r="AL289" t="str">
        <f t="shared" si="52"/>
        <v>No</v>
      </c>
      <c r="AM289">
        <v>9</v>
      </c>
      <c r="AN289" t="str">
        <f t="shared" si="50"/>
        <v>Aus</v>
      </c>
      <c r="AO289">
        <v>0</v>
      </c>
      <c r="AR289">
        <v>0</v>
      </c>
      <c r="AS289">
        <v>0</v>
      </c>
      <c r="AT289">
        <v>0</v>
      </c>
      <c r="AU289">
        <v>0</v>
      </c>
      <c r="AV289">
        <v>0</v>
      </c>
      <c r="AW289">
        <v>0</v>
      </c>
      <c r="AX289">
        <v>0</v>
      </c>
      <c r="AY289">
        <v>0</v>
      </c>
      <c r="AZ289">
        <v>1</v>
      </c>
      <c r="BA289">
        <v>1</v>
      </c>
      <c r="BC289" t="s">
        <v>1404</v>
      </c>
      <c r="BD289">
        <v>1</v>
      </c>
      <c r="BE289" t="s">
        <v>1405</v>
      </c>
      <c r="BF289">
        <v>1</v>
      </c>
      <c r="BG289" t="s">
        <v>1406</v>
      </c>
      <c r="BH289">
        <v>0</v>
      </c>
      <c r="BI289">
        <v>0</v>
      </c>
      <c r="BJ289">
        <v>0</v>
      </c>
      <c r="BK289">
        <v>0</v>
      </c>
      <c r="BM289">
        <v>0</v>
      </c>
      <c r="BO289">
        <v>0</v>
      </c>
      <c r="BQ289">
        <v>1</v>
      </c>
      <c r="BR289">
        <v>1</v>
      </c>
      <c r="BS289">
        <v>1</v>
      </c>
      <c r="BT289">
        <v>2</v>
      </c>
      <c r="BU289">
        <v>1</v>
      </c>
      <c r="BV289">
        <v>97</v>
      </c>
      <c r="BW289" s="4">
        <v>0.78049010367577754</v>
      </c>
      <c r="BX289">
        <v>7</v>
      </c>
      <c r="BY289">
        <v>30</v>
      </c>
      <c r="BZ289">
        <v>55</v>
      </c>
      <c r="CA289">
        <v>840</v>
      </c>
      <c r="CB289">
        <v>18</v>
      </c>
      <c r="CC289">
        <v>17</v>
      </c>
      <c r="CD289">
        <v>18</v>
      </c>
      <c r="CE289">
        <v>840</v>
      </c>
      <c r="CF289">
        <v>6</v>
      </c>
      <c r="CG289">
        <v>18</v>
      </c>
      <c r="CH289">
        <v>17</v>
      </c>
      <c r="CI289">
        <v>840</v>
      </c>
      <c r="CJ289">
        <v>0</v>
      </c>
      <c r="CK289">
        <v>21</v>
      </c>
      <c r="CL289">
        <v>14</v>
      </c>
      <c r="CM289">
        <v>840</v>
      </c>
      <c r="CN289">
        <f t="shared" si="47"/>
        <v>3360</v>
      </c>
      <c r="CO289" t="str">
        <f t="shared" si="48"/>
        <v>Sufficientlyactive</v>
      </c>
      <c r="CP289">
        <v>3</v>
      </c>
      <c r="CQ289">
        <v>3</v>
      </c>
      <c r="CR289">
        <v>3</v>
      </c>
      <c r="CS289">
        <v>3</v>
      </c>
      <c r="CT289">
        <v>3</v>
      </c>
      <c r="CU289">
        <v>2</v>
      </c>
      <c r="CV289">
        <v>1</v>
      </c>
      <c r="CW289">
        <v>1</v>
      </c>
      <c r="CX289">
        <v>2</v>
      </c>
      <c r="CY289">
        <v>1</v>
      </c>
      <c r="CZ289">
        <v>2</v>
      </c>
      <c r="DA289">
        <v>8</v>
      </c>
      <c r="DB289">
        <v>7</v>
      </c>
      <c r="DC289">
        <v>1</v>
      </c>
      <c r="DD289">
        <v>2</v>
      </c>
      <c r="DE289">
        <v>1</v>
      </c>
      <c r="DF289">
        <v>1</v>
      </c>
      <c r="DG289">
        <v>1</v>
      </c>
      <c r="DH289">
        <v>1</v>
      </c>
      <c r="DI289">
        <v>1</v>
      </c>
      <c r="DJ289">
        <v>1</v>
      </c>
      <c r="DK289">
        <v>1</v>
      </c>
      <c r="DL289">
        <v>1</v>
      </c>
      <c r="DM289">
        <v>1</v>
      </c>
      <c r="DN289">
        <v>11</v>
      </c>
      <c r="DO289">
        <v>0</v>
      </c>
      <c r="DP289">
        <v>0</v>
      </c>
      <c r="DQ289">
        <v>0</v>
      </c>
      <c r="DR289">
        <v>0</v>
      </c>
      <c r="DS289">
        <v>0</v>
      </c>
      <c r="DT289">
        <v>0</v>
      </c>
      <c r="DU289">
        <v>0</v>
      </c>
      <c r="DV289">
        <v>0</v>
      </c>
      <c r="DW289">
        <v>0</v>
      </c>
      <c r="DX289">
        <v>0</v>
      </c>
      <c r="DY289" t="str">
        <f>IF(DO289&gt;1,"Yes",IF(DP289&gt;1,"Yes","No"))</f>
        <v>No</v>
      </c>
      <c r="DZ289" t="s">
        <v>4708</v>
      </c>
      <c r="EA289">
        <v>1</v>
      </c>
      <c r="EB289">
        <v>1</v>
      </c>
      <c r="EC289">
        <v>1</v>
      </c>
      <c r="ED289">
        <v>1</v>
      </c>
      <c r="EE289">
        <v>1</v>
      </c>
      <c r="EF289">
        <v>1</v>
      </c>
      <c r="EG289">
        <v>1</v>
      </c>
      <c r="EH289">
        <v>7</v>
      </c>
      <c r="EI289">
        <v>1</v>
      </c>
      <c r="EJ289">
        <v>1</v>
      </c>
      <c r="EK289">
        <v>1</v>
      </c>
      <c r="EL289">
        <v>3</v>
      </c>
      <c r="EM289">
        <v>4</v>
      </c>
      <c r="EN289">
        <v>4</v>
      </c>
      <c r="EO289">
        <v>4</v>
      </c>
      <c r="EP289">
        <v>4</v>
      </c>
      <c r="EQ289">
        <v>4</v>
      </c>
      <c r="ER289">
        <v>4</v>
      </c>
      <c r="ES289">
        <v>4</v>
      </c>
      <c r="ET289">
        <v>4</v>
      </c>
      <c r="EU289">
        <v>32</v>
      </c>
      <c r="EV289">
        <v>5</v>
      </c>
      <c r="EW289">
        <v>5</v>
      </c>
      <c r="EX289">
        <v>5</v>
      </c>
      <c r="EY289">
        <v>4</v>
      </c>
      <c r="EZ289">
        <v>19</v>
      </c>
      <c r="FA289">
        <v>0</v>
      </c>
      <c r="FB289" t="str">
        <f t="shared" si="53"/>
        <v>None</v>
      </c>
      <c r="FC289" t="s">
        <v>149</v>
      </c>
    </row>
    <row r="290" spans="1:159" x14ac:dyDescent="0.2">
      <c r="A290">
        <v>904</v>
      </c>
      <c r="B290" t="s">
        <v>143</v>
      </c>
      <c r="C290" t="s">
        <v>1407</v>
      </c>
      <c r="D290" s="1">
        <v>25347</v>
      </c>
      <c r="E290">
        <v>53</v>
      </c>
      <c r="F290">
        <v>1</v>
      </c>
      <c r="H290" t="s">
        <v>151</v>
      </c>
      <c r="I290">
        <v>3030</v>
      </c>
      <c r="J290" s="1">
        <v>43901</v>
      </c>
      <c r="K290">
        <v>2</v>
      </c>
      <c r="L290">
        <v>2</v>
      </c>
      <c r="R290">
        <v>2</v>
      </c>
      <c r="W290" t="s">
        <v>4403</v>
      </c>
      <c r="X290" t="s">
        <v>222</v>
      </c>
      <c r="Y290">
        <v>1</v>
      </c>
      <c r="Z290" t="s">
        <v>1408</v>
      </c>
      <c r="AA290" s="1">
        <v>44476</v>
      </c>
      <c r="AB290" s="2">
        <f t="shared" si="49"/>
        <v>575</v>
      </c>
      <c r="AC290">
        <v>2</v>
      </c>
      <c r="AD290">
        <v>1</v>
      </c>
      <c r="AE290" t="str">
        <f t="shared" si="51"/>
        <v>Male</v>
      </c>
      <c r="AF290">
        <v>4</v>
      </c>
      <c r="AG290" t="s">
        <v>149</v>
      </c>
      <c r="AH290">
        <v>0</v>
      </c>
      <c r="AJ290">
        <v>2</v>
      </c>
      <c r="AK290" t="str">
        <f t="shared" si="46"/>
        <v>High school</v>
      </c>
      <c r="AL290" t="str">
        <f t="shared" si="52"/>
        <v>Yes</v>
      </c>
      <c r="AM290">
        <v>106</v>
      </c>
      <c r="AN290" t="str">
        <f t="shared" si="50"/>
        <v>Other</v>
      </c>
      <c r="AQ290">
        <v>5</v>
      </c>
      <c r="AR290">
        <v>1</v>
      </c>
      <c r="AS290">
        <v>0</v>
      </c>
      <c r="AT290">
        <v>0</v>
      </c>
      <c r="AU290">
        <v>1</v>
      </c>
      <c r="AV290">
        <v>0</v>
      </c>
      <c r="AW290">
        <v>0</v>
      </c>
      <c r="AX290">
        <v>0</v>
      </c>
      <c r="AY290">
        <v>0</v>
      </c>
      <c r="AZ290">
        <v>1</v>
      </c>
      <c r="BA290">
        <v>0</v>
      </c>
      <c r="BC290" t="s">
        <v>1409</v>
      </c>
      <c r="BD290">
        <v>1</v>
      </c>
      <c r="BE290" t="s">
        <v>1410</v>
      </c>
      <c r="BF290">
        <v>1</v>
      </c>
      <c r="BG290" t="s">
        <v>1411</v>
      </c>
      <c r="BH290">
        <v>1</v>
      </c>
      <c r="BI290">
        <v>0</v>
      </c>
      <c r="BJ290">
        <v>1</v>
      </c>
      <c r="BK290">
        <v>0</v>
      </c>
      <c r="BM290">
        <v>1</v>
      </c>
      <c r="BN290">
        <v>8</v>
      </c>
      <c r="BO290">
        <v>0</v>
      </c>
      <c r="BQ290">
        <v>1</v>
      </c>
      <c r="BR290">
        <v>4</v>
      </c>
      <c r="BS290">
        <v>4</v>
      </c>
      <c r="BT290">
        <v>4</v>
      </c>
      <c r="BU290">
        <v>3</v>
      </c>
      <c r="BV290">
        <v>40</v>
      </c>
      <c r="BW290" s="4">
        <v>0.31391274600466929</v>
      </c>
      <c r="BX290">
        <v>4</v>
      </c>
      <c r="BY290">
        <v>2</v>
      </c>
      <c r="BZ290">
        <v>0</v>
      </c>
      <c r="CA290">
        <v>120</v>
      </c>
      <c r="CB290">
        <v>0</v>
      </c>
      <c r="CC290">
        <v>0</v>
      </c>
      <c r="CD290">
        <v>0</v>
      </c>
      <c r="CE290">
        <v>0</v>
      </c>
      <c r="CF290">
        <v>1</v>
      </c>
      <c r="CG290">
        <v>0</v>
      </c>
      <c r="CH290">
        <v>20</v>
      </c>
      <c r="CI290">
        <v>20</v>
      </c>
      <c r="CJ290">
        <v>0</v>
      </c>
      <c r="CK290">
        <v>0</v>
      </c>
      <c r="CL290">
        <v>0</v>
      </c>
      <c r="CM290">
        <v>0</v>
      </c>
      <c r="CN290">
        <f t="shared" si="47"/>
        <v>160</v>
      </c>
      <c r="CO290" t="str">
        <f t="shared" si="48"/>
        <v>Sufficientlyactive</v>
      </c>
      <c r="CP290">
        <v>3</v>
      </c>
      <c r="CQ290">
        <v>3</v>
      </c>
      <c r="CR290">
        <v>3</v>
      </c>
      <c r="CS290">
        <v>3</v>
      </c>
      <c r="CT290">
        <v>4</v>
      </c>
      <c r="CU290">
        <v>2</v>
      </c>
      <c r="CV290">
        <v>1</v>
      </c>
      <c r="CW290">
        <v>1</v>
      </c>
      <c r="CX290">
        <v>1</v>
      </c>
      <c r="CY290">
        <v>1</v>
      </c>
      <c r="CZ290">
        <v>3</v>
      </c>
      <c r="DA290">
        <v>5</v>
      </c>
      <c r="DB290">
        <v>13</v>
      </c>
      <c r="DC290">
        <v>0</v>
      </c>
      <c r="DD290">
        <v>3</v>
      </c>
      <c r="DE290">
        <v>4</v>
      </c>
      <c r="DF290">
        <v>2</v>
      </c>
      <c r="DG290">
        <v>3</v>
      </c>
      <c r="DH290">
        <v>3</v>
      </c>
      <c r="DI290">
        <v>2</v>
      </c>
      <c r="DJ290">
        <v>3</v>
      </c>
      <c r="DK290">
        <v>3</v>
      </c>
      <c r="DL290">
        <v>3</v>
      </c>
      <c r="DM290">
        <v>3</v>
      </c>
      <c r="DN290">
        <v>29</v>
      </c>
      <c r="DO290">
        <v>1</v>
      </c>
      <c r="DP290">
        <v>1</v>
      </c>
      <c r="DQ290">
        <v>3</v>
      </c>
      <c r="DR290">
        <v>2</v>
      </c>
      <c r="DS290">
        <v>3</v>
      </c>
      <c r="DT290">
        <v>1</v>
      </c>
      <c r="DU290">
        <v>1</v>
      </c>
      <c r="DV290">
        <v>1</v>
      </c>
      <c r="DW290">
        <v>0</v>
      </c>
      <c r="DX290">
        <v>13</v>
      </c>
      <c r="DY290" t="s">
        <v>149</v>
      </c>
      <c r="DZ290" t="s">
        <v>4709</v>
      </c>
      <c r="EA290">
        <v>1</v>
      </c>
      <c r="EB290">
        <v>3</v>
      </c>
      <c r="EC290">
        <v>2</v>
      </c>
      <c r="ED290">
        <v>2</v>
      </c>
      <c r="EE290">
        <v>3</v>
      </c>
      <c r="EF290">
        <v>3</v>
      </c>
      <c r="EG290">
        <v>4</v>
      </c>
      <c r="EH290">
        <v>18</v>
      </c>
      <c r="EI290">
        <v>1</v>
      </c>
      <c r="EJ290">
        <v>1</v>
      </c>
      <c r="EK290">
        <v>1</v>
      </c>
      <c r="EL290">
        <v>3</v>
      </c>
      <c r="EM290">
        <v>3</v>
      </c>
      <c r="EN290">
        <v>3</v>
      </c>
      <c r="EO290">
        <v>3</v>
      </c>
      <c r="EP290">
        <v>3</v>
      </c>
      <c r="EQ290">
        <v>2</v>
      </c>
      <c r="ER290">
        <v>3</v>
      </c>
      <c r="ES290">
        <v>2</v>
      </c>
      <c r="ET290">
        <v>3</v>
      </c>
      <c r="EU290">
        <v>22</v>
      </c>
      <c r="EV290">
        <v>8</v>
      </c>
      <c r="EW290">
        <v>6</v>
      </c>
      <c r="EX290">
        <v>8</v>
      </c>
      <c r="EY290">
        <v>9</v>
      </c>
      <c r="EZ290">
        <v>31</v>
      </c>
      <c r="FA290">
        <v>5</v>
      </c>
      <c r="FB290" t="str">
        <f t="shared" si="53"/>
        <v>Mild</v>
      </c>
      <c r="FC290" t="s">
        <v>157</v>
      </c>
    </row>
    <row r="291" spans="1:159" x14ac:dyDescent="0.2">
      <c r="A291">
        <v>909</v>
      </c>
      <c r="B291" t="s">
        <v>143</v>
      </c>
      <c r="C291" t="s">
        <v>1412</v>
      </c>
      <c r="D291" s="1">
        <v>29828</v>
      </c>
      <c r="E291">
        <v>40</v>
      </c>
      <c r="F291">
        <v>1</v>
      </c>
      <c r="H291" t="s">
        <v>1344</v>
      </c>
      <c r="I291">
        <v>3024</v>
      </c>
      <c r="J291" s="1">
        <v>43893</v>
      </c>
      <c r="K291">
        <v>1</v>
      </c>
      <c r="R291">
        <v>1</v>
      </c>
      <c r="W291" t="s">
        <v>229</v>
      </c>
      <c r="X291" t="s">
        <v>307</v>
      </c>
      <c r="Y291">
        <v>0</v>
      </c>
      <c r="Z291" t="s">
        <v>1413</v>
      </c>
      <c r="AA291" s="1">
        <v>44475</v>
      </c>
      <c r="AB291" s="2">
        <f t="shared" si="49"/>
        <v>582</v>
      </c>
      <c r="AC291">
        <v>1</v>
      </c>
      <c r="AD291">
        <v>1</v>
      </c>
      <c r="AE291" t="str">
        <f t="shared" si="51"/>
        <v>Male</v>
      </c>
      <c r="AF291">
        <v>0</v>
      </c>
      <c r="AG291" t="s">
        <v>157</v>
      </c>
      <c r="AH291">
        <v>0</v>
      </c>
      <c r="AJ291">
        <v>6</v>
      </c>
      <c r="AK291" t="str">
        <f t="shared" si="46"/>
        <v>Undergrad</v>
      </c>
      <c r="AL291" t="str">
        <f t="shared" si="52"/>
        <v>Yes</v>
      </c>
      <c r="AM291">
        <v>77</v>
      </c>
      <c r="AN291" t="str">
        <f t="shared" si="50"/>
        <v>Other</v>
      </c>
      <c r="AQ291">
        <v>19</v>
      </c>
      <c r="AR291">
        <v>0</v>
      </c>
      <c r="AS291">
        <v>0</v>
      </c>
      <c r="AT291">
        <v>0</v>
      </c>
      <c r="AU291">
        <v>0</v>
      </c>
      <c r="AV291">
        <v>0</v>
      </c>
      <c r="AW291">
        <v>0</v>
      </c>
      <c r="AX291">
        <v>0</v>
      </c>
      <c r="AY291">
        <v>0</v>
      </c>
      <c r="AZ291">
        <v>0</v>
      </c>
      <c r="BA291">
        <v>1</v>
      </c>
      <c r="BC291" t="s">
        <v>1414</v>
      </c>
      <c r="BD291">
        <v>1</v>
      </c>
      <c r="BE291" t="s">
        <v>1415</v>
      </c>
      <c r="BF291">
        <v>1</v>
      </c>
      <c r="BG291" t="s">
        <v>1416</v>
      </c>
      <c r="BH291">
        <v>2</v>
      </c>
      <c r="BI291">
        <v>1</v>
      </c>
      <c r="BJ291">
        <v>0</v>
      </c>
      <c r="BK291">
        <v>1</v>
      </c>
      <c r="BL291">
        <v>5</v>
      </c>
      <c r="BM291">
        <v>0</v>
      </c>
      <c r="BO291">
        <v>0</v>
      </c>
      <c r="BQ291">
        <v>2</v>
      </c>
      <c r="BR291">
        <v>1</v>
      </c>
      <c r="BS291">
        <v>1</v>
      </c>
      <c r="BT291">
        <v>3</v>
      </c>
      <c r="BU291">
        <v>1</v>
      </c>
      <c r="BV291">
        <v>50</v>
      </c>
      <c r="BW291" s="4">
        <v>0.62645901639344259</v>
      </c>
      <c r="BX291">
        <v>10</v>
      </c>
      <c r="BY291">
        <v>2</v>
      </c>
      <c r="BZ291">
        <v>30</v>
      </c>
      <c r="CA291">
        <v>150</v>
      </c>
      <c r="CB291">
        <v>0</v>
      </c>
      <c r="CE291">
        <v>0</v>
      </c>
      <c r="CF291">
        <v>0</v>
      </c>
      <c r="CI291">
        <v>0</v>
      </c>
      <c r="CJ291">
        <v>0</v>
      </c>
      <c r="CM291">
        <v>0</v>
      </c>
      <c r="CN291">
        <f t="shared" si="47"/>
        <v>150</v>
      </c>
      <c r="CO291" t="str">
        <f t="shared" si="48"/>
        <v>Insufficiently active</v>
      </c>
      <c r="CP291">
        <v>1</v>
      </c>
      <c r="CQ291">
        <v>2</v>
      </c>
      <c r="CR291">
        <v>3</v>
      </c>
      <c r="CS291">
        <v>3</v>
      </c>
      <c r="CT291">
        <v>3</v>
      </c>
      <c r="CU291">
        <v>2</v>
      </c>
      <c r="CV291">
        <v>1</v>
      </c>
      <c r="CW291">
        <v>1</v>
      </c>
      <c r="CX291">
        <v>2</v>
      </c>
      <c r="CY291">
        <v>0</v>
      </c>
      <c r="CZ291">
        <v>2</v>
      </c>
      <c r="DA291">
        <v>6</v>
      </c>
      <c r="DB291">
        <v>1</v>
      </c>
      <c r="DC291">
        <v>0</v>
      </c>
      <c r="DD291">
        <v>4</v>
      </c>
      <c r="DE291">
        <v>2</v>
      </c>
      <c r="DF291">
        <v>1</v>
      </c>
      <c r="DG291">
        <v>4</v>
      </c>
      <c r="DH291">
        <v>2</v>
      </c>
      <c r="DI291">
        <v>1</v>
      </c>
      <c r="DJ291">
        <v>2</v>
      </c>
      <c r="DK291">
        <v>2</v>
      </c>
      <c r="DL291">
        <v>1</v>
      </c>
      <c r="DM291">
        <v>2</v>
      </c>
      <c r="DN291">
        <v>21</v>
      </c>
      <c r="DO291">
        <v>1</v>
      </c>
      <c r="DP291">
        <v>1</v>
      </c>
      <c r="DQ291">
        <v>2</v>
      </c>
      <c r="DR291">
        <v>1</v>
      </c>
      <c r="DS291">
        <v>1</v>
      </c>
      <c r="DT291">
        <v>0</v>
      </c>
      <c r="DU291">
        <v>1</v>
      </c>
      <c r="DV291">
        <v>0</v>
      </c>
      <c r="DW291">
        <v>0</v>
      </c>
      <c r="DX291">
        <v>7</v>
      </c>
      <c r="DY291" t="str">
        <f>IF(DO291&gt;1,"Yes",IF(DP291&gt;1,"Yes","No"))</f>
        <v>No</v>
      </c>
      <c r="DZ291" t="s">
        <v>4707</v>
      </c>
      <c r="EA291">
        <v>2</v>
      </c>
      <c r="EB291">
        <v>2</v>
      </c>
      <c r="EC291">
        <v>2</v>
      </c>
      <c r="ED291">
        <v>3</v>
      </c>
      <c r="EE291">
        <v>2</v>
      </c>
      <c r="EF291">
        <v>3</v>
      </c>
      <c r="EG291">
        <v>4</v>
      </c>
      <c r="EH291">
        <v>18</v>
      </c>
      <c r="EI291">
        <v>2</v>
      </c>
      <c r="EJ291">
        <v>1</v>
      </c>
      <c r="EK291">
        <v>3</v>
      </c>
      <c r="EL291">
        <v>6</v>
      </c>
      <c r="EM291">
        <v>4</v>
      </c>
      <c r="EN291">
        <v>4</v>
      </c>
      <c r="EO291">
        <v>2</v>
      </c>
      <c r="EP291">
        <v>4</v>
      </c>
      <c r="EQ291">
        <v>4</v>
      </c>
      <c r="ER291">
        <v>3</v>
      </c>
      <c r="ES291">
        <v>4</v>
      </c>
      <c r="EU291">
        <v>25</v>
      </c>
      <c r="FC291" t="s">
        <v>149</v>
      </c>
    </row>
    <row r="292" spans="1:159" x14ac:dyDescent="0.2">
      <c r="A292">
        <v>911</v>
      </c>
      <c r="B292" t="s">
        <v>143</v>
      </c>
      <c r="C292" t="s">
        <v>1417</v>
      </c>
      <c r="D292" s="1">
        <v>22484</v>
      </c>
      <c r="E292">
        <v>61</v>
      </c>
      <c r="F292">
        <v>1</v>
      </c>
      <c r="H292" t="s">
        <v>478</v>
      </c>
      <c r="I292">
        <v>3021</v>
      </c>
      <c r="J292" s="1">
        <v>43888</v>
      </c>
      <c r="K292">
        <v>1</v>
      </c>
      <c r="T292">
        <v>1</v>
      </c>
      <c r="W292" t="s">
        <v>4411</v>
      </c>
      <c r="X292" t="s">
        <v>307</v>
      </c>
      <c r="Y292">
        <v>1</v>
      </c>
      <c r="Z292" t="s">
        <v>1418</v>
      </c>
      <c r="AA292" s="1">
        <v>44475</v>
      </c>
      <c r="AB292" s="2">
        <f t="shared" si="49"/>
        <v>587</v>
      </c>
      <c r="AC292">
        <v>4</v>
      </c>
      <c r="AD292">
        <v>2</v>
      </c>
      <c r="AE292" t="str">
        <f t="shared" si="51"/>
        <v>Female</v>
      </c>
      <c r="AF292">
        <v>3</v>
      </c>
      <c r="AG292" t="s">
        <v>157</v>
      </c>
      <c r="AH292">
        <v>0</v>
      </c>
      <c r="AJ292">
        <v>1</v>
      </c>
      <c r="AK292" t="str">
        <f t="shared" si="46"/>
        <v>DNC high school</v>
      </c>
      <c r="AL292" t="str">
        <f t="shared" si="52"/>
        <v>No</v>
      </c>
      <c r="AM292">
        <v>9</v>
      </c>
      <c r="AN292" t="str">
        <f t="shared" si="50"/>
        <v>Aus</v>
      </c>
      <c r="AO292">
        <v>0</v>
      </c>
      <c r="AR292">
        <v>0</v>
      </c>
      <c r="AS292">
        <v>0</v>
      </c>
      <c r="AT292">
        <v>0</v>
      </c>
      <c r="AU292">
        <v>0</v>
      </c>
      <c r="AV292">
        <v>0</v>
      </c>
      <c r="AW292">
        <v>0</v>
      </c>
      <c r="AX292">
        <v>1</v>
      </c>
      <c r="AY292">
        <v>0</v>
      </c>
      <c r="AZ292">
        <v>1</v>
      </c>
      <c r="BA292">
        <v>1</v>
      </c>
      <c r="BC292" t="s">
        <v>1419</v>
      </c>
      <c r="BD292">
        <v>1</v>
      </c>
      <c r="BE292" t="s">
        <v>1420</v>
      </c>
      <c r="BF292">
        <v>1</v>
      </c>
      <c r="BG292" t="s">
        <v>1421</v>
      </c>
      <c r="BH292">
        <v>0</v>
      </c>
      <c r="BI292">
        <v>0</v>
      </c>
      <c r="BJ292">
        <v>0</v>
      </c>
      <c r="BK292">
        <v>0</v>
      </c>
      <c r="BM292">
        <v>1</v>
      </c>
      <c r="BN292">
        <v>15</v>
      </c>
      <c r="BO292">
        <v>0</v>
      </c>
      <c r="BQ292">
        <v>3</v>
      </c>
      <c r="BR292">
        <v>1</v>
      </c>
      <c r="BS292">
        <v>2</v>
      </c>
      <c r="BT292">
        <v>3</v>
      </c>
      <c r="BU292">
        <v>1</v>
      </c>
      <c r="BV292">
        <v>50</v>
      </c>
      <c r="BW292" s="4">
        <v>0.55767111650485446</v>
      </c>
      <c r="BX292">
        <v>2</v>
      </c>
      <c r="BY292">
        <v>1</v>
      </c>
      <c r="BZ292">
        <v>0</v>
      </c>
      <c r="CA292">
        <v>60</v>
      </c>
      <c r="CB292">
        <v>1</v>
      </c>
      <c r="CC292">
        <v>3</v>
      </c>
      <c r="CD292">
        <v>0</v>
      </c>
      <c r="CE292">
        <v>180</v>
      </c>
      <c r="CF292">
        <v>0</v>
      </c>
      <c r="CG292">
        <v>0</v>
      </c>
      <c r="CH292">
        <v>0</v>
      </c>
      <c r="CI292">
        <v>0</v>
      </c>
      <c r="CJ292">
        <v>0</v>
      </c>
      <c r="CK292">
        <v>0</v>
      </c>
      <c r="CL292">
        <v>0</v>
      </c>
      <c r="CM292">
        <v>0</v>
      </c>
      <c r="CN292">
        <f t="shared" si="47"/>
        <v>60</v>
      </c>
      <c r="CO292" t="str">
        <f t="shared" si="48"/>
        <v>Insufficiently active</v>
      </c>
      <c r="CP292">
        <v>3</v>
      </c>
      <c r="CQ292">
        <v>3</v>
      </c>
      <c r="CR292">
        <v>1</v>
      </c>
      <c r="CS292">
        <v>1</v>
      </c>
      <c r="CT292">
        <v>3</v>
      </c>
      <c r="CU292">
        <v>1</v>
      </c>
      <c r="CV292">
        <v>0</v>
      </c>
      <c r="CW292">
        <v>1</v>
      </c>
      <c r="CX292">
        <v>1</v>
      </c>
      <c r="CY292">
        <v>1</v>
      </c>
      <c r="CZ292">
        <v>1</v>
      </c>
      <c r="DA292">
        <v>7</v>
      </c>
      <c r="DB292">
        <v>5</v>
      </c>
      <c r="DC292">
        <v>1</v>
      </c>
      <c r="DD292">
        <v>2</v>
      </c>
      <c r="DE292">
        <v>2</v>
      </c>
      <c r="DF292">
        <v>1</v>
      </c>
      <c r="DG292">
        <v>2</v>
      </c>
      <c r="DH292">
        <v>2</v>
      </c>
      <c r="DI292">
        <v>1</v>
      </c>
      <c r="DJ292">
        <v>2</v>
      </c>
      <c r="DK292">
        <v>2</v>
      </c>
      <c r="DL292">
        <v>1</v>
      </c>
      <c r="DM292">
        <v>2</v>
      </c>
      <c r="DN292">
        <v>17</v>
      </c>
      <c r="DO292">
        <v>1</v>
      </c>
      <c r="DP292">
        <v>1</v>
      </c>
      <c r="DQ292">
        <v>1</v>
      </c>
      <c r="DR292">
        <v>1</v>
      </c>
      <c r="DS292">
        <v>1</v>
      </c>
      <c r="DT292">
        <v>1</v>
      </c>
      <c r="DU292">
        <v>0</v>
      </c>
      <c r="DV292">
        <v>0</v>
      </c>
      <c r="DW292">
        <v>0</v>
      </c>
      <c r="DX292">
        <v>6</v>
      </c>
      <c r="DY292" t="s">
        <v>149</v>
      </c>
      <c r="DZ292" t="s">
        <v>4707</v>
      </c>
      <c r="EA292">
        <v>3</v>
      </c>
      <c r="EB292">
        <v>3</v>
      </c>
      <c r="EC292">
        <v>3</v>
      </c>
      <c r="ED292">
        <v>3</v>
      </c>
      <c r="EE292">
        <v>3</v>
      </c>
      <c r="EF292">
        <v>3</v>
      </c>
      <c r="EG292">
        <v>3</v>
      </c>
      <c r="EH292">
        <v>21</v>
      </c>
      <c r="EI292">
        <v>2</v>
      </c>
      <c r="EJ292">
        <v>2</v>
      </c>
      <c r="EK292">
        <v>2</v>
      </c>
      <c r="EL292">
        <v>6</v>
      </c>
      <c r="EM292">
        <v>3</v>
      </c>
      <c r="EN292">
        <v>4</v>
      </c>
      <c r="EO292">
        <v>3</v>
      </c>
      <c r="EP292">
        <v>3</v>
      </c>
      <c r="EQ292">
        <v>3</v>
      </c>
      <c r="ER292">
        <v>3</v>
      </c>
      <c r="ES292">
        <v>3</v>
      </c>
      <c r="ET292">
        <v>4</v>
      </c>
      <c r="EU292">
        <v>26</v>
      </c>
      <c r="EV292">
        <v>5</v>
      </c>
      <c r="EW292">
        <v>5</v>
      </c>
      <c r="EX292">
        <v>5</v>
      </c>
      <c r="EY292">
        <v>5</v>
      </c>
      <c r="EZ292">
        <v>20</v>
      </c>
      <c r="FA292">
        <v>5</v>
      </c>
      <c r="FB292" t="str">
        <f t="shared" si="53"/>
        <v>Mild</v>
      </c>
      <c r="FC292" t="s">
        <v>157</v>
      </c>
    </row>
    <row r="293" spans="1:159" x14ac:dyDescent="0.2">
      <c r="A293">
        <v>912</v>
      </c>
      <c r="B293" t="s">
        <v>143</v>
      </c>
      <c r="C293" t="s">
        <v>1422</v>
      </c>
      <c r="D293" s="1">
        <v>28694</v>
      </c>
      <c r="E293">
        <v>44</v>
      </c>
      <c r="F293">
        <v>1</v>
      </c>
      <c r="H293" t="s">
        <v>1423</v>
      </c>
      <c r="I293">
        <v>3352</v>
      </c>
      <c r="J293" s="1">
        <v>43872</v>
      </c>
      <c r="K293">
        <v>2</v>
      </c>
      <c r="Q293">
        <v>3</v>
      </c>
      <c r="W293" t="s">
        <v>4409</v>
      </c>
      <c r="X293" t="s">
        <v>314</v>
      </c>
      <c r="Y293">
        <v>0</v>
      </c>
      <c r="Z293" t="s">
        <v>1424</v>
      </c>
      <c r="AA293" s="1">
        <v>44477</v>
      </c>
      <c r="AB293" s="2">
        <f t="shared" si="49"/>
        <v>605</v>
      </c>
      <c r="AC293">
        <v>1</v>
      </c>
      <c r="AD293">
        <v>2</v>
      </c>
      <c r="AE293" t="str">
        <f t="shared" si="51"/>
        <v>Female</v>
      </c>
      <c r="AF293">
        <v>4</v>
      </c>
      <c r="AG293" t="s">
        <v>149</v>
      </c>
      <c r="AH293">
        <v>0</v>
      </c>
      <c r="AJ293">
        <v>5</v>
      </c>
      <c r="AK293" t="str">
        <f t="shared" si="46"/>
        <v>TAFE</v>
      </c>
      <c r="AL293" t="str">
        <f t="shared" si="52"/>
        <v>Yes</v>
      </c>
      <c r="AM293">
        <v>9</v>
      </c>
      <c r="AN293" t="str">
        <f t="shared" si="50"/>
        <v>Aus</v>
      </c>
      <c r="AO293">
        <v>0</v>
      </c>
      <c r="AR293">
        <v>0</v>
      </c>
      <c r="AS293">
        <v>0</v>
      </c>
      <c r="AT293">
        <v>0</v>
      </c>
      <c r="AU293">
        <v>0</v>
      </c>
      <c r="AV293">
        <v>0</v>
      </c>
      <c r="AW293">
        <v>0</v>
      </c>
      <c r="AX293">
        <v>0</v>
      </c>
      <c r="AY293">
        <v>1</v>
      </c>
      <c r="AZ293">
        <v>1</v>
      </c>
      <c r="BA293">
        <v>0</v>
      </c>
      <c r="BC293" t="s">
        <v>1425</v>
      </c>
      <c r="BD293">
        <v>0</v>
      </c>
      <c r="BF293">
        <v>1</v>
      </c>
      <c r="BG293" t="s">
        <v>1426</v>
      </c>
      <c r="BH293">
        <v>0</v>
      </c>
      <c r="BI293">
        <v>0</v>
      </c>
      <c r="BJ293">
        <v>0</v>
      </c>
      <c r="BK293">
        <v>0</v>
      </c>
      <c r="BM293">
        <v>0</v>
      </c>
      <c r="BO293">
        <v>0</v>
      </c>
      <c r="BQ293">
        <v>2</v>
      </c>
      <c r="BR293">
        <v>2</v>
      </c>
      <c r="BS293">
        <v>3</v>
      </c>
      <c r="BT293">
        <v>3</v>
      </c>
      <c r="BU293">
        <v>4</v>
      </c>
      <c r="BV293">
        <v>35</v>
      </c>
      <c r="BW293" s="4">
        <v>0.32822973511571413</v>
      </c>
      <c r="BX293">
        <v>0</v>
      </c>
      <c r="BY293">
        <v>0</v>
      </c>
      <c r="BZ293">
        <v>0</v>
      </c>
      <c r="CA293">
        <v>0</v>
      </c>
      <c r="CB293">
        <v>0</v>
      </c>
      <c r="CC293">
        <v>0</v>
      </c>
      <c r="CD293">
        <v>0</v>
      </c>
      <c r="CE293">
        <v>0</v>
      </c>
      <c r="CF293">
        <v>0</v>
      </c>
      <c r="CG293">
        <v>0</v>
      </c>
      <c r="CH293">
        <v>0</v>
      </c>
      <c r="CI293">
        <v>0</v>
      </c>
      <c r="CJ293">
        <v>0</v>
      </c>
      <c r="CK293">
        <v>0</v>
      </c>
      <c r="CL293">
        <v>0</v>
      </c>
      <c r="CM293">
        <v>0</v>
      </c>
      <c r="CN293">
        <f t="shared" si="47"/>
        <v>0</v>
      </c>
      <c r="CO293" t="str">
        <f t="shared" si="48"/>
        <v>Sedentary</v>
      </c>
      <c r="CP293">
        <v>3</v>
      </c>
      <c r="CQ293">
        <v>3</v>
      </c>
      <c r="CR293">
        <v>1</v>
      </c>
      <c r="CS293">
        <v>2</v>
      </c>
      <c r="CT293">
        <v>2</v>
      </c>
      <c r="CU293">
        <v>3</v>
      </c>
      <c r="CV293">
        <v>1</v>
      </c>
      <c r="CW293">
        <v>1</v>
      </c>
      <c r="CX293">
        <v>2</v>
      </c>
      <c r="CY293">
        <v>0</v>
      </c>
      <c r="CZ293">
        <v>2</v>
      </c>
      <c r="DA293">
        <v>6</v>
      </c>
      <c r="DB293">
        <v>9</v>
      </c>
      <c r="DC293">
        <v>1</v>
      </c>
      <c r="DD293">
        <v>5</v>
      </c>
      <c r="DE293">
        <v>4</v>
      </c>
      <c r="DF293">
        <v>3</v>
      </c>
      <c r="DG293">
        <v>4</v>
      </c>
      <c r="DH293">
        <v>3</v>
      </c>
      <c r="DI293">
        <v>2</v>
      </c>
      <c r="DJ293">
        <v>4</v>
      </c>
      <c r="DK293">
        <v>5</v>
      </c>
      <c r="DL293">
        <v>2</v>
      </c>
      <c r="DM293">
        <v>3</v>
      </c>
      <c r="DN293">
        <v>35</v>
      </c>
      <c r="DO293">
        <v>2</v>
      </c>
      <c r="DP293">
        <v>3</v>
      </c>
      <c r="DQ293">
        <v>3</v>
      </c>
      <c r="DR293">
        <v>3</v>
      </c>
      <c r="DS293">
        <v>3</v>
      </c>
      <c r="DT293">
        <v>3</v>
      </c>
      <c r="DU293">
        <v>1</v>
      </c>
      <c r="DV293">
        <v>0</v>
      </c>
      <c r="DW293">
        <v>0</v>
      </c>
      <c r="DX293">
        <v>18</v>
      </c>
      <c r="DY293" t="str">
        <f>IF(DO293&gt;1,"Yes",IF(DP293&gt;1,"Yes","No"))</f>
        <v>Yes</v>
      </c>
      <c r="DZ293" t="s">
        <v>4710</v>
      </c>
      <c r="EA293">
        <v>2</v>
      </c>
      <c r="EB293">
        <v>2</v>
      </c>
      <c r="EC293">
        <v>3</v>
      </c>
      <c r="ED293">
        <v>1</v>
      </c>
      <c r="EE293">
        <v>1</v>
      </c>
      <c r="EF293">
        <v>3</v>
      </c>
      <c r="EG293">
        <v>3</v>
      </c>
      <c r="EH293">
        <v>15</v>
      </c>
      <c r="EI293">
        <v>2</v>
      </c>
      <c r="EJ293">
        <v>2</v>
      </c>
      <c r="EK293">
        <v>3</v>
      </c>
      <c r="EL293">
        <v>7</v>
      </c>
      <c r="EM293">
        <v>1</v>
      </c>
      <c r="EN293">
        <v>3</v>
      </c>
      <c r="EO293">
        <v>2</v>
      </c>
      <c r="EP293">
        <v>2</v>
      </c>
      <c r="EQ293">
        <v>2</v>
      </c>
      <c r="ER293">
        <v>1</v>
      </c>
      <c r="ES293">
        <v>3</v>
      </c>
      <c r="ET293">
        <v>1</v>
      </c>
      <c r="EU293">
        <v>15</v>
      </c>
      <c r="EV293">
        <v>8</v>
      </c>
      <c r="EW293">
        <v>5</v>
      </c>
      <c r="EX293">
        <v>3</v>
      </c>
      <c r="EY293">
        <v>9</v>
      </c>
      <c r="EZ293">
        <v>25</v>
      </c>
      <c r="FA293">
        <v>6</v>
      </c>
      <c r="FB293" t="str">
        <f t="shared" si="53"/>
        <v>Moderate</v>
      </c>
      <c r="FC293" t="s">
        <v>149</v>
      </c>
    </row>
    <row r="294" spans="1:159" x14ac:dyDescent="0.2">
      <c r="A294">
        <v>913</v>
      </c>
      <c r="B294" t="s">
        <v>143</v>
      </c>
      <c r="C294" t="s">
        <v>1427</v>
      </c>
      <c r="D294" s="1">
        <v>35700</v>
      </c>
      <c r="E294">
        <v>24</v>
      </c>
      <c r="F294">
        <v>1</v>
      </c>
      <c r="H294" t="s">
        <v>1428</v>
      </c>
      <c r="I294">
        <v>3015</v>
      </c>
      <c r="J294" s="1">
        <v>43901</v>
      </c>
      <c r="K294">
        <v>1</v>
      </c>
      <c r="L294">
        <v>2</v>
      </c>
      <c r="W294" t="s">
        <v>4403</v>
      </c>
      <c r="X294" t="s">
        <v>222</v>
      </c>
      <c r="Y294">
        <v>0</v>
      </c>
      <c r="Z294" t="s">
        <v>1429</v>
      </c>
      <c r="AA294" s="1">
        <v>44588</v>
      </c>
      <c r="AB294" s="2">
        <f t="shared" si="49"/>
        <v>687</v>
      </c>
      <c r="AC294">
        <v>2</v>
      </c>
      <c r="AD294">
        <v>1</v>
      </c>
      <c r="AE294" t="str">
        <f t="shared" si="51"/>
        <v>Male</v>
      </c>
      <c r="AF294">
        <v>0</v>
      </c>
      <c r="AG294" t="s">
        <v>157</v>
      </c>
      <c r="AH294">
        <v>0</v>
      </c>
      <c r="AJ294">
        <v>2</v>
      </c>
      <c r="AK294" t="str">
        <f t="shared" si="46"/>
        <v>High school</v>
      </c>
      <c r="AL294" t="str">
        <f t="shared" si="52"/>
        <v>Yes</v>
      </c>
      <c r="AM294">
        <v>9</v>
      </c>
      <c r="AN294" t="str">
        <f t="shared" si="50"/>
        <v>Aus</v>
      </c>
      <c r="AO294">
        <v>0</v>
      </c>
      <c r="AR294">
        <v>0</v>
      </c>
      <c r="AS294">
        <v>0</v>
      </c>
      <c r="AT294">
        <v>0</v>
      </c>
      <c r="AU294">
        <v>0</v>
      </c>
      <c r="AV294">
        <v>0</v>
      </c>
      <c r="AW294">
        <v>0</v>
      </c>
      <c r="AX294">
        <v>0</v>
      </c>
      <c r="AY294">
        <v>0</v>
      </c>
      <c r="AZ294">
        <v>2</v>
      </c>
      <c r="BA294">
        <v>0</v>
      </c>
      <c r="BC294" t="s">
        <v>1430</v>
      </c>
      <c r="BD294">
        <v>0</v>
      </c>
      <c r="BF294">
        <v>0</v>
      </c>
      <c r="BH294">
        <v>0</v>
      </c>
      <c r="BI294">
        <v>0</v>
      </c>
      <c r="BJ294">
        <v>0</v>
      </c>
      <c r="BK294">
        <v>0</v>
      </c>
      <c r="BM294">
        <v>0</v>
      </c>
      <c r="BO294">
        <v>1</v>
      </c>
      <c r="BP294">
        <v>2</v>
      </c>
      <c r="BQ294">
        <v>1</v>
      </c>
      <c r="BR294">
        <v>2</v>
      </c>
      <c r="BS294">
        <v>3</v>
      </c>
      <c r="BT294">
        <v>3</v>
      </c>
      <c r="BU294">
        <v>3</v>
      </c>
      <c r="BV294">
        <v>45</v>
      </c>
      <c r="BW294" s="4">
        <v>0.5342489795918367</v>
      </c>
      <c r="BX294">
        <v>20</v>
      </c>
      <c r="BY294">
        <v>50</v>
      </c>
      <c r="BZ294">
        <v>59</v>
      </c>
      <c r="CA294">
        <v>840</v>
      </c>
      <c r="CB294">
        <v>3</v>
      </c>
      <c r="CC294">
        <v>8</v>
      </c>
      <c r="CD294">
        <v>0</v>
      </c>
      <c r="CE294">
        <v>480</v>
      </c>
      <c r="CF294">
        <v>5</v>
      </c>
      <c r="CG294">
        <v>5</v>
      </c>
      <c r="CH294">
        <v>0</v>
      </c>
      <c r="CI294">
        <v>300</v>
      </c>
      <c r="CJ294">
        <v>5</v>
      </c>
      <c r="CK294">
        <v>8</v>
      </c>
      <c r="CL294">
        <v>0</v>
      </c>
      <c r="CM294">
        <v>480</v>
      </c>
      <c r="CN294">
        <f t="shared" si="47"/>
        <v>1920</v>
      </c>
      <c r="CO294" t="str">
        <f t="shared" si="48"/>
        <v>Sufficientlyactive</v>
      </c>
      <c r="CP294">
        <v>3</v>
      </c>
      <c r="CQ294">
        <v>1</v>
      </c>
      <c r="CR294">
        <v>2</v>
      </c>
      <c r="CS294">
        <v>3</v>
      </c>
      <c r="CT294">
        <v>3</v>
      </c>
      <c r="CU294">
        <v>2</v>
      </c>
      <c r="CV294">
        <v>1</v>
      </c>
      <c r="CW294">
        <v>1</v>
      </c>
      <c r="CX294">
        <v>2</v>
      </c>
      <c r="CY294">
        <v>1</v>
      </c>
      <c r="CZ294">
        <v>3</v>
      </c>
      <c r="DA294">
        <v>7</v>
      </c>
      <c r="DB294">
        <v>10</v>
      </c>
      <c r="DC294">
        <v>1</v>
      </c>
      <c r="DD294">
        <v>4</v>
      </c>
      <c r="DE294">
        <v>3</v>
      </c>
      <c r="DF294">
        <v>1</v>
      </c>
      <c r="DG294">
        <v>1</v>
      </c>
      <c r="DH294">
        <v>4</v>
      </c>
      <c r="DI294">
        <v>1</v>
      </c>
      <c r="DJ294">
        <v>3</v>
      </c>
      <c r="DK294">
        <v>3</v>
      </c>
      <c r="DL294">
        <v>1</v>
      </c>
      <c r="DM294">
        <v>1</v>
      </c>
      <c r="DN294">
        <v>22</v>
      </c>
      <c r="DO294">
        <v>2</v>
      </c>
      <c r="DP294">
        <v>1</v>
      </c>
      <c r="DQ294">
        <v>0</v>
      </c>
      <c r="DR294">
        <v>0</v>
      </c>
      <c r="DS294">
        <v>1</v>
      </c>
      <c r="DT294">
        <v>0</v>
      </c>
      <c r="DU294">
        <v>2</v>
      </c>
      <c r="DV294">
        <v>2</v>
      </c>
      <c r="DW294">
        <v>0</v>
      </c>
      <c r="DX294">
        <v>8</v>
      </c>
      <c r="DY294" t="s">
        <v>149</v>
      </c>
      <c r="DZ294" t="s">
        <v>4707</v>
      </c>
      <c r="EA294">
        <v>3</v>
      </c>
      <c r="EB294">
        <v>3</v>
      </c>
      <c r="EC294">
        <v>1</v>
      </c>
      <c r="ED294">
        <v>3</v>
      </c>
      <c r="EE294">
        <v>2</v>
      </c>
      <c r="EF294">
        <v>2</v>
      </c>
      <c r="EG294">
        <v>2</v>
      </c>
      <c r="EH294">
        <v>16</v>
      </c>
      <c r="EI294">
        <v>1</v>
      </c>
      <c r="EJ294">
        <v>2</v>
      </c>
      <c r="EK294">
        <v>3</v>
      </c>
      <c r="EL294">
        <v>6</v>
      </c>
      <c r="EM294">
        <v>2</v>
      </c>
      <c r="EN294">
        <v>1</v>
      </c>
      <c r="EO294">
        <v>2</v>
      </c>
      <c r="EP294">
        <v>3</v>
      </c>
      <c r="EQ294">
        <v>3</v>
      </c>
      <c r="ER294">
        <v>3</v>
      </c>
      <c r="ES294">
        <v>4</v>
      </c>
      <c r="ET294">
        <v>4</v>
      </c>
      <c r="EU294">
        <v>22</v>
      </c>
      <c r="EV294">
        <v>6</v>
      </c>
      <c r="EW294">
        <v>6</v>
      </c>
      <c r="EX294">
        <v>6</v>
      </c>
      <c r="EY294">
        <v>7</v>
      </c>
      <c r="EZ294">
        <v>25</v>
      </c>
      <c r="FA294">
        <v>4</v>
      </c>
      <c r="FB294" t="str">
        <f t="shared" si="53"/>
        <v>Mild</v>
      </c>
      <c r="FC294" t="s">
        <v>149</v>
      </c>
    </row>
    <row r="295" spans="1:159" x14ac:dyDescent="0.2">
      <c r="A295">
        <v>914</v>
      </c>
      <c r="B295" t="s">
        <v>143</v>
      </c>
      <c r="C295" t="s">
        <v>1431</v>
      </c>
      <c r="D295" s="1">
        <v>17051</v>
      </c>
      <c r="E295">
        <v>75</v>
      </c>
      <c r="F295">
        <v>1</v>
      </c>
      <c r="H295" t="s">
        <v>228</v>
      </c>
      <c r="I295">
        <v>3029</v>
      </c>
      <c r="J295" s="1">
        <v>43913</v>
      </c>
      <c r="K295">
        <v>1</v>
      </c>
      <c r="Q295">
        <v>2</v>
      </c>
      <c r="W295" t="s">
        <v>4409</v>
      </c>
      <c r="X295" t="s">
        <v>222</v>
      </c>
      <c r="Y295">
        <v>1</v>
      </c>
      <c r="Z295" t="s">
        <v>1432</v>
      </c>
      <c r="AA295" s="1">
        <v>44538</v>
      </c>
      <c r="AB295" s="2">
        <f t="shared" si="49"/>
        <v>625</v>
      </c>
      <c r="AC295">
        <v>1</v>
      </c>
      <c r="AD295">
        <v>2</v>
      </c>
      <c r="AE295" t="str">
        <f t="shared" si="51"/>
        <v>Female</v>
      </c>
      <c r="AF295">
        <v>7</v>
      </c>
      <c r="AG295" t="s">
        <v>149</v>
      </c>
      <c r="AH295">
        <v>0</v>
      </c>
      <c r="AJ295">
        <v>2</v>
      </c>
      <c r="AK295" t="str">
        <f t="shared" si="46"/>
        <v>High school</v>
      </c>
      <c r="AL295" t="str">
        <f t="shared" si="52"/>
        <v>Yes</v>
      </c>
      <c r="AM295">
        <v>138</v>
      </c>
      <c r="AN295" t="str">
        <f t="shared" si="50"/>
        <v>Other</v>
      </c>
      <c r="AQ295">
        <v>42</v>
      </c>
      <c r="AR295">
        <v>0</v>
      </c>
      <c r="AS295">
        <v>0</v>
      </c>
      <c r="AT295">
        <v>0</v>
      </c>
      <c r="AU295">
        <v>0</v>
      </c>
      <c r="AV295">
        <v>0</v>
      </c>
      <c r="AW295">
        <v>0</v>
      </c>
      <c r="AX295">
        <v>0</v>
      </c>
      <c r="AY295">
        <v>2</v>
      </c>
      <c r="AZ295">
        <v>0</v>
      </c>
      <c r="BA295">
        <v>0</v>
      </c>
      <c r="BC295" t="s">
        <v>1433</v>
      </c>
      <c r="BD295">
        <v>1</v>
      </c>
      <c r="BE295" t="s">
        <v>1434</v>
      </c>
      <c r="BF295">
        <v>1</v>
      </c>
      <c r="BG295" t="s">
        <v>1435</v>
      </c>
      <c r="BH295">
        <v>1</v>
      </c>
      <c r="BI295">
        <v>1</v>
      </c>
      <c r="BJ295">
        <v>0</v>
      </c>
      <c r="BK295">
        <v>0</v>
      </c>
      <c r="BM295">
        <v>0</v>
      </c>
      <c r="BO295">
        <v>0</v>
      </c>
      <c r="BQ295">
        <v>4</v>
      </c>
      <c r="BR295">
        <v>4</v>
      </c>
      <c r="BS295">
        <v>5</v>
      </c>
      <c r="BT295">
        <v>5</v>
      </c>
      <c r="BU295">
        <v>4</v>
      </c>
      <c r="BV295">
        <v>30</v>
      </c>
      <c r="BW295" s="4">
        <v>-3.2110898763072673E-2</v>
      </c>
      <c r="BX295">
        <v>0</v>
      </c>
      <c r="BY295">
        <v>0</v>
      </c>
      <c r="BZ295">
        <v>0</v>
      </c>
      <c r="CA295">
        <v>0</v>
      </c>
      <c r="CB295">
        <v>0</v>
      </c>
      <c r="CC295">
        <v>0</v>
      </c>
      <c r="CD295">
        <v>0</v>
      </c>
      <c r="CE295">
        <v>0</v>
      </c>
      <c r="CF295">
        <v>0</v>
      </c>
      <c r="CG295">
        <v>0</v>
      </c>
      <c r="CH295">
        <v>0</v>
      </c>
      <c r="CI295">
        <v>0</v>
      </c>
      <c r="CJ295">
        <v>0</v>
      </c>
      <c r="CK295">
        <v>0</v>
      </c>
      <c r="CL295">
        <v>0</v>
      </c>
      <c r="CM295">
        <v>0</v>
      </c>
      <c r="CN295">
        <f t="shared" si="47"/>
        <v>0</v>
      </c>
      <c r="CO295" t="str">
        <f t="shared" si="48"/>
        <v>Sedentary</v>
      </c>
      <c r="CP295">
        <v>0</v>
      </c>
      <c r="CQ295">
        <v>0</v>
      </c>
      <c r="CR295">
        <v>1</v>
      </c>
      <c r="CS295">
        <v>2</v>
      </c>
      <c r="CT295">
        <v>2</v>
      </c>
      <c r="CU295">
        <v>2</v>
      </c>
      <c r="CV295">
        <v>1</v>
      </c>
      <c r="CW295">
        <v>1</v>
      </c>
      <c r="CX295">
        <v>2</v>
      </c>
      <c r="CY295">
        <v>1</v>
      </c>
      <c r="CZ295">
        <v>2</v>
      </c>
      <c r="DA295">
        <v>4</v>
      </c>
      <c r="DB295">
        <v>3</v>
      </c>
      <c r="DC295">
        <v>0</v>
      </c>
      <c r="DD295">
        <v>3</v>
      </c>
      <c r="DE295">
        <v>3</v>
      </c>
      <c r="DF295">
        <v>2</v>
      </c>
      <c r="DG295">
        <v>3</v>
      </c>
      <c r="DH295">
        <v>4</v>
      </c>
      <c r="DI295">
        <v>5</v>
      </c>
      <c r="DJ295">
        <v>4</v>
      </c>
      <c r="DK295">
        <v>4</v>
      </c>
      <c r="DL295">
        <v>4</v>
      </c>
      <c r="DM295">
        <v>3</v>
      </c>
      <c r="DN295">
        <v>35</v>
      </c>
      <c r="DO295">
        <v>3</v>
      </c>
      <c r="DP295">
        <v>3</v>
      </c>
      <c r="DQ295">
        <v>2</v>
      </c>
      <c r="DR295">
        <v>3</v>
      </c>
      <c r="DS295">
        <v>3</v>
      </c>
      <c r="DT295">
        <v>2</v>
      </c>
      <c r="DU295">
        <v>1</v>
      </c>
      <c r="DV295">
        <v>1</v>
      </c>
      <c r="DW295">
        <v>0</v>
      </c>
      <c r="DX295">
        <v>18</v>
      </c>
      <c r="DY295" t="s">
        <v>157</v>
      </c>
      <c r="DZ295" t="s">
        <v>4710</v>
      </c>
      <c r="EA295">
        <v>3</v>
      </c>
      <c r="EB295">
        <v>2</v>
      </c>
      <c r="EC295">
        <v>2</v>
      </c>
      <c r="ED295">
        <v>3</v>
      </c>
      <c r="EE295">
        <v>3</v>
      </c>
      <c r="EF295">
        <v>3</v>
      </c>
      <c r="EG295">
        <v>3</v>
      </c>
      <c r="EH295">
        <v>19</v>
      </c>
      <c r="EI295">
        <v>1</v>
      </c>
      <c r="EJ295">
        <v>1</v>
      </c>
      <c r="EK295">
        <v>2</v>
      </c>
      <c r="EL295">
        <v>4</v>
      </c>
      <c r="EM295">
        <v>3</v>
      </c>
      <c r="EN295">
        <v>3</v>
      </c>
      <c r="EO295">
        <v>3</v>
      </c>
      <c r="EP295">
        <v>3</v>
      </c>
      <c r="EQ295">
        <v>3</v>
      </c>
      <c r="ER295">
        <v>3</v>
      </c>
      <c r="ES295">
        <v>3</v>
      </c>
      <c r="ET295">
        <v>3</v>
      </c>
      <c r="EU295">
        <v>24</v>
      </c>
      <c r="EV295">
        <v>10</v>
      </c>
      <c r="EW295">
        <v>10</v>
      </c>
      <c r="EX295">
        <v>10</v>
      </c>
      <c r="EY295">
        <v>10</v>
      </c>
      <c r="EZ295">
        <v>40</v>
      </c>
      <c r="FA295">
        <v>10</v>
      </c>
      <c r="FB295" t="str">
        <f t="shared" si="53"/>
        <v>Severe</v>
      </c>
      <c r="FC295" t="s">
        <v>157</v>
      </c>
    </row>
    <row r="296" spans="1:159" x14ac:dyDescent="0.2">
      <c r="A296">
        <v>915</v>
      </c>
      <c r="B296" t="s">
        <v>143</v>
      </c>
      <c r="C296" t="s">
        <v>1436</v>
      </c>
      <c r="D296" s="1">
        <v>26036</v>
      </c>
      <c r="E296">
        <v>51</v>
      </c>
      <c r="F296">
        <v>1</v>
      </c>
      <c r="H296" t="s">
        <v>1437</v>
      </c>
      <c r="I296">
        <v>3174</v>
      </c>
      <c r="J296" s="1">
        <v>43906</v>
      </c>
      <c r="K296">
        <v>2</v>
      </c>
      <c r="Q296">
        <v>3</v>
      </c>
      <c r="W296" t="s">
        <v>4409</v>
      </c>
      <c r="X296" t="s">
        <v>314</v>
      </c>
      <c r="Y296">
        <v>1</v>
      </c>
      <c r="Z296" t="s">
        <v>1438</v>
      </c>
      <c r="AA296" s="1">
        <v>44591</v>
      </c>
      <c r="AB296" s="2">
        <f t="shared" si="49"/>
        <v>685</v>
      </c>
      <c r="AC296">
        <v>0</v>
      </c>
      <c r="AD296">
        <v>2</v>
      </c>
      <c r="AE296" t="str">
        <f t="shared" si="51"/>
        <v>Female</v>
      </c>
      <c r="AF296">
        <v>0</v>
      </c>
      <c r="AG296" t="s">
        <v>157</v>
      </c>
      <c r="AH296">
        <v>0</v>
      </c>
      <c r="AJ296">
        <v>8</v>
      </c>
      <c r="AK296" t="str">
        <f t="shared" si="46"/>
        <v>Postgrad</v>
      </c>
      <c r="AL296" t="str">
        <f t="shared" si="52"/>
        <v>Yes</v>
      </c>
      <c r="AM296">
        <v>9</v>
      </c>
      <c r="AN296" t="str">
        <f t="shared" si="50"/>
        <v>Aus</v>
      </c>
      <c r="AO296">
        <v>0</v>
      </c>
      <c r="AR296">
        <v>1</v>
      </c>
      <c r="AS296">
        <v>1</v>
      </c>
      <c r="AT296">
        <v>0</v>
      </c>
      <c r="AU296">
        <v>0</v>
      </c>
      <c r="AV296">
        <v>0</v>
      </c>
      <c r="AW296">
        <v>0</v>
      </c>
      <c r="AX296">
        <v>0</v>
      </c>
      <c r="AY296">
        <v>2</v>
      </c>
      <c r="AZ296">
        <v>0</v>
      </c>
      <c r="BA296">
        <v>0</v>
      </c>
      <c r="BC296" t="s">
        <v>1439</v>
      </c>
      <c r="BD296">
        <v>0</v>
      </c>
      <c r="BF296">
        <v>0</v>
      </c>
      <c r="BH296">
        <v>0</v>
      </c>
      <c r="BI296">
        <v>0</v>
      </c>
      <c r="BJ296">
        <v>0</v>
      </c>
      <c r="BK296">
        <v>0</v>
      </c>
      <c r="BM296">
        <v>0</v>
      </c>
      <c r="BO296">
        <v>0</v>
      </c>
      <c r="BQ296">
        <v>4</v>
      </c>
      <c r="BR296">
        <v>4</v>
      </c>
      <c r="BS296">
        <v>4</v>
      </c>
      <c r="BT296">
        <v>5</v>
      </c>
      <c r="BU296">
        <v>1</v>
      </c>
      <c r="BV296">
        <v>25</v>
      </c>
      <c r="BW296" s="4">
        <v>7.7784942182000993E-2</v>
      </c>
      <c r="BX296">
        <v>1</v>
      </c>
      <c r="BY296">
        <v>0</v>
      </c>
      <c r="BZ296">
        <v>10</v>
      </c>
      <c r="CA296">
        <v>10</v>
      </c>
      <c r="CB296">
        <v>0</v>
      </c>
      <c r="CC296">
        <v>0</v>
      </c>
      <c r="CD296">
        <v>0</v>
      </c>
      <c r="CE296">
        <v>0</v>
      </c>
      <c r="CF296">
        <v>0</v>
      </c>
      <c r="CG296">
        <v>0</v>
      </c>
      <c r="CH296">
        <v>0</v>
      </c>
      <c r="CI296">
        <v>0</v>
      </c>
      <c r="CJ296">
        <v>0</v>
      </c>
      <c r="CK296">
        <v>0</v>
      </c>
      <c r="CL296">
        <v>0</v>
      </c>
      <c r="CM296">
        <v>0</v>
      </c>
      <c r="CN296">
        <f t="shared" si="47"/>
        <v>10</v>
      </c>
      <c r="CO296" t="str">
        <f t="shared" si="48"/>
        <v>Insufficiently active</v>
      </c>
      <c r="CP296">
        <v>2</v>
      </c>
      <c r="CQ296">
        <v>2</v>
      </c>
      <c r="CR296">
        <v>3</v>
      </c>
      <c r="CS296">
        <v>3</v>
      </c>
      <c r="CT296">
        <v>3</v>
      </c>
      <c r="CU296">
        <v>2</v>
      </c>
      <c r="CV296">
        <v>0</v>
      </c>
      <c r="CW296">
        <v>0</v>
      </c>
      <c r="CX296">
        <v>1</v>
      </c>
      <c r="CY296">
        <v>1</v>
      </c>
      <c r="CZ296">
        <v>3</v>
      </c>
      <c r="DA296">
        <v>7</v>
      </c>
      <c r="DB296">
        <v>6</v>
      </c>
      <c r="DC296">
        <v>0</v>
      </c>
      <c r="DD296">
        <v>5</v>
      </c>
      <c r="DE296">
        <v>3</v>
      </c>
      <c r="DF296">
        <v>1</v>
      </c>
      <c r="DG296">
        <v>2</v>
      </c>
      <c r="DH296">
        <v>2</v>
      </c>
      <c r="DI296">
        <v>2</v>
      </c>
      <c r="DJ296">
        <v>1</v>
      </c>
      <c r="DK296">
        <v>1</v>
      </c>
      <c r="DL296">
        <v>1</v>
      </c>
      <c r="DM296">
        <v>1</v>
      </c>
      <c r="DN296">
        <v>19</v>
      </c>
      <c r="DO296">
        <v>1</v>
      </c>
      <c r="DP296">
        <v>0</v>
      </c>
      <c r="DQ296">
        <v>2</v>
      </c>
      <c r="DR296">
        <v>3</v>
      </c>
      <c r="DS296">
        <v>2</v>
      </c>
      <c r="DT296">
        <v>0</v>
      </c>
      <c r="DU296">
        <v>0</v>
      </c>
      <c r="DV296">
        <v>0</v>
      </c>
      <c r="DW296">
        <v>0</v>
      </c>
      <c r="DX296">
        <v>8</v>
      </c>
      <c r="DY296" t="s">
        <v>149</v>
      </c>
      <c r="DZ296" t="s">
        <v>4707</v>
      </c>
      <c r="EA296">
        <v>3</v>
      </c>
      <c r="EB296">
        <v>3</v>
      </c>
      <c r="EC296">
        <v>3</v>
      </c>
      <c r="ED296">
        <v>3</v>
      </c>
      <c r="EE296">
        <v>3</v>
      </c>
      <c r="EF296">
        <v>3</v>
      </c>
      <c r="EG296">
        <v>3</v>
      </c>
      <c r="EH296">
        <v>21</v>
      </c>
      <c r="EI296">
        <v>1</v>
      </c>
      <c r="EJ296">
        <v>1</v>
      </c>
      <c r="EK296">
        <v>1</v>
      </c>
      <c r="EL296">
        <v>3</v>
      </c>
      <c r="EM296">
        <v>3</v>
      </c>
      <c r="EN296">
        <v>3</v>
      </c>
      <c r="EO296">
        <v>3</v>
      </c>
      <c r="EP296">
        <v>3</v>
      </c>
      <c r="EQ296">
        <v>3</v>
      </c>
      <c r="ER296">
        <v>3</v>
      </c>
      <c r="ES296">
        <v>3</v>
      </c>
      <c r="ET296">
        <v>3</v>
      </c>
      <c r="EU296">
        <v>24</v>
      </c>
      <c r="EV296">
        <v>7</v>
      </c>
      <c r="EW296">
        <v>8</v>
      </c>
      <c r="EX296">
        <v>9</v>
      </c>
      <c r="EY296">
        <v>9</v>
      </c>
      <c r="EZ296">
        <v>33</v>
      </c>
      <c r="FA296">
        <v>9</v>
      </c>
      <c r="FB296" t="str">
        <f t="shared" si="53"/>
        <v>Severe</v>
      </c>
      <c r="FC296" t="s">
        <v>157</v>
      </c>
    </row>
    <row r="297" spans="1:159" x14ac:dyDescent="0.2">
      <c r="A297">
        <v>919</v>
      </c>
      <c r="B297" t="s">
        <v>143</v>
      </c>
      <c r="C297" t="s">
        <v>1440</v>
      </c>
      <c r="D297" s="1">
        <v>34179</v>
      </c>
      <c r="E297">
        <v>29</v>
      </c>
      <c r="F297">
        <v>1</v>
      </c>
      <c r="H297" t="s">
        <v>295</v>
      </c>
      <c r="I297">
        <v>3021</v>
      </c>
      <c r="J297" s="1">
        <v>43892</v>
      </c>
      <c r="K297">
        <v>2</v>
      </c>
      <c r="T297">
        <v>3</v>
      </c>
      <c r="W297" t="s">
        <v>4411</v>
      </c>
      <c r="X297" t="s">
        <v>314</v>
      </c>
      <c r="Y297">
        <v>0</v>
      </c>
      <c r="Z297" t="s">
        <v>1441</v>
      </c>
      <c r="AA297" s="1">
        <v>44485</v>
      </c>
      <c r="AB297" s="2">
        <f t="shared" si="49"/>
        <v>593</v>
      </c>
      <c r="AC297">
        <v>0</v>
      </c>
      <c r="AD297">
        <v>1</v>
      </c>
      <c r="AE297" t="str">
        <f t="shared" si="51"/>
        <v>Male</v>
      </c>
      <c r="AF297">
        <v>0</v>
      </c>
      <c r="AG297" t="s">
        <v>157</v>
      </c>
      <c r="AH297">
        <v>0</v>
      </c>
      <c r="AJ297">
        <v>8</v>
      </c>
      <c r="AK297" t="str">
        <f t="shared" ref="AK297:AK360" si="54">IF(AJ297&lt;2,"DNC high school",IF(AJ297&lt;3,"High school",IF(AJ297&lt;6,"TAFE",IF(AJ297&lt;8,"Undergrad","Postgrad"))))</f>
        <v>Postgrad</v>
      </c>
      <c r="AL297" t="str">
        <f t="shared" si="52"/>
        <v>Yes</v>
      </c>
      <c r="AM297">
        <v>77</v>
      </c>
      <c r="AN297" t="str">
        <f t="shared" si="50"/>
        <v>Other</v>
      </c>
      <c r="AQ297">
        <v>23</v>
      </c>
      <c r="BW297" s="4"/>
      <c r="FC297" t="s">
        <v>149</v>
      </c>
    </row>
    <row r="298" spans="1:159" x14ac:dyDescent="0.2">
      <c r="A298">
        <v>920</v>
      </c>
      <c r="B298" t="s">
        <v>143</v>
      </c>
      <c r="C298" t="s">
        <v>1442</v>
      </c>
      <c r="D298" s="1">
        <v>30491</v>
      </c>
      <c r="E298">
        <v>39</v>
      </c>
      <c r="F298">
        <v>1</v>
      </c>
      <c r="H298" t="s">
        <v>246</v>
      </c>
      <c r="I298">
        <v>3023</v>
      </c>
      <c r="J298" s="1">
        <v>43892</v>
      </c>
      <c r="K298">
        <v>1</v>
      </c>
      <c r="N298">
        <v>1</v>
      </c>
      <c r="W298" t="s">
        <v>4407</v>
      </c>
      <c r="X298" t="s">
        <v>307</v>
      </c>
      <c r="Y298">
        <v>0</v>
      </c>
      <c r="Z298" t="s">
        <v>1443</v>
      </c>
      <c r="AA298" s="1">
        <v>44590</v>
      </c>
      <c r="AB298" s="2">
        <f t="shared" si="49"/>
        <v>698</v>
      </c>
      <c r="AC298">
        <v>1</v>
      </c>
      <c r="AD298">
        <v>1</v>
      </c>
      <c r="AE298" t="str">
        <f t="shared" si="51"/>
        <v>Male</v>
      </c>
      <c r="AF298">
        <v>1</v>
      </c>
      <c r="AG298" t="s">
        <v>157</v>
      </c>
      <c r="AH298">
        <v>1</v>
      </c>
      <c r="AI298">
        <v>2</v>
      </c>
      <c r="AJ298">
        <v>8</v>
      </c>
      <c r="AK298" t="str">
        <f t="shared" si="54"/>
        <v>Postgrad</v>
      </c>
      <c r="AL298" t="str">
        <f t="shared" si="52"/>
        <v>Yes</v>
      </c>
      <c r="AM298">
        <v>77</v>
      </c>
      <c r="AN298" t="str">
        <f t="shared" si="50"/>
        <v>Other</v>
      </c>
      <c r="AQ298">
        <v>31</v>
      </c>
      <c r="AR298">
        <v>0</v>
      </c>
      <c r="AS298">
        <v>0</v>
      </c>
      <c r="AT298">
        <v>0</v>
      </c>
      <c r="AU298">
        <v>0</v>
      </c>
      <c r="AV298">
        <v>0</v>
      </c>
      <c r="AW298">
        <v>0</v>
      </c>
      <c r="AX298">
        <v>0</v>
      </c>
      <c r="AY298">
        <v>0</v>
      </c>
      <c r="AZ298">
        <v>0</v>
      </c>
      <c r="BA298">
        <v>0</v>
      </c>
      <c r="BD298">
        <v>0</v>
      </c>
      <c r="BF298">
        <v>1</v>
      </c>
      <c r="BG298" t="s">
        <v>1444</v>
      </c>
      <c r="BH298">
        <v>0</v>
      </c>
      <c r="BI298">
        <v>0</v>
      </c>
      <c r="BJ298">
        <v>0</v>
      </c>
      <c r="BK298">
        <v>0</v>
      </c>
      <c r="BM298">
        <v>0</v>
      </c>
      <c r="BO298">
        <v>0</v>
      </c>
      <c r="BQ298">
        <v>1</v>
      </c>
      <c r="BR298">
        <v>5</v>
      </c>
      <c r="BS298">
        <v>5</v>
      </c>
      <c r="BT298">
        <v>5</v>
      </c>
      <c r="BU298">
        <v>5</v>
      </c>
      <c r="BV298">
        <v>0</v>
      </c>
      <c r="BW298" s="4">
        <v>-0.02</v>
      </c>
      <c r="BX298">
        <v>5</v>
      </c>
      <c r="BY298">
        <v>5</v>
      </c>
      <c r="BZ298">
        <v>10</v>
      </c>
      <c r="CA298">
        <v>310</v>
      </c>
      <c r="CB298">
        <v>3</v>
      </c>
      <c r="CC298">
        <v>1</v>
      </c>
      <c r="CD298">
        <v>4</v>
      </c>
      <c r="CE298">
        <v>64</v>
      </c>
      <c r="CF298">
        <v>3</v>
      </c>
      <c r="CG298">
        <v>4</v>
      </c>
      <c r="CH298">
        <v>3</v>
      </c>
      <c r="CI298">
        <v>243</v>
      </c>
      <c r="CJ298">
        <v>2</v>
      </c>
      <c r="CK298">
        <v>7</v>
      </c>
      <c r="CL298">
        <v>7</v>
      </c>
      <c r="CM298">
        <v>427</v>
      </c>
      <c r="CN298">
        <f t="shared" ref="CN298:CN324" si="55">CA298+CM298+(2*CI298)</f>
        <v>1223</v>
      </c>
      <c r="CO298" t="str">
        <f t="shared" ref="CO298:CO324" si="56">IF(CN298&gt;150,"Sufficientlyactive",IF(CN298&gt;1,"Insufficiently active","Sedentary"))</f>
        <v>Sufficientlyactive</v>
      </c>
      <c r="CP298">
        <v>0</v>
      </c>
      <c r="CQ298">
        <v>2</v>
      </c>
      <c r="CR298">
        <v>0</v>
      </c>
      <c r="CS298">
        <v>0</v>
      </c>
      <c r="CT298">
        <v>2</v>
      </c>
      <c r="CU298">
        <v>3</v>
      </c>
      <c r="CV298">
        <v>1</v>
      </c>
      <c r="CW298">
        <v>1</v>
      </c>
      <c r="CX298">
        <v>1</v>
      </c>
      <c r="CY298">
        <v>1</v>
      </c>
      <c r="CZ298">
        <v>2</v>
      </c>
      <c r="DA298">
        <v>8</v>
      </c>
      <c r="DB298">
        <v>2</v>
      </c>
      <c r="DC298">
        <v>1</v>
      </c>
      <c r="DD298">
        <v>3</v>
      </c>
      <c r="DE298">
        <v>3</v>
      </c>
      <c r="DF298">
        <v>3</v>
      </c>
      <c r="DG298">
        <v>3</v>
      </c>
      <c r="DH298">
        <v>3</v>
      </c>
      <c r="DI298">
        <v>3</v>
      </c>
      <c r="DJ298">
        <v>3</v>
      </c>
      <c r="DK298">
        <v>3</v>
      </c>
      <c r="DL298">
        <v>3</v>
      </c>
      <c r="DM298">
        <v>3</v>
      </c>
      <c r="DN298">
        <v>30</v>
      </c>
      <c r="DO298">
        <v>2</v>
      </c>
      <c r="DP298">
        <v>2</v>
      </c>
      <c r="DQ298">
        <v>2</v>
      </c>
      <c r="DR298">
        <v>1</v>
      </c>
      <c r="DS298">
        <v>1</v>
      </c>
      <c r="DT298">
        <v>1</v>
      </c>
      <c r="DU298">
        <v>1</v>
      </c>
      <c r="DV298">
        <v>2</v>
      </c>
      <c r="DW298">
        <v>2</v>
      </c>
      <c r="DX298">
        <v>14</v>
      </c>
      <c r="DY298" t="str">
        <f>IF(DO298&gt;1,"Yes",IF(DP298&gt;1,"Yes","No"))</f>
        <v>Yes</v>
      </c>
      <c r="DZ298" t="s">
        <v>4709</v>
      </c>
      <c r="EA298">
        <v>3</v>
      </c>
      <c r="EB298">
        <v>3</v>
      </c>
      <c r="EC298">
        <v>3</v>
      </c>
      <c r="ED298">
        <v>3</v>
      </c>
      <c r="EE298">
        <v>3</v>
      </c>
      <c r="EF298">
        <v>3</v>
      </c>
      <c r="EG298">
        <v>3</v>
      </c>
      <c r="EH298">
        <v>21</v>
      </c>
      <c r="EI298">
        <v>2</v>
      </c>
      <c r="EJ298">
        <v>2</v>
      </c>
      <c r="EK298">
        <v>2</v>
      </c>
      <c r="EL298">
        <v>6</v>
      </c>
      <c r="EM298">
        <v>4</v>
      </c>
      <c r="EN298">
        <v>4</v>
      </c>
      <c r="EO298">
        <v>4</v>
      </c>
      <c r="EP298">
        <v>4</v>
      </c>
      <c r="EQ298">
        <v>4</v>
      </c>
      <c r="ER298">
        <v>4</v>
      </c>
      <c r="ES298">
        <v>4</v>
      </c>
      <c r="ET298">
        <v>4</v>
      </c>
      <c r="EU298">
        <v>32</v>
      </c>
      <c r="EV298">
        <v>9</v>
      </c>
      <c r="EW298">
        <v>9</v>
      </c>
      <c r="EX298">
        <v>9</v>
      </c>
      <c r="EY298">
        <v>9</v>
      </c>
      <c r="EZ298">
        <v>36</v>
      </c>
      <c r="FA298">
        <v>9</v>
      </c>
      <c r="FB298" t="str">
        <f t="shared" si="53"/>
        <v>Severe</v>
      </c>
      <c r="FC298" t="s">
        <v>149</v>
      </c>
    </row>
    <row r="299" spans="1:159" x14ac:dyDescent="0.2">
      <c r="A299">
        <v>921</v>
      </c>
      <c r="B299" t="s">
        <v>143</v>
      </c>
      <c r="C299" t="s">
        <v>1445</v>
      </c>
      <c r="D299" s="1">
        <v>20077</v>
      </c>
      <c r="E299">
        <v>67</v>
      </c>
      <c r="F299">
        <v>1</v>
      </c>
      <c r="H299" t="s">
        <v>447</v>
      </c>
      <c r="I299">
        <v>3029</v>
      </c>
      <c r="J299" s="1">
        <v>43888</v>
      </c>
      <c r="K299">
        <v>1</v>
      </c>
      <c r="L299">
        <v>1</v>
      </c>
      <c r="W299" t="s">
        <v>4403</v>
      </c>
      <c r="X299" t="s">
        <v>307</v>
      </c>
      <c r="Y299">
        <v>0</v>
      </c>
      <c r="Z299" t="s">
        <v>1446</v>
      </c>
      <c r="AA299" s="1">
        <v>44506</v>
      </c>
      <c r="AB299" s="2">
        <f t="shared" si="49"/>
        <v>618</v>
      </c>
      <c r="AC299">
        <v>1</v>
      </c>
      <c r="AD299">
        <v>1</v>
      </c>
      <c r="AE299" t="str">
        <f t="shared" si="51"/>
        <v>Male</v>
      </c>
      <c r="AF299">
        <v>7</v>
      </c>
      <c r="AG299" t="s">
        <v>149</v>
      </c>
      <c r="AH299">
        <v>0</v>
      </c>
      <c r="AJ299">
        <v>1</v>
      </c>
      <c r="AK299" t="str">
        <f t="shared" si="54"/>
        <v>DNC high school</v>
      </c>
      <c r="AL299" t="str">
        <f t="shared" si="52"/>
        <v>No</v>
      </c>
      <c r="AM299">
        <v>9</v>
      </c>
      <c r="AN299" t="str">
        <f t="shared" si="50"/>
        <v>Aus</v>
      </c>
      <c r="AO299">
        <v>0</v>
      </c>
      <c r="AR299">
        <v>0</v>
      </c>
      <c r="AS299">
        <v>0</v>
      </c>
      <c r="AT299">
        <v>0</v>
      </c>
      <c r="AU299">
        <v>0</v>
      </c>
      <c r="AV299">
        <v>0</v>
      </c>
      <c r="AW299">
        <v>0</v>
      </c>
      <c r="AX299">
        <v>0</v>
      </c>
      <c r="AY299">
        <v>0</v>
      </c>
      <c r="AZ299">
        <v>1</v>
      </c>
      <c r="BA299">
        <v>0</v>
      </c>
      <c r="BC299" t="s">
        <v>1447</v>
      </c>
      <c r="BD299">
        <v>1</v>
      </c>
      <c r="BE299" t="s">
        <v>1198</v>
      </c>
      <c r="BF299">
        <v>1</v>
      </c>
      <c r="BG299" t="s">
        <v>1448</v>
      </c>
      <c r="BH299">
        <v>0</v>
      </c>
      <c r="BI299">
        <v>1</v>
      </c>
      <c r="BJ299">
        <v>0</v>
      </c>
      <c r="BK299">
        <v>0</v>
      </c>
      <c r="BM299">
        <v>1</v>
      </c>
      <c r="BN299">
        <v>15</v>
      </c>
      <c r="BO299">
        <v>1</v>
      </c>
      <c r="BP299">
        <v>3</v>
      </c>
      <c r="BQ299">
        <v>1</v>
      </c>
      <c r="BR299">
        <v>1</v>
      </c>
      <c r="BS299">
        <v>1</v>
      </c>
      <c r="BT299">
        <v>3</v>
      </c>
      <c r="BU299">
        <v>1</v>
      </c>
      <c r="BV299">
        <v>85</v>
      </c>
      <c r="BW299" s="4">
        <v>0.72599999999999998</v>
      </c>
      <c r="BX299">
        <v>7</v>
      </c>
      <c r="BY299">
        <v>1</v>
      </c>
      <c r="BZ299">
        <v>0</v>
      </c>
      <c r="CA299">
        <v>60</v>
      </c>
      <c r="CB299">
        <v>1</v>
      </c>
      <c r="CC299">
        <v>1</v>
      </c>
      <c r="CD299">
        <v>0</v>
      </c>
      <c r="CE299">
        <v>60</v>
      </c>
      <c r="CF299">
        <v>0</v>
      </c>
      <c r="CG299">
        <v>0</v>
      </c>
      <c r="CH299">
        <v>0</v>
      </c>
      <c r="CI299">
        <v>0</v>
      </c>
      <c r="CJ299">
        <v>2</v>
      </c>
      <c r="CK299">
        <v>6</v>
      </c>
      <c r="CL299">
        <v>0</v>
      </c>
      <c r="CM299">
        <v>360</v>
      </c>
      <c r="CN299">
        <f t="shared" si="55"/>
        <v>420</v>
      </c>
      <c r="CO299" t="str">
        <f t="shared" si="56"/>
        <v>Sufficientlyactive</v>
      </c>
      <c r="CP299">
        <v>3</v>
      </c>
      <c r="CQ299">
        <v>3</v>
      </c>
      <c r="CR299">
        <v>2</v>
      </c>
      <c r="CS299">
        <v>3</v>
      </c>
      <c r="CT299">
        <v>3</v>
      </c>
      <c r="CU299">
        <v>3</v>
      </c>
      <c r="CV299">
        <v>0</v>
      </c>
      <c r="CW299">
        <v>0</v>
      </c>
      <c r="CX299">
        <v>1</v>
      </c>
      <c r="CY299">
        <v>0</v>
      </c>
      <c r="CZ299">
        <v>1</v>
      </c>
      <c r="DA299">
        <v>8</v>
      </c>
      <c r="DB299">
        <v>8</v>
      </c>
      <c r="DC299">
        <v>1</v>
      </c>
      <c r="DD299">
        <v>2</v>
      </c>
      <c r="DE299">
        <v>1</v>
      </c>
      <c r="DF299">
        <v>1</v>
      </c>
      <c r="DG299">
        <v>1</v>
      </c>
      <c r="DH299">
        <v>2</v>
      </c>
      <c r="DI299">
        <v>2</v>
      </c>
      <c r="DJ299">
        <v>1</v>
      </c>
      <c r="DK299">
        <v>1</v>
      </c>
      <c r="DL299">
        <v>1</v>
      </c>
      <c r="DM299">
        <v>1</v>
      </c>
      <c r="DN299">
        <v>13</v>
      </c>
      <c r="DO299">
        <v>0</v>
      </c>
      <c r="DP299">
        <v>0</v>
      </c>
      <c r="DQ299">
        <v>0</v>
      </c>
      <c r="DR299">
        <v>0</v>
      </c>
      <c r="DS299">
        <v>0</v>
      </c>
      <c r="DT299">
        <v>0</v>
      </c>
      <c r="DU299">
        <v>0</v>
      </c>
      <c r="DV299">
        <v>0</v>
      </c>
      <c r="DW299">
        <v>0</v>
      </c>
      <c r="DX299">
        <v>0</v>
      </c>
      <c r="DY299" t="s">
        <v>149</v>
      </c>
      <c r="DZ299" t="s">
        <v>4708</v>
      </c>
      <c r="EA299">
        <v>4</v>
      </c>
      <c r="EB299">
        <v>4</v>
      </c>
      <c r="EC299">
        <v>4</v>
      </c>
      <c r="ED299">
        <v>4</v>
      </c>
      <c r="EE299">
        <v>4</v>
      </c>
      <c r="EF299">
        <v>4</v>
      </c>
      <c r="EG299">
        <v>4</v>
      </c>
      <c r="EH299">
        <v>28</v>
      </c>
      <c r="EI299">
        <v>1</v>
      </c>
      <c r="EJ299">
        <v>1</v>
      </c>
      <c r="EK299">
        <v>1</v>
      </c>
      <c r="EL299">
        <v>3</v>
      </c>
      <c r="EM299">
        <v>4</v>
      </c>
      <c r="EN299">
        <v>4</v>
      </c>
      <c r="EO299">
        <v>4</v>
      </c>
      <c r="EP299">
        <v>4</v>
      </c>
      <c r="EQ299">
        <v>4</v>
      </c>
      <c r="ER299">
        <v>4</v>
      </c>
      <c r="ES299">
        <v>4</v>
      </c>
      <c r="ET299">
        <v>4</v>
      </c>
      <c r="EU299">
        <v>32</v>
      </c>
      <c r="EV299">
        <v>0</v>
      </c>
      <c r="EW299">
        <v>0</v>
      </c>
      <c r="EX299">
        <v>0</v>
      </c>
      <c r="EY299">
        <v>0</v>
      </c>
      <c r="EZ299">
        <v>0</v>
      </c>
      <c r="FA299">
        <v>0</v>
      </c>
      <c r="FB299" t="str">
        <f t="shared" si="53"/>
        <v>None</v>
      </c>
      <c r="FC299" t="s">
        <v>157</v>
      </c>
    </row>
    <row r="300" spans="1:159" x14ac:dyDescent="0.2">
      <c r="A300">
        <v>923</v>
      </c>
      <c r="B300" t="s">
        <v>143</v>
      </c>
      <c r="C300" t="s">
        <v>1449</v>
      </c>
      <c r="D300" s="1">
        <v>33806</v>
      </c>
      <c r="E300">
        <v>30</v>
      </c>
      <c r="F300">
        <v>1</v>
      </c>
      <c r="H300" t="s">
        <v>242</v>
      </c>
      <c r="I300">
        <v>3338</v>
      </c>
      <c r="J300" s="1">
        <v>43915</v>
      </c>
      <c r="K300">
        <v>1</v>
      </c>
      <c r="T300">
        <v>1</v>
      </c>
      <c r="W300" t="s">
        <v>4411</v>
      </c>
      <c r="X300" t="s">
        <v>307</v>
      </c>
      <c r="Y300">
        <v>0</v>
      </c>
      <c r="Z300" t="s">
        <v>1450</v>
      </c>
      <c r="AA300" s="1">
        <v>44475</v>
      </c>
      <c r="AB300" s="2">
        <f t="shared" si="49"/>
        <v>560</v>
      </c>
      <c r="AC300">
        <v>0</v>
      </c>
      <c r="AD300">
        <v>2</v>
      </c>
      <c r="AE300" t="str">
        <f t="shared" si="51"/>
        <v>Female</v>
      </c>
      <c r="AF300">
        <v>1</v>
      </c>
      <c r="AG300" t="s">
        <v>157</v>
      </c>
      <c r="AH300">
        <v>0</v>
      </c>
      <c r="AJ300">
        <v>2</v>
      </c>
      <c r="AK300" t="str">
        <f t="shared" si="54"/>
        <v>High school</v>
      </c>
      <c r="AL300" t="str">
        <f t="shared" si="52"/>
        <v>Yes</v>
      </c>
      <c r="AM300">
        <v>9</v>
      </c>
      <c r="AN300" t="str">
        <f t="shared" si="50"/>
        <v>Aus</v>
      </c>
      <c r="AO300">
        <v>0</v>
      </c>
      <c r="AR300">
        <v>0</v>
      </c>
      <c r="AS300">
        <v>0</v>
      </c>
      <c r="AT300">
        <v>0</v>
      </c>
      <c r="AU300">
        <v>1</v>
      </c>
      <c r="AV300">
        <v>0</v>
      </c>
      <c r="AW300">
        <v>0</v>
      </c>
      <c r="AX300">
        <v>0</v>
      </c>
      <c r="AY300">
        <v>0</v>
      </c>
      <c r="AZ300">
        <v>1</v>
      </c>
      <c r="BA300">
        <v>1</v>
      </c>
      <c r="BC300" t="s">
        <v>1451</v>
      </c>
      <c r="BD300">
        <v>1</v>
      </c>
      <c r="BE300" t="s">
        <v>1452</v>
      </c>
      <c r="BF300">
        <v>1</v>
      </c>
      <c r="BG300" t="s">
        <v>1453</v>
      </c>
      <c r="BH300">
        <v>0</v>
      </c>
      <c r="BI300">
        <v>0</v>
      </c>
      <c r="BJ300">
        <v>0</v>
      </c>
      <c r="BK300">
        <v>0</v>
      </c>
      <c r="BM300">
        <v>0</v>
      </c>
      <c r="BO300">
        <v>0</v>
      </c>
      <c r="BQ300">
        <v>1</v>
      </c>
      <c r="BR300">
        <v>1</v>
      </c>
      <c r="BS300">
        <v>2</v>
      </c>
      <c r="BT300">
        <v>2</v>
      </c>
      <c r="BU300">
        <v>3</v>
      </c>
      <c r="BV300">
        <v>80</v>
      </c>
      <c r="BW300" s="4">
        <v>0.66098968389410984</v>
      </c>
      <c r="BX300">
        <v>5</v>
      </c>
      <c r="BY300">
        <v>1</v>
      </c>
      <c r="BZ300">
        <v>0</v>
      </c>
      <c r="CA300">
        <v>60</v>
      </c>
      <c r="CB300">
        <v>1</v>
      </c>
      <c r="CC300">
        <v>30</v>
      </c>
      <c r="CD300">
        <v>0</v>
      </c>
      <c r="CE300">
        <v>840</v>
      </c>
      <c r="CF300">
        <v>0</v>
      </c>
      <c r="CI300">
        <v>0</v>
      </c>
      <c r="CJ300">
        <v>0</v>
      </c>
      <c r="CM300">
        <v>0</v>
      </c>
      <c r="CN300">
        <f t="shared" si="55"/>
        <v>60</v>
      </c>
      <c r="CO300" t="str">
        <f t="shared" si="56"/>
        <v>Insufficiently active</v>
      </c>
      <c r="CP300">
        <v>2</v>
      </c>
      <c r="CQ300">
        <v>2</v>
      </c>
      <c r="CR300">
        <v>2</v>
      </c>
      <c r="CS300">
        <v>3</v>
      </c>
      <c r="CT300">
        <v>3</v>
      </c>
      <c r="CU300">
        <v>3</v>
      </c>
      <c r="CV300">
        <v>1</v>
      </c>
      <c r="CW300">
        <v>0</v>
      </c>
      <c r="CX300">
        <v>1</v>
      </c>
      <c r="CY300">
        <v>0</v>
      </c>
      <c r="CZ300">
        <v>3</v>
      </c>
      <c r="DA300">
        <v>5</v>
      </c>
      <c r="DB300">
        <v>4</v>
      </c>
      <c r="DC300">
        <v>0</v>
      </c>
      <c r="DD300">
        <v>3</v>
      </c>
      <c r="DE300">
        <v>4</v>
      </c>
      <c r="DF300">
        <v>3</v>
      </c>
      <c r="DG300">
        <v>4</v>
      </c>
      <c r="DH300">
        <v>4</v>
      </c>
      <c r="DI300">
        <v>3</v>
      </c>
      <c r="DJ300">
        <v>5</v>
      </c>
      <c r="DK300">
        <v>5</v>
      </c>
      <c r="DL300">
        <v>5</v>
      </c>
      <c r="DM300">
        <v>4</v>
      </c>
      <c r="DN300">
        <v>40</v>
      </c>
      <c r="DO300">
        <v>3</v>
      </c>
      <c r="DP300">
        <v>3</v>
      </c>
      <c r="DQ300">
        <v>3</v>
      </c>
      <c r="DR300">
        <v>2</v>
      </c>
      <c r="DS300">
        <v>3</v>
      </c>
      <c r="DT300">
        <v>3</v>
      </c>
      <c r="DU300">
        <v>2</v>
      </c>
      <c r="DV300">
        <v>1</v>
      </c>
      <c r="DW300">
        <v>3</v>
      </c>
      <c r="DX300">
        <v>23</v>
      </c>
      <c r="DY300" t="str">
        <f>IF(DO300&gt;1,"Yes",IF(DP300&gt;1,"Yes","No"))</f>
        <v>Yes</v>
      </c>
      <c r="DZ300" t="s">
        <v>4711</v>
      </c>
      <c r="EA300">
        <v>1</v>
      </c>
      <c r="EB300">
        <v>2</v>
      </c>
      <c r="EC300">
        <v>2</v>
      </c>
      <c r="ED300">
        <v>2</v>
      </c>
      <c r="EE300">
        <v>3</v>
      </c>
      <c r="EF300">
        <v>1</v>
      </c>
      <c r="EG300">
        <v>4</v>
      </c>
      <c r="EH300">
        <v>15</v>
      </c>
      <c r="EI300">
        <v>3</v>
      </c>
      <c r="EJ300">
        <v>3</v>
      </c>
      <c r="EK300">
        <v>3</v>
      </c>
      <c r="EL300">
        <v>9</v>
      </c>
      <c r="EM300">
        <v>1</v>
      </c>
      <c r="EN300">
        <v>1</v>
      </c>
      <c r="EO300">
        <v>1</v>
      </c>
      <c r="EP300">
        <v>1</v>
      </c>
      <c r="EQ300">
        <v>1</v>
      </c>
      <c r="ER300">
        <v>1</v>
      </c>
      <c r="ES300">
        <v>1</v>
      </c>
      <c r="ET300">
        <v>1</v>
      </c>
      <c r="EU300">
        <v>8</v>
      </c>
      <c r="EV300">
        <v>3</v>
      </c>
      <c r="EW300">
        <v>3</v>
      </c>
      <c r="EX300">
        <v>5</v>
      </c>
      <c r="EY300">
        <v>6</v>
      </c>
      <c r="EZ300">
        <v>17</v>
      </c>
      <c r="FA300">
        <v>5</v>
      </c>
      <c r="FB300" t="str">
        <f t="shared" si="53"/>
        <v>Mild</v>
      </c>
      <c r="FC300" t="s">
        <v>149</v>
      </c>
    </row>
    <row r="301" spans="1:159" x14ac:dyDescent="0.2">
      <c r="A301">
        <v>925</v>
      </c>
      <c r="B301" t="s">
        <v>143</v>
      </c>
      <c r="C301" t="s">
        <v>1454</v>
      </c>
      <c r="D301" s="1">
        <v>29808</v>
      </c>
      <c r="E301">
        <v>41</v>
      </c>
      <c r="F301">
        <v>5</v>
      </c>
      <c r="H301" t="s">
        <v>1455</v>
      </c>
      <c r="I301">
        <v>3075</v>
      </c>
      <c r="J301" s="1">
        <v>43962</v>
      </c>
      <c r="K301">
        <v>1</v>
      </c>
      <c r="Q301">
        <v>2</v>
      </c>
      <c r="W301" t="s">
        <v>4409</v>
      </c>
      <c r="X301" t="s">
        <v>222</v>
      </c>
      <c r="Y301">
        <v>1</v>
      </c>
      <c r="Z301" t="s">
        <v>1456</v>
      </c>
      <c r="AA301" s="1">
        <v>44466</v>
      </c>
      <c r="AB301" s="2">
        <f t="shared" si="49"/>
        <v>504</v>
      </c>
      <c r="AC301">
        <v>0</v>
      </c>
      <c r="AD301">
        <v>2</v>
      </c>
      <c r="AE301" t="str">
        <f t="shared" si="51"/>
        <v>Female</v>
      </c>
      <c r="AF301">
        <v>1</v>
      </c>
      <c r="AG301" t="s">
        <v>157</v>
      </c>
      <c r="AH301">
        <v>0</v>
      </c>
      <c r="AJ301">
        <v>2</v>
      </c>
      <c r="AK301" t="str">
        <f t="shared" si="54"/>
        <v>High school</v>
      </c>
      <c r="AL301" t="str">
        <f t="shared" si="52"/>
        <v>Yes</v>
      </c>
      <c r="AM301">
        <v>191</v>
      </c>
      <c r="AN301" t="str">
        <f t="shared" si="50"/>
        <v>Other</v>
      </c>
      <c r="AQ301">
        <v>32</v>
      </c>
      <c r="AR301">
        <v>0</v>
      </c>
      <c r="AS301">
        <v>0</v>
      </c>
      <c r="AT301">
        <v>0</v>
      </c>
      <c r="AU301">
        <v>0</v>
      </c>
      <c r="AV301">
        <v>0</v>
      </c>
      <c r="AW301">
        <v>0</v>
      </c>
      <c r="AX301">
        <v>0</v>
      </c>
      <c r="AY301">
        <v>0</v>
      </c>
      <c r="AZ301">
        <v>0</v>
      </c>
      <c r="BA301">
        <v>0</v>
      </c>
      <c r="BD301">
        <v>0</v>
      </c>
      <c r="BF301">
        <v>0</v>
      </c>
      <c r="BH301">
        <v>2</v>
      </c>
      <c r="BI301">
        <v>1</v>
      </c>
      <c r="BJ301">
        <v>0</v>
      </c>
      <c r="BK301">
        <v>0</v>
      </c>
      <c r="BM301">
        <v>0</v>
      </c>
      <c r="BO301">
        <v>0</v>
      </c>
      <c r="BW301" s="4"/>
      <c r="BX301">
        <v>0</v>
      </c>
      <c r="BY301">
        <v>0</v>
      </c>
      <c r="BZ301">
        <v>0</v>
      </c>
      <c r="CA301">
        <v>0</v>
      </c>
      <c r="CB301">
        <v>0</v>
      </c>
      <c r="CC301">
        <v>0</v>
      </c>
      <c r="CD301">
        <v>0</v>
      </c>
      <c r="CE301">
        <v>0</v>
      </c>
      <c r="CF301">
        <v>0</v>
      </c>
      <c r="CG301">
        <v>0</v>
      </c>
      <c r="CH301">
        <v>0</v>
      </c>
      <c r="CI301">
        <v>0</v>
      </c>
      <c r="CJ301">
        <v>0</v>
      </c>
      <c r="CK301">
        <v>0</v>
      </c>
      <c r="CL301">
        <v>0</v>
      </c>
      <c r="CM301">
        <v>0</v>
      </c>
      <c r="CN301">
        <f t="shared" si="55"/>
        <v>0</v>
      </c>
      <c r="CO301" t="str">
        <f t="shared" si="56"/>
        <v>Sedentary</v>
      </c>
      <c r="FC301" t="s">
        <v>157</v>
      </c>
    </row>
    <row r="302" spans="1:159" x14ac:dyDescent="0.2">
      <c r="A302">
        <v>930</v>
      </c>
      <c r="B302" t="s">
        <v>143</v>
      </c>
      <c r="C302" t="s">
        <v>1457</v>
      </c>
      <c r="D302" s="1">
        <v>28180</v>
      </c>
      <c r="E302">
        <v>45</v>
      </c>
      <c r="F302">
        <v>1</v>
      </c>
      <c r="H302" t="s">
        <v>404</v>
      </c>
      <c r="I302">
        <v>3042</v>
      </c>
      <c r="J302" s="1">
        <v>43910</v>
      </c>
      <c r="K302">
        <v>1</v>
      </c>
      <c r="N302">
        <v>2</v>
      </c>
      <c r="W302" t="s">
        <v>4407</v>
      </c>
      <c r="X302" t="s">
        <v>222</v>
      </c>
      <c r="Y302">
        <v>0</v>
      </c>
      <c r="Z302" t="s">
        <v>1458</v>
      </c>
      <c r="AA302" s="1">
        <v>44479</v>
      </c>
      <c r="AB302" s="2">
        <f t="shared" si="49"/>
        <v>569</v>
      </c>
      <c r="AC302">
        <v>1</v>
      </c>
      <c r="AD302">
        <v>1</v>
      </c>
      <c r="AE302" t="str">
        <f t="shared" si="51"/>
        <v>Male</v>
      </c>
      <c r="AF302">
        <v>0</v>
      </c>
      <c r="AG302" t="s">
        <v>157</v>
      </c>
      <c r="AH302">
        <v>0</v>
      </c>
      <c r="AJ302">
        <v>8</v>
      </c>
      <c r="AK302" t="str">
        <f t="shared" si="54"/>
        <v>Postgrad</v>
      </c>
      <c r="AL302" t="str">
        <f t="shared" si="52"/>
        <v>Yes</v>
      </c>
      <c r="AM302">
        <v>185</v>
      </c>
      <c r="AN302" t="str">
        <f t="shared" si="50"/>
        <v>Other</v>
      </c>
      <c r="AQ302">
        <v>36</v>
      </c>
      <c r="AR302">
        <v>0</v>
      </c>
      <c r="AS302">
        <v>0</v>
      </c>
      <c r="AT302">
        <v>0</v>
      </c>
      <c r="AU302">
        <v>0</v>
      </c>
      <c r="AV302">
        <v>0</v>
      </c>
      <c r="AW302">
        <v>0</v>
      </c>
      <c r="AX302">
        <v>0</v>
      </c>
      <c r="AY302">
        <v>0</v>
      </c>
      <c r="AZ302">
        <v>0</v>
      </c>
      <c r="BA302">
        <v>1</v>
      </c>
      <c r="BC302" t="s">
        <v>1459</v>
      </c>
      <c r="BD302">
        <v>0</v>
      </c>
      <c r="BF302">
        <v>1</v>
      </c>
      <c r="BG302" t="s">
        <v>1460</v>
      </c>
      <c r="BH302">
        <v>0</v>
      </c>
      <c r="BI302">
        <v>0</v>
      </c>
      <c r="BJ302">
        <v>0</v>
      </c>
      <c r="BK302">
        <v>0</v>
      </c>
      <c r="BM302">
        <v>0</v>
      </c>
      <c r="BO302">
        <v>0</v>
      </c>
      <c r="BQ302">
        <v>1</v>
      </c>
      <c r="BR302">
        <v>1</v>
      </c>
      <c r="BS302">
        <v>1</v>
      </c>
      <c r="BT302">
        <v>2</v>
      </c>
      <c r="BU302">
        <v>1</v>
      </c>
      <c r="BV302">
        <v>70</v>
      </c>
      <c r="BW302" s="4">
        <v>0.78049010367577754</v>
      </c>
      <c r="BX302">
        <v>4</v>
      </c>
      <c r="BY302">
        <v>5</v>
      </c>
      <c r="BZ302">
        <v>0</v>
      </c>
      <c r="CA302">
        <v>300</v>
      </c>
      <c r="CB302">
        <v>0</v>
      </c>
      <c r="CE302">
        <v>0</v>
      </c>
      <c r="CF302">
        <v>2</v>
      </c>
      <c r="CG302">
        <v>2</v>
      </c>
      <c r="CH302">
        <v>0</v>
      </c>
      <c r="CI302">
        <v>120</v>
      </c>
      <c r="CJ302">
        <v>0</v>
      </c>
      <c r="CM302">
        <v>0</v>
      </c>
      <c r="CN302">
        <f t="shared" si="55"/>
        <v>540</v>
      </c>
      <c r="CO302" t="str">
        <f t="shared" si="56"/>
        <v>Sufficientlyactive</v>
      </c>
      <c r="CP302">
        <v>3</v>
      </c>
      <c r="CQ302">
        <v>3</v>
      </c>
      <c r="CR302">
        <v>3</v>
      </c>
      <c r="CS302">
        <v>3</v>
      </c>
      <c r="CT302">
        <v>3</v>
      </c>
      <c r="CU302">
        <v>2</v>
      </c>
      <c r="CV302">
        <v>1</v>
      </c>
      <c r="CW302">
        <v>1</v>
      </c>
      <c r="CX302">
        <v>1</v>
      </c>
      <c r="CY302">
        <v>0</v>
      </c>
      <c r="CZ302">
        <v>1</v>
      </c>
      <c r="DA302">
        <v>6</v>
      </c>
      <c r="DB302">
        <v>3</v>
      </c>
      <c r="DC302">
        <v>0</v>
      </c>
      <c r="DD302">
        <v>3</v>
      </c>
      <c r="DE302">
        <v>1</v>
      </c>
      <c r="DF302">
        <v>1</v>
      </c>
      <c r="DG302">
        <v>2</v>
      </c>
      <c r="DH302">
        <v>2</v>
      </c>
      <c r="DI302">
        <v>1</v>
      </c>
      <c r="DJ302">
        <v>2</v>
      </c>
      <c r="DK302">
        <v>1</v>
      </c>
      <c r="DL302">
        <v>1</v>
      </c>
      <c r="DM302">
        <v>1</v>
      </c>
      <c r="DN302">
        <v>15</v>
      </c>
      <c r="DO302">
        <v>0</v>
      </c>
      <c r="DP302">
        <v>0</v>
      </c>
      <c r="DQ302">
        <v>1</v>
      </c>
      <c r="DR302">
        <v>1</v>
      </c>
      <c r="DS302">
        <v>1</v>
      </c>
      <c r="DT302">
        <v>1</v>
      </c>
      <c r="DU302">
        <v>0</v>
      </c>
      <c r="DV302">
        <v>0</v>
      </c>
      <c r="DW302">
        <v>0</v>
      </c>
      <c r="DX302">
        <v>4</v>
      </c>
      <c r="DY302" t="str">
        <f>IF(DO302&gt;1,"Yes",IF(DP302&gt;1,"Yes","No"))</f>
        <v>No</v>
      </c>
      <c r="DZ302" t="s">
        <v>4708</v>
      </c>
      <c r="EA302">
        <v>4</v>
      </c>
      <c r="EB302">
        <v>3</v>
      </c>
      <c r="EC302">
        <v>3</v>
      </c>
      <c r="ED302">
        <v>3</v>
      </c>
      <c r="EE302">
        <v>4</v>
      </c>
      <c r="EF302">
        <v>3</v>
      </c>
      <c r="EG302">
        <v>4</v>
      </c>
      <c r="EH302">
        <v>24</v>
      </c>
      <c r="EI302">
        <v>1</v>
      </c>
      <c r="EJ302">
        <v>2</v>
      </c>
      <c r="EK302">
        <v>2</v>
      </c>
      <c r="EL302">
        <v>5</v>
      </c>
      <c r="EM302">
        <v>4</v>
      </c>
      <c r="EN302">
        <v>4</v>
      </c>
      <c r="EO302">
        <v>4</v>
      </c>
      <c r="EP302">
        <v>4</v>
      </c>
      <c r="EQ302">
        <v>4</v>
      </c>
      <c r="ER302">
        <v>4</v>
      </c>
      <c r="ES302">
        <v>4</v>
      </c>
      <c r="ET302">
        <v>4</v>
      </c>
      <c r="EU302">
        <v>32</v>
      </c>
      <c r="EV302">
        <v>0</v>
      </c>
      <c r="EW302">
        <v>0</v>
      </c>
      <c r="EX302">
        <v>0</v>
      </c>
      <c r="EY302">
        <v>1</v>
      </c>
      <c r="EZ302">
        <v>1</v>
      </c>
      <c r="FA302">
        <v>0</v>
      </c>
      <c r="FB302" t="str">
        <f t="shared" si="53"/>
        <v>None</v>
      </c>
      <c r="FC302" t="s">
        <v>149</v>
      </c>
    </row>
    <row r="303" spans="1:159" x14ac:dyDescent="0.2">
      <c r="A303">
        <v>931</v>
      </c>
      <c r="B303" t="s">
        <v>143</v>
      </c>
      <c r="C303" t="s">
        <v>1461</v>
      </c>
      <c r="D303" s="1">
        <v>24919</v>
      </c>
      <c r="E303">
        <v>54</v>
      </c>
      <c r="F303">
        <v>1</v>
      </c>
      <c r="H303" t="s">
        <v>207</v>
      </c>
      <c r="I303">
        <v>3023</v>
      </c>
      <c r="J303" s="1">
        <v>43908</v>
      </c>
      <c r="K303">
        <v>1</v>
      </c>
      <c r="L303">
        <v>2</v>
      </c>
      <c r="W303" t="s">
        <v>4403</v>
      </c>
      <c r="X303" t="s">
        <v>222</v>
      </c>
      <c r="Y303">
        <v>0</v>
      </c>
      <c r="Z303" t="s">
        <v>1462</v>
      </c>
      <c r="AA303" s="1">
        <v>44478</v>
      </c>
      <c r="AB303" s="2">
        <f t="shared" si="49"/>
        <v>570</v>
      </c>
      <c r="AC303">
        <v>0</v>
      </c>
      <c r="AD303">
        <v>2</v>
      </c>
      <c r="AE303" t="str">
        <f t="shared" si="51"/>
        <v>Female</v>
      </c>
      <c r="AF303">
        <v>6</v>
      </c>
      <c r="AG303" t="s">
        <v>149</v>
      </c>
      <c r="AH303">
        <v>0</v>
      </c>
      <c r="AJ303">
        <v>1</v>
      </c>
      <c r="AK303" t="str">
        <f t="shared" si="54"/>
        <v>DNC high school</v>
      </c>
      <c r="AL303" t="str">
        <f t="shared" si="52"/>
        <v>No</v>
      </c>
      <c r="AM303">
        <v>42</v>
      </c>
      <c r="AN303" t="str">
        <f t="shared" si="50"/>
        <v>Other</v>
      </c>
      <c r="AQ303">
        <v>1</v>
      </c>
      <c r="AR303">
        <v>0</v>
      </c>
      <c r="AS303">
        <v>0</v>
      </c>
      <c r="AT303">
        <v>0</v>
      </c>
      <c r="AU303">
        <v>0</v>
      </c>
      <c r="AV303">
        <v>0</v>
      </c>
      <c r="AW303">
        <v>0</v>
      </c>
      <c r="AX303">
        <v>1</v>
      </c>
      <c r="AY303">
        <v>0</v>
      </c>
      <c r="AZ303">
        <v>1</v>
      </c>
      <c r="BA303">
        <v>0</v>
      </c>
      <c r="BC303" t="s">
        <v>1463</v>
      </c>
      <c r="BD303">
        <v>1</v>
      </c>
      <c r="BE303" t="s">
        <v>1464</v>
      </c>
      <c r="BF303">
        <v>1</v>
      </c>
      <c r="BG303" t="s">
        <v>1465</v>
      </c>
      <c r="BH303">
        <v>0</v>
      </c>
      <c r="BI303">
        <v>1</v>
      </c>
      <c r="BJ303">
        <v>0</v>
      </c>
      <c r="BK303">
        <v>1</v>
      </c>
      <c r="BL303">
        <v>20</v>
      </c>
      <c r="BM303">
        <v>0</v>
      </c>
      <c r="BO303">
        <v>1</v>
      </c>
      <c r="BP303">
        <v>3</v>
      </c>
      <c r="BQ303">
        <v>3</v>
      </c>
      <c r="BR303">
        <v>4</v>
      </c>
      <c r="BS303">
        <v>5</v>
      </c>
      <c r="BT303">
        <v>4</v>
      </c>
      <c r="BU303">
        <v>4</v>
      </c>
      <c r="BV303">
        <v>35</v>
      </c>
      <c r="BW303" s="4">
        <v>7.2585830073417457E-2</v>
      </c>
      <c r="BX303">
        <v>5</v>
      </c>
      <c r="BY303">
        <v>1</v>
      </c>
      <c r="BZ303">
        <v>30</v>
      </c>
      <c r="CA303">
        <v>90</v>
      </c>
      <c r="CB303">
        <v>0</v>
      </c>
      <c r="CE303">
        <v>0</v>
      </c>
      <c r="CF303">
        <v>0</v>
      </c>
      <c r="CI303">
        <v>0</v>
      </c>
      <c r="CJ303">
        <v>0</v>
      </c>
      <c r="CM303">
        <v>0</v>
      </c>
      <c r="CN303">
        <f t="shared" si="55"/>
        <v>90</v>
      </c>
      <c r="CO303" t="str">
        <f t="shared" si="56"/>
        <v>Insufficiently active</v>
      </c>
      <c r="CP303">
        <v>4</v>
      </c>
      <c r="CQ303">
        <v>4</v>
      </c>
      <c r="CR303">
        <v>3</v>
      </c>
      <c r="CS303">
        <v>3</v>
      </c>
      <c r="CT303">
        <v>4</v>
      </c>
      <c r="CU303">
        <v>1</v>
      </c>
      <c r="CV303">
        <v>1</v>
      </c>
      <c r="CW303">
        <v>0</v>
      </c>
      <c r="CX303">
        <v>1</v>
      </c>
      <c r="CY303">
        <v>0</v>
      </c>
      <c r="CZ303">
        <v>1</v>
      </c>
      <c r="DA303">
        <v>6</v>
      </c>
      <c r="DB303">
        <v>2</v>
      </c>
      <c r="DC303">
        <v>0</v>
      </c>
      <c r="DD303">
        <v>3</v>
      </c>
      <c r="DE303">
        <v>4</v>
      </c>
      <c r="DF303">
        <v>3</v>
      </c>
      <c r="DG303">
        <v>2</v>
      </c>
      <c r="DH303">
        <v>4</v>
      </c>
      <c r="DI303">
        <v>1</v>
      </c>
      <c r="DJ303">
        <v>3</v>
      </c>
      <c r="DK303">
        <v>4</v>
      </c>
      <c r="DL303">
        <v>2</v>
      </c>
      <c r="DM303">
        <v>1</v>
      </c>
      <c r="DN303">
        <v>27</v>
      </c>
      <c r="DO303">
        <v>3</v>
      </c>
      <c r="DP303">
        <v>1</v>
      </c>
      <c r="DQ303">
        <v>3</v>
      </c>
      <c r="DR303">
        <v>1</v>
      </c>
      <c r="DS303">
        <v>2</v>
      </c>
      <c r="DT303">
        <v>0</v>
      </c>
      <c r="DU303">
        <v>1</v>
      </c>
      <c r="DV303">
        <v>0</v>
      </c>
      <c r="DW303">
        <v>0</v>
      </c>
      <c r="DX303">
        <v>11</v>
      </c>
      <c r="DY303" t="s">
        <v>149</v>
      </c>
      <c r="DZ303" t="s">
        <v>4709</v>
      </c>
      <c r="EA303">
        <v>1</v>
      </c>
      <c r="EB303">
        <v>3</v>
      </c>
      <c r="EC303">
        <v>2</v>
      </c>
      <c r="ED303">
        <v>2</v>
      </c>
      <c r="EE303">
        <v>2</v>
      </c>
      <c r="EF303">
        <v>3</v>
      </c>
      <c r="EG303">
        <v>3</v>
      </c>
      <c r="EH303">
        <v>16</v>
      </c>
      <c r="EI303">
        <v>2</v>
      </c>
      <c r="EJ303">
        <v>1</v>
      </c>
      <c r="EK303">
        <v>2</v>
      </c>
      <c r="EL303">
        <v>5</v>
      </c>
      <c r="EM303">
        <v>2</v>
      </c>
      <c r="EN303">
        <v>4</v>
      </c>
      <c r="EO303">
        <v>2</v>
      </c>
      <c r="EP303">
        <v>3</v>
      </c>
      <c r="EQ303">
        <v>4</v>
      </c>
      <c r="ER303">
        <v>2</v>
      </c>
      <c r="ES303">
        <v>4</v>
      </c>
      <c r="ET303">
        <v>3</v>
      </c>
      <c r="EU303">
        <v>24</v>
      </c>
      <c r="EV303">
        <v>6</v>
      </c>
      <c r="EW303">
        <v>8</v>
      </c>
      <c r="EX303">
        <v>9</v>
      </c>
      <c r="EY303">
        <v>8</v>
      </c>
      <c r="EZ303">
        <v>31</v>
      </c>
      <c r="FA303">
        <v>8</v>
      </c>
      <c r="FB303" t="str">
        <f t="shared" si="53"/>
        <v>Severe</v>
      </c>
      <c r="FC303" t="s">
        <v>149</v>
      </c>
    </row>
    <row r="304" spans="1:159" x14ac:dyDescent="0.2">
      <c r="A304">
        <v>932</v>
      </c>
      <c r="B304" t="s">
        <v>143</v>
      </c>
      <c r="C304" t="s">
        <v>1466</v>
      </c>
      <c r="D304" s="1">
        <v>36768</v>
      </c>
      <c r="E304">
        <v>21</v>
      </c>
      <c r="F304">
        <v>1</v>
      </c>
      <c r="H304" t="s">
        <v>290</v>
      </c>
      <c r="I304">
        <v>3037</v>
      </c>
      <c r="J304" s="1">
        <v>43840</v>
      </c>
      <c r="K304">
        <v>1</v>
      </c>
      <c r="R304">
        <v>2</v>
      </c>
      <c r="W304" t="s">
        <v>229</v>
      </c>
      <c r="X304" t="s">
        <v>222</v>
      </c>
      <c r="Y304">
        <v>0</v>
      </c>
      <c r="Z304" t="s">
        <v>1467</v>
      </c>
      <c r="AA304" s="1">
        <v>44518</v>
      </c>
      <c r="AB304" s="2">
        <f t="shared" si="49"/>
        <v>678</v>
      </c>
      <c r="AC304">
        <v>0</v>
      </c>
      <c r="AD304">
        <v>1</v>
      </c>
      <c r="AE304" t="str">
        <f t="shared" si="51"/>
        <v>Male</v>
      </c>
      <c r="AF304">
        <v>3</v>
      </c>
      <c r="AG304" t="s">
        <v>157</v>
      </c>
      <c r="AH304">
        <v>0</v>
      </c>
      <c r="AJ304">
        <v>2</v>
      </c>
      <c r="AK304" t="str">
        <f t="shared" si="54"/>
        <v>High school</v>
      </c>
      <c r="AL304" t="str">
        <f t="shared" si="52"/>
        <v>Yes</v>
      </c>
      <c r="AM304">
        <v>163</v>
      </c>
      <c r="AN304" t="str">
        <f t="shared" si="50"/>
        <v>Other</v>
      </c>
      <c r="AQ304">
        <v>5</v>
      </c>
      <c r="AR304">
        <v>0</v>
      </c>
      <c r="AS304">
        <v>0</v>
      </c>
      <c r="AT304">
        <v>0</v>
      </c>
      <c r="AU304">
        <v>0</v>
      </c>
      <c r="AV304">
        <v>0</v>
      </c>
      <c r="AW304">
        <v>0</v>
      </c>
      <c r="AX304">
        <v>0</v>
      </c>
      <c r="AY304">
        <v>0</v>
      </c>
      <c r="AZ304">
        <v>0</v>
      </c>
      <c r="BA304">
        <v>1</v>
      </c>
      <c r="BC304" t="s">
        <v>1468</v>
      </c>
      <c r="BD304">
        <v>0</v>
      </c>
      <c r="BF304">
        <v>1</v>
      </c>
      <c r="BG304" t="s">
        <v>1469</v>
      </c>
      <c r="BH304">
        <v>1</v>
      </c>
      <c r="BI304">
        <v>1</v>
      </c>
      <c r="BJ304">
        <v>1</v>
      </c>
      <c r="BK304">
        <v>1</v>
      </c>
      <c r="BL304">
        <v>1</v>
      </c>
      <c r="BM304">
        <v>0</v>
      </c>
      <c r="BO304">
        <v>0</v>
      </c>
      <c r="BQ304">
        <v>3</v>
      </c>
      <c r="BR304">
        <v>1</v>
      </c>
      <c r="BS304">
        <v>3</v>
      </c>
      <c r="BT304">
        <v>3</v>
      </c>
      <c r="BU304">
        <v>2</v>
      </c>
      <c r="BV304">
        <v>70</v>
      </c>
      <c r="BW304" s="4">
        <v>0.52061132075471694</v>
      </c>
      <c r="BX304">
        <v>0</v>
      </c>
      <c r="BY304">
        <v>1</v>
      </c>
      <c r="BZ304">
        <v>30</v>
      </c>
      <c r="CA304">
        <v>90</v>
      </c>
      <c r="CB304">
        <v>0</v>
      </c>
      <c r="CC304">
        <v>0</v>
      </c>
      <c r="CD304">
        <v>0</v>
      </c>
      <c r="CE304">
        <v>0</v>
      </c>
      <c r="CF304">
        <v>0</v>
      </c>
      <c r="CG304">
        <v>0</v>
      </c>
      <c r="CH304">
        <v>0</v>
      </c>
      <c r="CI304">
        <v>0</v>
      </c>
      <c r="CJ304">
        <v>0</v>
      </c>
      <c r="CK304">
        <v>0</v>
      </c>
      <c r="CL304">
        <v>0</v>
      </c>
      <c r="CM304">
        <v>0</v>
      </c>
      <c r="CN304">
        <f t="shared" si="55"/>
        <v>90</v>
      </c>
      <c r="CO304" t="str">
        <f t="shared" si="56"/>
        <v>Insufficiently active</v>
      </c>
      <c r="CP304">
        <v>4</v>
      </c>
      <c r="CQ304">
        <v>4</v>
      </c>
      <c r="CR304">
        <v>4</v>
      </c>
      <c r="CS304">
        <v>4</v>
      </c>
      <c r="CT304">
        <v>4</v>
      </c>
      <c r="CU304">
        <v>3</v>
      </c>
      <c r="CV304">
        <v>1</v>
      </c>
      <c r="CW304">
        <v>1</v>
      </c>
      <c r="CX304">
        <v>2</v>
      </c>
      <c r="CY304">
        <v>0</v>
      </c>
      <c r="CZ304">
        <v>2</v>
      </c>
      <c r="DA304">
        <v>5</v>
      </c>
      <c r="DB304">
        <v>6</v>
      </c>
      <c r="DC304">
        <v>0</v>
      </c>
      <c r="DD304">
        <v>4</v>
      </c>
      <c r="DE304">
        <v>4</v>
      </c>
      <c r="DF304">
        <v>1</v>
      </c>
      <c r="DG304">
        <v>4</v>
      </c>
      <c r="DH304">
        <v>2</v>
      </c>
      <c r="DI304">
        <v>1</v>
      </c>
      <c r="DJ304">
        <v>3</v>
      </c>
      <c r="DK304">
        <v>4</v>
      </c>
      <c r="DL304">
        <v>1</v>
      </c>
      <c r="DM304">
        <v>3</v>
      </c>
      <c r="DN304">
        <v>27</v>
      </c>
      <c r="DO304">
        <v>2</v>
      </c>
      <c r="DP304">
        <v>3</v>
      </c>
      <c r="DQ304">
        <v>3</v>
      </c>
      <c r="DR304">
        <v>3</v>
      </c>
      <c r="DS304">
        <v>1</v>
      </c>
      <c r="DT304">
        <v>2</v>
      </c>
      <c r="DU304">
        <v>2</v>
      </c>
      <c r="DV304">
        <v>0</v>
      </c>
      <c r="DW304">
        <v>0</v>
      </c>
      <c r="DX304">
        <v>16</v>
      </c>
      <c r="DY304" t="str">
        <f>IF(DO304&gt;1,"Yes",IF(DP304&gt;1,"Yes","No"))</f>
        <v>Yes</v>
      </c>
      <c r="DZ304" t="s">
        <v>4710</v>
      </c>
      <c r="EA304">
        <v>3</v>
      </c>
      <c r="EB304">
        <v>2</v>
      </c>
      <c r="EC304">
        <v>4</v>
      </c>
      <c r="ED304">
        <v>4</v>
      </c>
      <c r="EE304">
        <v>3</v>
      </c>
      <c r="EF304">
        <v>2</v>
      </c>
      <c r="EG304">
        <v>2</v>
      </c>
      <c r="EH304">
        <v>20</v>
      </c>
      <c r="EI304">
        <v>2</v>
      </c>
      <c r="EJ304">
        <v>2</v>
      </c>
      <c r="EK304">
        <v>3</v>
      </c>
      <c r="EL304">
        <v>7</v>
      </c>
      <c r="EM304">
        <v>2</v>
      </c>
      <c r="EN304">
        <v>3</v>
      </c>
      <c r="EO304">
        <v>4</v>
      </c>
      <c r="EP304">
        <v>1</v>
      </c>
      <c r="EQ304">
        <v>1</v>
      </c>
      <c r="ER304">
        <v>4</v>
      </c>
      <c r="ES304">
        <v>1</v>
      </c>
      <c r="ET304">
        <v>1</v>
      </c>
      <c r="EU304">
        <v>17</v>
      </c>
      <c r="EV304">
        <v>3</v>
      </c>
      <c r="EW304">
        <v>3</v>
      </c>
      <c r="EX304">
        <v>3</v>
      </c>
      <c r="EY304">
        <v>3</v>
      </c>
      <c r="EZ304">
        <v>12</v>
      </c>
      <c r="FA304">
        <v>4</v>
      </c>
      <c r="FB304" t="str">
        <f t="shared" si="53"/>
        <v>Mild</v>
      </c>
      <c r="FC304" t="s">
        <v>149</v>
      </c>
    </row>
    <row r="305" spans="1:159" x14ac:dyDescent="0.2">
      <c r="A305">
        <v>934</v>
      </c>
      <c r="B305" t="s">
        <v>143</v>
      </c>
      <c r="C305" t="s">
        <v>1470</v>
      </c>
      <c r="D305" s="1">
        <v>22929</v>
      </c>
      <c r="E305">
        <v>59</v>
      </c>
      <c r="F305">
        <v>1</v>
      </c>
      <c r="H305" t="s">
        <v>236</v>
      </c>
      <c r="I305">
        <v>3015</v>
      </c>
      <c r="J305" s="1">
        <v>43907</v>
      </c>
      <c r="K305">
        <v>1</v>
      </c>
      <c r="R305">
        <v>2</v>
      </c>
      <c r="W305" t="s">
        <v>229</v>
      </c>
      <c r="X305" t="s">
        <v>222</v>
      </c>
      <c r="Y305">
        <v>0</v>
      </c>
      <c r="Z305" t="s">
        <v>1471</v>
      </c>
      <c r="AA305" s="1">
        <v>44478</v>
      </c>
      <c r="AB305" s="2">
        <f t="shared" si="49"/>
        <v>571</v>
      </c>
      <c r="AC305">
        <v>0</v>
      </c>
      <c r="AD305">
        <v>1</v>
      </c>
      <c r="AE305" t="str">
        <f t="shared" si="51"/>
        <v>Male</v>
      </c>
      <c r="AF305">
        <v>5</v>
      </c>
      <c r="AG305" t="s">
        <v>157</v>
      </c>
      <c r="AH305">
        <v>0</v>
      </c>
      <c r="AJ305">
        <v>1</v>
      </c>
      <c r="AK305" t="str">
        <f t="shared" si="54"/>
        <v>DNC high school</v>
      </c>
      <c r="AL305" t="str">
        <f t="shared" si="52"/>
        <v>No</v>
      </c>
      <c r="AM305">
        <v>83</v>
      </c>
      <c r="AN305" t="str">
        <f t="shared" si="50"/>
        <v>Other</v>
      </c>
      <c r="AQ305">
        <v>1</v>
      </c>
      <c r="AR305">
        <v>1</v>
      </c>
      <c r="AS305">
        <v>0</v>
      </c>
      <c r="AT305">
        <v>0</v>
      </c>
      <c r="AU305">
        <v>0</v>
      </c>
      <c r="AV305">
        <v>0</v>
      </c>
      <c r="AW305">
        <v>0</v>
      </c>
      <c r="AX305">
        <v>0</v>
      </c>
      <c r="AY305">
        <v>0</v>
      </c>
      <c r="AZ305">
        <v>0</v>
      </c>
      <c r="BA305">
        <v>2</v>
      </c>
      <c r="BC305" t="s">
        <v>837</v>
      </c>
      <c r="BD305">
        <v>1</v>
      </c>
      <c r="BE305" t="s">
        <v>1472</v>
      </c>
      <c r="BF305">
        <v>1</v>
      </c>
      <c r="BG305" t="s">
        <v>1473</v>
      </c>
      <c r="BH305">
        <v>1</v>
      </c>
      <c r="BI305">
        <v>1</v>
      </c>
      <c r="BJ305">
        <v>0</v>
      </c>
      <c r="BK305">
        <v>0</v>
      </c>
      <c r="BM305">
        <v>1</v>
      </c>
      <c r="BN305">
        <v>5</v>
      </c>
      <c r="BO305">
        <v>1</v>
      </c>
      <c r="BP305">
        <v>0</v>
      </c>
      <c r="BQ305">
        <v>2</v>
      </c>
      <c r="BR305">
        <v>1</v>
      </c>
      <c r="BS305">
        <v>2</v>
      </c>
      <c r="BT305">
        <v>2</v>
      </c>
      <c r="BU305">
        <v>2</v>
      </c>
      <c r="BV305">
        <v>70</v>
      </c>
      <c r="BW305" s="4">
        <v>0.56835118762161141</v>
      </c>
      <c r="BX305">
        <v>1</v>
      </c>
      <c r="BY305">
        <v>0</v>
      </c>
      <c r="BZ305">
        <v>10</v>
      </c>
      <c r="CA305">
        <v>10</v>
      </c>
      <c r="CB305">
        <v>0</v>
      </c>
      <c r="CE305">
        <v>0</v>
      </c>
      <c r="CF305">
        <v>0</v>
      </c>
      <c r="CI305">
        <v>0</v>
      </c>
      <c r="CJ305">
        <v>0</v>
      </c>
      <c r="CM305">
        <v>0</v>
      </c>
      <c r="CN305">
        <f t="shared" si="55"/>
        <v>10</v>
      </c>
      <c r="CO305" t="str">
        <f t="shared" si="56"/>
        <v>Insufficiently active</v>
      </c>
      <c r="CP305">
        <v>2</v>
      </c>
      <c r="CQ305">
        <v>3</v>
      </c>
      <c r="CR305">
        <v>2</v>
      </c>
      <c r="CS305">
        <v>3</v>
      </c>
      <c r="CT305">
        <v>3</v>
      </c>
      <c r="CU305">
        <v>2</v>
      </c>
      <c r="CV305">
        <v>1</v>
      </c>
      <c r="CW305">
        <v>0</v>
      </c>
      <c r="CX305">
        <v>3</v>
      </c>
      <c r="CY305">
        <v>1</v>
      </c>
      <c r="CZ305">
        <v>2</v>
      </c>
      <c r="DA305">
        <v>6</v>
      </c>
      <c r="DB305">
        <v>4</v>
      </c>
      <c r="DC305">
        <v>0</v>
      </c>
      <c r="DD305">
        <v>3</v>
      </c>
      <c r="DE305">
        <v>2</v>
      </c>
      <c r="DF305">
        <v>2</v>
      </c>
      <c r="DG305">
        <v>1</v>
      </c>
      <c r="DH305">
        <v>2</v>
      </c>
      <c r="DI305">
        <v>2</v>
      </c>
      <c r="DJ305">
        <v>2</v>
      </c>
      <c r="DK305">
        <v>1</v>
      </c>
      <c r="DL305">
        <v>1</v>
      </c>
      <c r="DM305">
        <v>1</v>
      </c>
      <c r="DN305">
        <v>17</v>
      </c>
      <c r="DO305">
        <v>0</v>
      </c>
      <c r="DP305">
        <v>1</v>
      </c>
      <c r="DQ305">
        <v>2</v>
      </c>
      <c r="DR305">
        <v>1</v>
      </c>
      <c r="DS305">
        <v>0</v>
      </c>
      <c r="DT305">
        <v>0</v>
      </c>
      <c r="DU305">
        <v>0</v>
      </c>
      <c r="DV305">
        <v>0</v>
      </c>
      <c r="DW305">
        <v>0</v>
      </c>
      <c r="DX305">
        <v>4</v>
      </c>
      <c r="DY305" t="s">
        <v>149</v>
      </c>
      <c r="DZ305" t="s">
        <v>4708</v>
      </c>
      <c r="EA305">
        <v>2</v>
      </c>
      <c r="EB305">
        <v>4</v>
      </c>
      <c r="EC305">
        <v>2</v>
      </c>
      <c r="ED305">
        <v>4</v>
      </c>
      <c r="EE305">
        <v>4</v>
      </c>
      <c r="EF305">
        <v>2</v>
      </c>
      <c r="EG305">
        <v>5</v>
      </c>
      <c r="EH305">
        <v>23</v>
      </c>
      <c r="EI305">
        <v>2</v>
      </c>
      <c r="EJ305">
        <v>2</v>
      </c>
      <c r="EK305">
        <v>2</v>
      </c>
      <c r="EL305">
        <v>6</v>
      </c>
      <c r="EM305">
        <v>3</v>
      </c>
      <c r="EN305">
        <v>3</v>
      </c>
      <c r="EO305">
        <v>3</v>
      </c>
      <c r="EP305">
        <v>4</v>
      </c>
      <c r="EQ305">
        <v>4</v>
      </c>
      <c r="ER305">
        <v>3</v>
      </c>
      <c r="ES305">
        <v>4</v>
      </c>
      <c r="ET305">
        <v>2</v>
      </c>
      <c r="EU305">
        <v>26</v>
      </c>
      <c r="EV305">
        <v>5</v>
      </c>
      <c r="EW305">
        <v>5</v>
      </c>
      <c r="EX305">
        <v>5</v>
      </c>
      <c r="EY305">
        <v>5</v>
      </c>
      <c r="EZ305">
        <v>20</v>
      </c>
      <c r="FA305">
        <v>5</v>
      </c>
      <c r="FB305" t="str">
        <f t="shared" si="53"/>
        <v>Mild</v>
      </c>
      <c r="FC305" t="s">
        <v>157</v>
      </c>
    </row>
    <row r="306" spans="1:159" x14ac:dyDescent="0.2">
      <c r="A306">
        <v>939</v>
      </c>
      <c r="B306" t="s">
        <v>143</v>
      </c>
      <c r="C306" t="s">
        <v>1474</v>
      </c>
      <c r="D306" s="1">
        <v>27124</v>
      </c>
      <c r="E306">
        <v>48</v>
      </c>
      <c r="F306">
        <v>1</v>
      </c>
      <c r="H306" t="s">
        <v>1475</v>
      </c>
      <c r="I306">
        <v>3630</v>
      </c>
      <c r="J306" s="1">
        <v>43906</v>
      </c>
      <c r="K306">
        <v>2</v>
      </c>
      <c r="T306">
        <v>3</v>
      </c>
      <c r="W306" t="s">
        <v>4411</v>
      </c>
      <c r="X306" t="s">
        <v>314</v>
      </c>
      <c r="Y306">
        <v>0</v>
      </c>
      <c r="Z306" t="s">
        <v>1476</v>
      </c>
      <c r="AA306" s="1">
        <v>44623</v>
      </c>
      <c r="AB306" s="2">
        <f t="shared" si="49"/>
        <v>717</v>
      </c>
      <c r="AC306">
        <v>0</v>
      </c>
      <c r="AD306">
        <v>1</v>
      </c>
      <c r="AE306" t="str">
        <f t="shared" si="51"/>
        <v>Male</v>
      </c>
      <c r="AF306">
        <v>6</v>
      </c>
      <c r="AG306" t="s">
        <v>149</v>
      </c>
      <c r="AH306">
        <v>0</v>
      </c>
      <c r="AJ306">
        <v>5</v>
      </c>
      <c r="AK306" t="str">
        <f t="shared" si="54"/>
        <v>TAFE</v>
      </c>
      <c r="AL306" t="str">
        <f t="shared" si="52"/>
        <v>Yes</v>
      </c>
      <c r="AM306">
        <v>9</v>
      </c>
      <c r="AN306" t="str">
        <f t="shared" si="50"/>
        <v>Aus</v>
      </c>
      <c r="AO306">
        <v>0</v>
      </c>
      <c r="AR306">
        <v>0</v>
      </c>
      <c r="AS306">
        <v>0</v>
      </c>
      <c r="AT306">
        <v>0</v>
      </c>
      <c r="AU306">
        <v>0</v>
      </c>
      <c r="AV306">
        <v>0</v>
      </c>
      <c r="AW306">
        <v>0</v>
      </c>
      <c r="AX306">
        <v>1</v>
      </c>
      <c r="AY306">
        <v>0</v>
      </c>
      <c r="AZ306">
        <v>1</v>
      </c>
      <c r="BA306">
        <v>1</v>
      </c>
      <c r="BC306" t="s">
        <v>1477</v>
      </c>
      <c r="BD306">
        <v>1</v>
      </c>
      <c r="BE306" t="s">
        <v>1478</v>
      </c>
      <c r="BF306">
        <v>1</v>
      </c>
      <c r="BH306">
        <v>0</v>
      </c>
      <c r="BI306">
        <v>0</v>
      </c>
      <c r="BJ306">
        <v>0</v>
      </c>
      <c r="BK306">
        <v>0</v>
      </c>
      <c r="BM306">
        <v>0</v>
      </c>
      <c r="BO306">
        <v>0</v>
      </c>
      <c r="BQ306">
        <v>4</v>
      </c>
      <c r="BR306">
        <v>2</v>
      </c>
      <c r="BS306">
        <v>3</v>
      </c>
      <c r="BT306">
        <v>4</v>
      </c>
      <c r="BU306">
        <v>4</v>
      </c>
      <c r="BV306">
        <v>60</v>
      </c>
      <c r="BW306" s="4">
        <v>0.19826342922893772</v>
      </c>
      <c r="BX306">
        <v>2</v>
      </c>
      <c r="BY306">
        <v>1</v>
      </c>
      <c r="BZ306">
        <v>0</v>
      </c>
      <c r="CA306">
        <v>60</v>
      </c>
      <c r="CB306">
        <v>1</v>
      </c>
      <c r="CC306">
        <v>0</v>
      </c>
      <c r="CD306">
        <v>15</v>
      </c>
      <c r="CE306">
        <v>15</v>
      </c>
      <c r="CF306">
        <v>0</v>
      </c>
      <c r="CG306">
        <v>0</v>
      </c>
      <c r="CH306">
        <v>5</v>
      </c>
      <c r="CI306">
        <v>5</v>
      </c>
      <c r="CJ306">
        <v>0</v>
      </c>
      <c r="CK306">
        <v>0</v>
      </c>
      <c r="CL306">
        <v>20</v>
      </c>
      <c r="CM306">
        <v>20</v>
      </c>
      <c r="CN306">
        <f t="shared" si="55"/>
        <v>90</v>
      </c>
      <c r="CO306" t="str">
        <f t="shared" si="56"/>
        <v>Insufficiently active</v>
      </c>
      <c r="CP306">
        <v>2</v>
      </c>
      <c r="CQ306">
        <v>3</v>
      </c>
      <c r="CR306">
        <v>2</v>
      </c>
      <c r="CS306">
        <v>2</v>
      </c>
      <c r="CT306">
        <v>3</v>
      </c>
      <c r="CU306">
        <v>1</v>
      </c>
      <c r="CV306">
        <v>1</v>
      </c>
      <c r="CW306">
        <v>1</v>
      </c>
      <c r="CX306">
        <v>1</v>
      </c>
      <c r="CY306">
        <v>1</v>
      </c>
      <c r="CZ306">
        <v>3</v>
      </c>
      <c r="DA306">
        <v>7</v>
      </c>
      <c r="DB306">
        <v>4</v>
      </c>
      <c r="DC306">
        <v>0</v>
      </c>
      <c r="DD306">
        <v>4</v>
      </c>
      <c r="DE306">
        <v>4</v>
      </c>
      <c r="DF306">
        <v>3</v>
      </c>
      <c r="DG306">
        <v>3</v>
      </c>
      <c r="DH306">
        <v>2</v>
      </c>
      <c r="DI306">
        <v>2</v>
      </c>
      <c r="DJ306">
        <v>4</v>
      </c>
      <c r="DK306">
        <v>3</v>
      </c>
      <c r="DL306">
        <v>4</v>
      </c>
      <c r="DM306">
        <v>4</v>
      </c>
      <c r="DN306">
        <v>33</v>
      </c>
      <c r="DO306">
        <v>2</v>
      </c>
      <c r="DP306">
        <v>2</v>
      </c>
      <c r="DQ306">
        <v>1</v>
      </c>
      <c r="DR306">
        <v>2</v>
      </c>
      <c r="DS306">
        <v>2</v>
      </c>
      <c r="DT306">
        <v>3</v>
      </c>
      <c r="DU306">
        <v>1</v>
      </c>
      <c r="DV306">
        <v>1</v>
      </c>
      <c r="DW306">
        <v>1</v>
      </c>
      <c r="DX306">
        <v>15</v>
      </c>
      <c r="DY306" t="str">
        <f>IF(DP306&gt;1,"Yes",IF(DQ306&gt;1,"Yes","No"))</f>
        <v>Yes</v>
      </c>
      <c r="DZ306" t="s">
        <v>4710</v>
      </c>
      <c r="EA306">
        <v>3</v>
      </c>
      <c r="EB306">
        <v>2</v>
      </c>
      <c r="EC306">
        <v>2</v>
      </c>
      <c r="ED306">
        <v>2</v>
      </c>
      <c r="EE306">
        <v>3</v>
      </c>
      <c r="EF306">
        <v>2</v>
      </c>
      <c r="EG306">
        <v>4</v>
      </c>
      <c r="EH306">
        <v>18</v>
      </c>
      <c r="EI306">
        <v>3</v>
      </c>
      <c r="EJ306">
        <v>3</v>
      </c>
      <c r="EK306">
        <v>3</v>
      </c>
      <c r="EL306">
        <v>9</v>
      </c>
      <c r="EM306">
        <v>2</v>
      </c>
      <c r="EN306">
        <v>2</v>
      </c>
      <c r="EO306">
        <v>1</v>
      </c>
      <c r="EP306">
        <v>2</v>
      </c>
      <c r="EQ306">
        <v>2</v>
      </c>
      <c r="ER306">
        <v>3</v>
      </c>
      <c r="ES306">
        <v>3</v>
      </c>
      <c r="ET306">
        <v>2</v>
      </c>
      <c r="EU306">
        <v>17</v>
      </c>
      <c r="EV306">
        <v>3</v>
      </c>
      <c r="EW306">
        <v>4</v>
      </c>
      <c r="EX306">
        <v>5</v>
      </c>
      <c r="EY306">
        <v>7</v>
      </c>
      <c r="EZ306">
        <v>19</v>
      </c>
      <c r="FA306">
        <v>3</v>
      </c>
      <c r="FB306" t="str">
        <f t="shared" si="53"/>
        <v>Mild</v>
      </c>
      <c r="FC306" t="s">
        <v>157</v>
      </c>
    </row>
    <row r="307" spans="1:159" x14ac:dyDescent="0.2">
      <c r="A307">
        <v>943</v>
      </c>
      <c r="B307" t="s">
        <v>143</v>
      </c>
      <c r="C307" t="s">
        <v>1479</v>
      </c>
      <c r="D307" s="1">
        <v>29679</v>
      </c>
      <c r="E307">
        <v>41</v>
      </c>
      <c r="F307">
        <v>1</v>
      </c>
      <c r="H307" t="s">
        <v>236</v>
      </c>
      <c r="I307">
        <v>3015</v>
      </c>
      <c r="J307" s="1">
        <v>43901</v>
      </c>
      <c r="K307">
        <v>2</v>
      </c>
      <c r="R307">
        <v>3</v>
      </c>
      <c r="W307" t="s">
        <v>229</v>
      </c>
      <c r="X307" t="s">
        <v>314</v>
      </c>
      <c r="Y307">
        <v>0</v>
      </c>
      <c r="Z307" t="s">
        <v>1480</v>
      </c>
      <c r="AA307" s="1">
        <v>44482</v>
      </c>
      <c r="AB307" s="2">
        <f t="shared" si="49"/>
        <v>581</v>
      </c>
      <c r="AC307">
        <v>2</v>
      </c>
      <c r="AD307">
        <v>1</v>
      </c>
      <c r="AE307" t="str">
        <f t="shared" si="51"/>
        <v>Male</v>
      </c>
      <c r="AF307">
        <v>0</v>
      </c>
      <c r="AG307" t="s">
        <v>157</v>
      </c>
      <c r="AH307">
        <v>1</v>
      </c>
      <c r="AI307">
        <v>2</v>
      </c>
      <c r="AJ307">
        <v>3</v>
      </c>
      <c r="AK307" t="str">
        <f t="shared" si="54"/>
        <v>TAFE</v>
      </c>
      <c r="AL307" t="str">
        <f t="shared" si="52"/>
        <v>Yes</v>
      </c>
      <c r="AM307">
        <v>9</v>
      </c>
      <c r="AN307" t="str">
        <f t="shared" si="50"/>
        <v>Aus</v>
      </c>
      <c r="AO307">
        <v>0</v>
      </c>
      <c r="AR307">
        <v>0</v>
      </c>
      <c r="AS307">
        <v>0</v>
      </c>
      <c r="AT307">
        <v>0</v>
      </c>
      <c r="AU307">
        <v>0</v>
      </c>
      <c r="AV307">
        <v>0</v>
      </c>
      <c r="AW307">
        <v>1</v>
      </c>
      <c r="AX307">
        <v>0</v>
      </c>
      <c r="AY307">
        <v>0</v>
      </c>
      <c r="AZ307">
        <v>1</v>
      </c>
      <c r="BA307">
        <v>1</v>
      </c>
      <c r="BC307" t="s">
        <v>1481</v>
      </c>
      <c r="BD307">
        <v>1</v>
      </c>
      <c r="BE307" t="s">
        <v>1482</v>
      </c>
      <c r="BF307">
        <v>0</v>
      </c>
      <c r="BH307">
        <v>0</v>
      </c>
      <c r="BI307">
        <v>0</v>
      </c>
      <c r="BJ307">
        <v>0</v>
      </c>
      <c r="BK307">
        <v>0</v>
      </c>
      <c r="BM307">
        <v>1</v>
      </c>
      <c r="BN307">
        <v>3</v>
      </c>
      <c r="BO307">
        <v>0</v>
      </c>
      <c r="BQ307">
        <v>2</v>
      </c>
      <c r="BR307">
        <v>1</v>
      </c>
      <c r="BS307">
        <v>2</v>
      </c>
      <c r="BT307">
        <v>3</v>
      </c>
      <c r="BU307">
        <v>3</v>
      </c>
      <c r="BV307">
        <v>73</v>
      </c>
      <c r="BW307" s="4">
        <v>0.54713013289829704</v>
      </c>
      <c r="BX307">
        <v>4</v>
      </c>
      <c r="BY307">
        <v>2</v>
      </c>
      <c r="BZ307">
        <v>30</v>
      </c>
      <c r="CA307">
        <v>150</v>
      </c>
      <c r="CB307">
        <v>5</v>
      </c>
      <c r="CC307">
        <v>2</v>
      </c>
      <c r="CD307">
        <v>1</v>
      </c>
      <c r="CE307">
        <v>121</v>
      </c>
      <c r="CF307">
        <v>4</v>
      </c>
      <c r="CG307">
        <v>2</v>
      </c>
      <c r="CH307">
        <v>1</v>
      </c>
      <c r="CI307">
        <v>121</v>
      </c>
      <c r="CJ307">
        <v>0</v>
      </c>
      <c r="CM307">
        <v>0</v>
      </c>
      <c r="CN307">
        <f t="shared" si="55"/>
        <v>392</v>
      </c>
      <c r="CO307" t="str">
        <f t="shared" si="56"/>
        <v>Sufficientlyactive</v>
      </c>
      <c r="CP307">
        <v>3</v>
      </c>
      <c r="CQ307">
        <v>3</v>
      </c>
      <c r="CR307">
        <v>1</v>
      </c>
      <c r="CS307">
        <v>3</v>
      </c>
      <c r="CT307">
        <v>3</v>
      </c>
      <c r="CU307">
        <v>2</v>
      </c>
      <c r="CV307">
        <v>0</v>
      </c>
      <c r="CW307">
        <v>1</v>
      </c>
      <c r="CX307">
        <v>1</v>
      </c>
      <c r="CY307">
        <v>1</v>
      </c>
      <c r="CZ307">
        <v>3</v>
      </c>
      <c r="DA307">
        <v>10</v>
      </c>
      <c r="DB307">
        <v>2</v>
      </c>
      <c r="DC307">
        <v>0</v>
      </c>
      <c r="DD307">
        <v>3</v>
      </c>
      <c r="DE307">
        <v>2</v>
      </c>
      <c r="DF307">
        <v>1</v>
      </c>
      <c r="DG307">
        <v>2</v>
      </c>
      <c r="DH307">
        <v>1</v>
      </c>
      <c r="DI307">
        <v>1</v>
      </c>
      <c r="DJ307">
        <v>3</v>
      </c>
      <c r="DK307">
        <v>1</v>
      </c>
      <c r="DL307">
        <v>1</v>
      </c>
      <c r="DM307">
        <v>3</v>
      </c>
      <c r="DN307">
        <v>18</v>
      </c>
      <c r="DO307">
        <v>1</v>
      </c>
      <c r="DP307">
        <v>1</v>
      </c>
      <c r="DQ307">
        <v>1</v>
      </c>
      <c r="DR307">
        <v>1</v>
      </c>
      <c r="DS307">
        <v>1</v>
      </c>
      <c r="DT307">
        <v>1</v>
      </c>
      <c r="DU307">
        <v>0</v>
      </c>
      <c r="DV307">
        <v>0</v>
      </c>
      <c r="DW307">
        <v>0</v>
      </c>
      <c r="DX307">
        <v>6</v>
      </c>
      <c r="DY307" t="str">
        <f>IF(DO307&gt;1,"Yes",IF(DP307&gt;1,"Yes","No"))</f>
        <v>No</v>
      </c>
      <c r="DZ307" t="s">
        <v>4707</v>
      </c>
      <c r="EA307">
        <v>3</v>
      </c>
      <c r="EB307">
        <v>4</v>
      </c>
      <c r="EC307">
        <v>3</v>
      </c>
      <c r="ED307">
        <v>4</v>
      </c>
      <c r="EE307">
        <v>4</v>
      </c>
      <c r="EF307">
        <v>3</v>
      </c>
      <c r="EG307">
        <v>4</v>
      </c>
      <c r="EH307">
        <v>25</v>
      </c>
      <c r="EI307">
        <v>2</v>
      </c>
      <c r="EJ307">
        <v>1</v>
      </c>
      <c r="EK307">
        <v>2</v>
      </c>
      <c r="EL307">
        <v>5</v>
      </c>
      <c r="EM307">
        <v>3</v>
      </c>
      <c r="EN307">
        <v>4</v>
      </c>
      <c r="EO307">
        <v>4</v>
      </c>
      <c r="EP307">
        <v>4</v>
      </c>
      <c r="EQ307">
        <v>4</v>
      </c>
      <c r="ER307">
        <v>4</v>
      </c>
      <c r="ES307">
        <v>4</v>
      </c>
      <c r="ET307">
        <v>4</v>
      </c>
      <c r="EU307">
        <v>31</v>
      </c>
      <c r="EV307">
        <v>5</v>
      </c>
      <c r="EW307">
        <v>5</v>
      </c>
      <c r="EX307">
        <v>7</v>
      </c>
      <c r="EY307">
        <v>8</v>
      </c>
      <c r="EZ307">
        <v>25</v>
      </c>
      <c r="FA307">
        <v>5</v>
      </c>
      <c r="FB307" t="str">
        <f t="shared" si="53"/>
        <v>Mild</v>
      </c>
      <c r="FC307" t="s">
        <v>149</v>
      </c>
    </row>
    <row r="308" spans="1:159" x14ac:dyDescent="0.2">
      <c r="A308">
        <v>944</v>
      </c>
      <c r="B308" t="s">
        <v>143</v>
      </c>
      <c r="C308" t="s">
        <v>1483</v>
      </c>
      <c r="D308" s="1">
        <v>37524</v>
      </c>
      <c r="E308">
        <v>19</v>
      </c>
      <c r="F308">
        <v>1</v>
      </c>
      <c r="H308" t="s">
        <v>145</v>
      </c>
      <c r="I308">
        <v>3029</v>
      </c>
      <c r="J308" s="1">
        <v>43896</v>
      </c>
      <c r="K308">
        <v>2</v>
      </c>
      <c r="Q308">
        <v>3</v>
      </c>
      <c r="W308" t="s">
        <v>4409</v>
      </c>
      <c r="X308" t="s">
        <v>314</v>
      </c>
      <c r="Y308">
        <v>0</v>
      </c>
      <c r="Z308" t="s">
        <v>1484</v>
      </c>
      <c r="AA308" s="1">
        <v>44524</v>
      </c>
      <c r="AB308" s="2">
        <f t="shared" si="49"/>
        <v>628</v>
      </c>
      <c r="AC308">
        <v>0</v>
      </c>
      <c r="AD308">
        <v>2</v>
      </c>
      <c r="AE308" t="str">
        <f t="shared" si="51"/>
        <v>Female</v>
      </c>
      <c r="AF308">
        <v>3</v>
      </c>
      <c r="AG308" t="s">
        <v>157</v>
      </c>
      <c r="AH308">
        <v>1</v>
      </c>
      <c r="AI308">
        <v>1</v>
      </c>
      <c r="AJ308">
        <v>2</v>
      </c>
      <c r="AK308" t="str">
        <f t="shared" si="54"/>
        <v>High school</v>
      </c>
      <c r="AL308" t="str">
        <f t="shared" si="52"/>
        <v>Yes</v>
      </c>
      <c r="AM308">
        <v>9</v>
      </c>
      <c r="AN308" t="str">
        <f t="shared" si="50"/>
        <v>Aus</v>
      </c>
      <c r="AO308">
        <v>0</v>
      </c>
      <c r="AR308">
        <v>0</v>
      </c>
      <c r="AS308">
        <v>0</v>
      </c>
      <c r="AT308">
        <v>0</v>
      </c>
      <c r="AU308">
        <v>0</v>
      </c>
      <c r="AV308">
        <v>0</v>
      </c>
      <c r="AW308">
        <v>0</v>
      </c>
      <c r="AX308">
        <v>0</v>
      </c>
      <c r="AY308">
        <v>1</v>
      </c>
      <c r="AZ308">
        <v>0</v>
      </c>
      <c r="BA308">
        <v>0</v>
      </c>
      <c r="BD308">
        <v>1</v>
      </c>
      <c r="BE308" t="s">
        <v>1485</v>
      </c>
      <c r="BF308">
        <v>0</v>
      </c>
      <c r="BH308">
        <v>0</v>
      </c>
      <c r="BI308">
        <v>0</v>
      </c>
      <c r="BJ308">
        <v>0</v>
      </c>
      <c r="BK308">
        <v>0</v>
      </c>
      <c r="BM308">
        <v>0</v>
      </c>
      <c r="BO308">
        <v>0</v>
      </c>
      <c r="BQ308">
        <v>1</v>
      </c>
      <c r="BR308">
        <v>1</v>
      </c>
      <c r="BS308">
        <v>1</v>
      </c>
      <c r="BT308">
        <v>1</v>
      </c>
      <c r="BU308">
        <v>3</v>
      </c>
      <c r="BV308">
        <v>91</v>
      </c>
      <c r="BW308" s="4">
        <v>0.76600000000000001</v>
      </c>
      <c r="BX308">
        <v>20</v>
      </c>
      <c r="BY308">
        <v>40</v>
      </c>
      <c r="BZ308">
        <v>59</v>
      </c>
      <c r="CA308">
        <v>840</v>
      </c>
      <c r="CB308">
        <v>18</v>
      </c>
      <c r="CC308">
        <v>28</v>
      </c>
      <c r="CD308">
        <v>45</v>
      </c>
      <c r="CE308">
        <v>840</v>
      </c>
      <c r="CF308">
        <v>18</v>
      </c>
      <c r="CG308">
        <v>43</v>
      </c>
      <c r="CH308">
        <v>44</v>
      </c>
      <c r="CI308">
        <v>840</v>
      </c>
      <c r="CJ308">
        <v>18</v>
      </c>
      <c r="CK308">
        <v>24</v>
      </c>
      <c r="CL308">
        <v>7</v>
      </c>
      <c r="CM308">
        <v>840</v>
      </c>
      <c r="CN308">
        <f t="shared" si="55"/>
        <v>3360</v>
      </c>
      <c r="CO308" t="str">
        <f t="shared" si="56"/>
        <v>Sufficientlyactive</v>
      </c>
      <c r="CP308">
        <v>0</v>
      </c>
      <c r="CQ308">
        <v>0</v>
      </c>
      <c r="CR308">
        <v>0</v>
      </c>
      <c r="CS308">
        <v>0</v>
      </c>
      <c r="CT308">
        <v>0</v>
      </c>
      <c r="CU308">
        <v>2</v>
      </c>
      <c r="CV308">
        <v>1</v>
      </c>
      <c r="CW308">
        <v>1</v>
      </c>
      <c r="CX308">
        <v>1</v>
      </c>
      <c r="CY308">
        <v>1</v>
      </c>
      <c r="CZ308">
        <v>3</v>
      </c>
      <c r="DA308">
        <v>5</v>
      </c>
      <c r="DB308">
        <v>8</v>
      </c>
      <c r="DC308">
        <v>1</v>
      </c>
      <c r="DD308">
        <v>1</v>
      </c>
      <c r="DE308">
        <v>3</v>
      </c>
      <c r="DF308">
        <v>1</v>
      </c>
      <c r="DG308">
        <v>1</v>
      </c>
      <c r="DH308">
        <v>1</v>
      </c>
      <c r="DI308">
        <v>1</v>
      </c>
      <c r="DJ308">
        <v>1</v>
      </c>
      <c r="DK308">
        <v>1</v>
      </c>
      <c r="DL308">
        <v>1</v>
      </c>
      <c r="DM308">
        <v>1</v>
      </c>
      <c r="DN308">
        <v>12</v>
      </c>
      <c r="DO308">
        <v>0</v>
      </c>
      <c r="DP308">
        <v>0</v>
      </c>
      <c r="DQ308">
        <v>0</v>
      </c>
      <c r="DR308">
        <v>0</v>
      </c>
      <c r="DS308">
        <v>0</v>
      </c>
      <c r="DT308">
        <v>0</v>
      </c>
      <c r="DU308">
        <v>0</v>
      </c>
      <c r="DV308">
        <v>0</v>
      </c>
      <c r="DW308">
        <v>0</v>
      </c>
      <c r="DX308">
        <v>0</v>
      </c>
      <c r="DY308" t="str">
        <f>IF(DO308&gt;1,"Yes",IF(DP308&gt;1,"Yes","No"))</f>
        <v>No</v>
      </c>
      <c r="DZ308" t="s">
        <v>4708</v>
      </c>
      <c r="EA308">
        <v>4</v>
      </c>
      <c r="EB308">
        <v>4</v>
      </c>
      <c r="EC308">
        <v>4</v>
      </c>
      <c r="ED308">
        <v>4</v>
      </c>
      <c r="EE308">
        <v>4</v>
      </c>
      <c r="EF308">
        <v>4</v>
      </c>
      <c r="EG308">
        <v>4</v>
      </c>
      <c r="EH308">
        <v>28</v>
      </c>
      <c r="EI308">
        <v>1</v>
      </c>
      <c r="EJ308">
        <v>1</v>
      </c>
      <c r="EK308">
        <v>1</v>
      </c>
      <c r="EL308">
        <v>3</v>
      </c>
      <c r="EM308">
        <v>5</v>
      </c>
      <c r="EN308">
        <v>5</v>
      </c>
      <c r="EO308">
        <v>5</v>
      </c>
      <c r="EP308">
        <v>5</v>
      </c>
      <c r="EQ308">
        <v>5</v>
      </c>
      <c r="ER308">
        <v>5</v>
      </c>
      <c r="ES308">
        <v>5</v>
      </c>
      <c r="ET308">
        <v>5</v>
      </c>
      <c r="EU308">
        <v>40</v>
      </c>
      <c r="EV308">
        <v>0</v>
      </c>
      <c r="EW308">
        <v>0</v>
      </c>
      <c r="EX308">
        <v>0</v>
      </c>
      <c r="EY308">
        <v>0</v>
      </c>
      <c r="EZ308">
        <v>0</v>
      </c>
      <c r="FA308">
        <v>0</v>
      </c>
      <c r="FB308" t="str">
        <f t="shared" si="53"/>
        <v>None</v>
      </c>
      <c r="FC308" t="s">
        <v>149</v>
      </c>
    </row>
    <row r="309" spans="1:159" x14ac:dyDescent="0.2">
      <c r="A309">
        <v>946</v>
      </c>
      <c r="B309" t="s">
        <v>143</v>
      </c>
      <c r="C309" t="s">
        <v>1486</v>
      </c>
      <c r="D309" s="1">
        <v>22067</v>
      </c>
      <c r="E309">
        <v>62</v>
      </c>
      <c r="F309">
        <v>1</v>
      </c>
      <c r="H309" t="s">
        <v>228</v>
      </c>
      <c r="I309">
        <v>3029</v>
      </c>
      <c r="J309" s="1">
        <v>43915</v>
      </c>
      <c r="K309">
        <v>1</v>
      </c>
      <c r="S309">
        <v>2</v>
      </c>
      <c r="W309" t="s">
        <v>4410</v>
      </c>
      <c r="X309" t="s">
        <v>222</v>
      </c>
      <c r="Y309">
        <v>1</v>
      </c>
      <c r="Z309" t="s">
        <v>1487</v>
      </c>
      <c r="AA309" s="1">
        <v>44479</v>
      </c>
      <c r="AB309" s="2">
        <f t="shared" si="49"/>
        <v>564</v>
      </c>
      <c r="AC309">
        <v>3</v>
      </c>
      <c r="AD309">
        <v>2</v>
      </c>
      <c r="AE309" t="str">
        <f t="shared" si="51"/>
        <v>Female</v>
      </c>
      <c r="AF309">
        <v>7</v>
      </c>
      <c r="AG309" t="s">
        <v>149</v>
      </c>
      <c r="AH309">
        <v>0</v>
      </c>
      <c r="AJ309">
        <v>1</v>
      </c>
      <c r="AK309" t="str">
        <f t="shared" si="54"/>
        <v>DNC high school</v>
      </c>
      <c r="AL309" t="str">
        <f t="shared" si="52"/>
        <v>No</v>
      </c>
      <c r="AM309">
        <v>9</v>
      </c>
      <c r="AN309" t="str">
        <f t="shared" si="50"/>
        <v>Aus</v>
      </c>
      <c r="AO309">
        <v>0</v>
      </c>
      <c r="AR309">
        <v>0</v>
      </c>
      <c r="AS309">
        <v>0</v>
      </c>
      <c r="AT309">
        <v>2</v>
      </c>
      <c r="AU309">
        <v>1</v>
      </c>
      <c r="AV309">
        <v>0</v>
      </c>
      <c r="AW309">
        <v>0</v>
      </c>
      <c r="AX309">
        <v>0</v>
      </c>
      <c r="AY309">
        <v>0</v>
      </c>
      <c r="AZ309">
        <v>0</v>
      </c>
      <c r="BA309">
        <v>1</v>
      </c>
      <c r="BC309" t="s">
        <v>1488</v>
      </c>
      <c r="BD309">
        <v>1</v>
      </c>
      <c r="BE309" t="s">
        <v>1489</v>
      </c>
      <c r="BF309">
        <v>1</v>
      </c>
      <c r="BG309" t="s">
        <v>1490</v>
      </c>
      <c r="BH309">
        <v>1</v>
      </c>
      <c r="BI309">
        <v>1</v>
      </c>
      <c r="BJ309">
        <v>0</v>
      </c>
      <c r="BK309">
        <v>0</v>
      </c>
      <c r="BM309">
        <v>0</v>
      </c>
      <c r="BO309">
        <v>0</v>
      </c>
      <c r="BQ309">
        <v>4</v>
      </c>
      <c r="BR309">
        <v>1</v>
      </c>
      <c r="BS309">
        <v>4</v>
      </c>
      <c r="BT309">
        <v>4</v>
      </c>
      <c r="BU309">
        <v>3</v>
      </c>
      <c r="BV309">
        <v>42</v>
      </c>
      <c r="BW309" s="4">
        <v>0.33047676003746096</v>
      </c>
      <c r="BX309">
        <v>0</v>
      </c>
      <c r="CA309">
        <v>0</v>
      </c>
      <c r="CB309">
        <v>1</v>
      </c>
      <c r="CC309">
        <v>2</v>
      </c>
      <c r="CD309">
        <v>0</v>
      </c>
      <c r="CE309">
        <v>120</v>
      </c>
      <c r="CF309">
        <v>0</v>
      </c>
      <c r="CI309">
        <v>0</v>
      </c>
      <c r="CJ309">
        <v>0</v>
      </c>
      <c r="CM309">
        <v>0</v>
      </c>
      <c r="CN309">
        <f t="shared" si="55"/>
        <v>0</v>
      </c>
      <c r="CO309" t="str">
        <f t="shared" si="56"/>
        <v>Sedentary</v>
      </c>
      <c r="CP309">
        <v>3</v>
      </c>
      <c r="CQ309">
        <v>3</v>
      </c>
      <c r="CR309">
        <v>3</v>
      </c>
      <c r="CS309">
        <v>2</v>
      </c>
      <c r="CT309">
        <v>3</v>
      </c>
      <c r="CU309">
        <v>2</v>
      </c>
      <c r="CV309">
        <v>1</v>
      </c>
      <c r="CW309">
        <v>0</v>
      </c>
      <c r="CX309">
        <v>1</v>
      </c>
      <c r="CY309">
        <v>1</v>
      </c>
      <c r="CZ309">
        <v>2</v>
      </c>
      <c r="DA309">
        <v>7</v>
      </c>
      <c r="DB309">
        <v>6</v>
      </c>
      <c r="DC309">
        <v>0</v>
      </c>
      <c r="DD309">
        <v>3</v>
      </c>
      <c r="DE309">
        <v>1</v>
      </c>
      <c r="DF309">
        <v>1</v>
      </c>
      <c r="DG309">
        <v>1</v>
      </c>
      <c r="DH309">
        <v>2</v>
      </c>
      <c r="DI309">
        <v>1</v>
      </c>
      <c r="DJ309">
        <v>2</v>
      </c>
      <c r="DK309">
        <v>1</v>
      </c>
      <c r="DL309">
        <v>1</v>
      </c>
      <c r="DM309">
        <v>1</v>
      </c>
      <c r="DN309">
        <v>14</v>
      </c>
      <c r="DO309">
        <v>1</v>
      </c>
      <c r="DP309">
        <v>0</v>
      </c>
      <c r="DQ309">
        <v>3</v>
      </c>
      <c r="DR309">
        <v>3</v>
      </c>
      <c r="DS309">
        <v>0</v>
      </c>
      <c r="DT309">
        <v>0</v>
      </c>
      <c r="DU309">
        <v>0</v>
      </c>
      <c r="DV309">
        <v>0</v>
      </c>
      <c r="DW309">
        <v>0</v>
      </c>
      <c r="DX309">
        <v>7</v>
      </c>
      <c r="DY309" t="s">
        <v>149</v>
      </c>
      <c r="DZ309" t="s">
        <v>4707</v>
      </c>
      <c r="EA309">
        <v>3</v>
      </c>
      <c r="EB309">
        <v>3</v>
      </c>
      <c r="EC309">
        <v>3</v>
      </c>
      <c r="ED309">
        <v>4</v>
      </c>
      <c r="EE309">
        <v>4</v>
      </c>
      <c r="EF309">
        <v>4</v>
      </c>
      <c r="EG309">
        <v>5</v>
      </c>
      <c r="EH309">
        <v>26</v>
      </c>
      <c r="EI309">
        <v>1</v>
      </c>
      <c r="EJ309">
        <v>1</v>
      </c>
      <c r="EK309">
        <v>2</v>
      </c>
      <c r="EL309">
        <v>4</v>
      </c>
      <c r="EM309">
        <v>5</v>
      </c>
      <c r="EN309">
        <v>5</v>
      </c>
      <c r="EO309">
        <v>5</v>
      </c>
      <c r="EP309">
        <v>5</v>
      </c>
      <c r="EQ309">
        <v>5</v>
      </c>
      <c r="ER309">
        <v>5</v>
      </c>
      <c r="ES309">
        <v>5</v>
      </c>
      <c r="ET309">
        <v>5</v>
      </c>
      <c r="EU309">
        <v>40</v>
      </c>
      <c r="EV309">
        <v>9</v>
      </c>
      <c r="EW309">
        <v>9</v>
      </c>
      <c r="EX309">
        <v>9</v>
      </c>
      <c r="EY309">
        <v>9</v>
      </c>
      <c r="EZ309">
        <v>36</v>
      </c>
      <c r="FA309">
        <v>5</v>
      </c>
      <c r="FB309" t="str">
        <f t="shared" si="53"/>
        <v>Mild</v>
      </c>
      <c r="FC309" t="s">
        <v>157</v>
      </c>
    </row>
    <row r="310" spans="1:159" x14ac:dyDescent="0.2">
      <c r="A310">
        <v>947</v>
      </c>
      <c r="B310" t="s">
        <v>143</v>
      </c>
      <c r="C310" t="s">
        <v>1491</v>
      </c>
      <c r="D310" s="1">
        <v>17036</v>
      </c>
      <c r="E310">
        <v>75</v>
      </c>
      <c r="F310">
        <v>1</v>
      </c>
      <c r="H310" t="s">
        <v>420</v>
      </c>
      <c r="I310">
        <v>3030</v>
      </c>
      <c r="J310" s="1">
        <v>43914</v>
      </c>
      <c r="K310">
        <v>2</v>
      </c>
      <c r="Q310">
        <v>3</v>
      </c>
      <c r="W310" t="s">
        <v>4409</v>
      </c>
      <c r="X310" t="s">
        <v>314</v>
      </c>
      <c r="Y310">
        <v>1</v>
      </c>
      <c r="Z310" t="s">
        <v>1492</v>
      </c>
      <c r="AA310" s="1">
        <v>44529</v>
      </c>
      <c r="AB310" s="2">
        <f t="shared" si="49"/>
        <v>615</v>
      </c>
      <c r="AC310">
        <v>1</v>
      </c>
      <c r="AD310">
        <v>2</v>
      </c>
      <c r="AE310" t="str">
        <f t="shared" si="51"/>
        <v>Female</v>
      </c>
      <c r="AF310">
        <v>7</v>
      </c>
      <c r="AG310" t="s">
        <v>149</v>
      </c>
      <c r="AH310">
        <v>0</v>
      </c>
      <c r="AJ310">
        <v>1</v>
      </c>
      <c r="AK310" t="str">
        <f t="shared" si="54"/>
        <v>DNC high school</v>
      </c>
      <c r="AL310" t="str">
        <f t="shared" si="52"/>
        <v>No</v>
      </c>
      <c r="AM310">
        <v>9</v>
      </c>
      <c r="AN310" t="str">
        <f t="shared" si="50"/>
        <v>Aus</v>
      </c>
      <c r="AO310">
        <v>0</v>
      </c>
      <c r="AR310">
        <v>0</v>
      </c>
      <c r="AS310">
        <v>0</v>
      </c>
      <c r="AT310">
        <v>0</v>
      </c>
      <c r="AU310">
        <v>0</v>
      </c>
      <c r="AV310">
        <v>0</v>
      </c>
      <c r="AW310">
        <v>0</v>
      </c>
      <c r="AX310">
        <v>0</v>
      </c>
      <c r="AY310">
        <v>0</v>
      </c>
      <c r="AZ310">
        <v>0</v>
      </c>
      <c r="BA310">
        <v>0</v>
      </c>
      <c r="BD310">
        <v>1</v>
      </c>
      <c r="BE310" t="s">
        <v>1384</v>
      </c>
      <c r="BF310">
        <v>1</v>
      </c>
      <c r="BG310" t="s">
        <v>1493</v>
      </c>
      <c r="BH310">
        <v>0</v>
      </c>
      <c r="BI310">
        <v>1</v>
      </c>
      <c r="BJ310">
        <v>0</v>
      </c>
      <c r="BK310">
        <v>0</v>
      </c>
      <c r="BM310">
        <v>0</v>
      </c>
      <c r="BO310">
        <v>1</v>
      </c>
      <c r="BP310">
        <v>2</v>
      </c>
      <c r="BQ310">
        <v>2</v>
      </c>
      <c r="BR310">
        <v>1</v>
      </c>
      <c r="BS310">
        <v>2</v>
      </c>
      <c r="BT310">
        <v>3</v>
      </c>
      <c r="BU310">
        <v>1</v>
      </c>
      <c r="BV310">
        <v>90</v>
      </c>
      <c r="BW310" s="4">
        <v>0.57913013289829696</v>
      </c>
      <c r="BX310">
        <v>4</v>
      </c>
      <c r="BY310">
        <v>1</v>
      </c>
      <c r="BZ310">
        <v>25</v>
      </c>
      <c r="CA310">
        <v>85</v>
      </c>
      <c r="CB310">
        <v>1</v>
      </c>
      <c r="CC310">
        <v>5</v>
      </c>
      <c r="CD310">
        <v>0</v>
      </c>
      <c r="CE310">
        <v>300</v>
      </c>
      <c r="CF310">
        <v>0</v>
      </c>
      <c r="CG310">
        <v>0</v>
      </c>
      <c r="CH310">
        <v>0</v>
      </c>
      <c r="CI310">
        <v>0</v>
      </c>
      <c r="CJ310">
        <v>1</v>
      </c>
      <c r="CK310">
        <v>1</v>
      </c>
      <c r="CL310">
        <v>30</v>
      </c>
      <c r="CM310">
        <v>90</v>
      </c>
      <c r="CN310">
        <f t="shared" si="55"/>
        <v>175</v>
      </c>
      <c r="CO310" t="str">
        <f t="shared" si="56"/>
        <v>Sufficientlyactive</v>
      </c>
      <c r="CP310">
        <v>3</v>
      </c>
      <c r="CQ310">
        <v>3</v>
      </c>
      <c r="CR310">
        <v>3</v>
      </c>
      <c r="CS310">
        <v>3</v>
      </c>
      <c r="CT310">
        <v>3</v>
      </c>
      <c r="CU310">
        <v>1</v>
      </c>
      <c r="CV310">
        <v>1</v>
      </c>
      <c r="CW310">
        <v>0</v>
      </c>
      <c r="CX310">
        <v>1</v>
      </c>
      <c r="CY310">
        <v>1</v>
      </c>
      <c r="CZ310">
        <v>1</v>
      </c>
      <c r="DA310">
        <v>8</v>
      </c>
      <c r="DB310">
        <v>3</v>
      </c>
      <c r="DC310">
        <v>1</v>
      </c>
      <c r="DD310">
        <v>1</v>
      </c>
      <c r="DE310">
        <v>1</v>
      </c>
      <c r="DF310">
        <v>1</v>
      </c>
      <c r="DG310">
        <v>1</v>
      </c>
      <c r="DH310">
        <v>1</v>
      </c>
      <c r="DI310">
        <v>1</v>
      </c>
      <c r="DJ310">
        <v>1</v>
      </c>
      <c r="DK310">
        <v>1</v>
      </c>
      <c r="DL310">
        <v>1</v>
      </c>
      <c r="DM310">
        <v>1</v>
      </c>
      <c r="DN310">
        <v>10</v>
      </c>
      <c r="DO310">
        <v>0</v>
      </c>
      <c r="DP310">
        <v>0</v>
      </c>
      <c r="DQ310">
        <v>0</v>
      </c>
      <c r="DR310">
        <v>0</v>
      </c>
      <c r="DS310">
        <v>0</v>
      </c>
      <c r="DT310">
        <v>0</v>
      </c>
      <c r="DU310">
        <v>0</v>
      </c>
      <c r="DV310">
        <v>0</v>
      </c>
      <c r="DW310">
        <v>0</v>
      </c>
      <c r="DX310">
        <v>0</v>
      </c>
      <c r="DY310" t="s">
        <v>149</v>
      </c>
      <c r="DZ310" t="s">
        <v>4708</v>
      </c>
      <c r="EA310">
        <v>3</v>
      </c>
      <c r="EB310">
        <v>3</v>
      </c>
      <c r="EC310">
        <v>4</v>
      </c>
      <c r="ED310">
        <v>5</v>
      </c>
      <c r="EE310">
        <v>4</v>
      </c>
      <c r="EF310">
        <v>5</v>
      </c>
      <c r="EG310">
        <v>5</v>
      </c>
      <c r="EH310">
        <v>29</v>
      </c>
      <c r="EI310">
        <v>1</v>
      </c>
      <c r="EJ310">
        <v>1</v>
      </c>
      <c r="EK310">
        <v>1</v>
      </c>
      <c r="EL310">
        <v>3</v>
      </c>
      <c r="EM310">
        <v>4</v>
      </c>
      <c r="EN310">
        <v>4</v>
      </c>
      <c r="EO310">
        <v>4</v>
      </c>
      <c r="EP310">
        <v>4</v>
      </c>
      <c r="EQ310">
        <v>4</v>
      </c>
      <c r="ER310">
        <v>4</v>
      </c>
      <c r="ES310">
        <v>4</v>
      </c>
      <c r="ET310">
        <v>4</v>
      </c>
      <c r="EU310">
        <v>32</v>
      </c>
      <c r="EV310">
        <v>2</v>
      </c>
      <c r="EW310">
        <v>3</v>
      </c>
      <c r="EX310">
        <v>5</v>
      </c>
      <c r="EY310">
        <v>5</v>
      </c>
      <c r="EZ310">
        <v>15</v>
      </c>
      <c r="FA310">
        <v>3</v>
      </c>
      <c r="FB310" t="str">
        <f t="shared" si="53"/>
        <v>Mild</v>
      </c>
      <c r="FC310" t="s">
        <v>157</v>
      </c>
    </row>
    <row r="311" spans="1:159" x14ac:dyDescent="0.2">
      <c r="A311">
        <v>951</v>
      </c>
      <c r="B311" t="s">
        <v>143</v>
      </c>
      <c r="C311" t="s">
        <v>1494</v>
      </c>
      <c r="D311" s="1">
        <v>33570</v>
      </c>
      <c r="E311">
        <v>30</v>
      </c>
      <c r="F311">
        <v>1</v>
      </c>
      <c r="H311" t="s">
        <v>771</v>
      </c>
      <c r="I311">
        <v>3011</v>
      </c>
      <c r="J311" s="1">
        <v>43909</v>
      </c>
      <c r="K311">
        <v>1</v>
      </c>
      <c r="S311">
        <v>2</v>
      </c>
      <c r="W311" t="s">
        <v>4410</v>
      </c>
      <c r="X311" t="s">
        <v>222</v>
      </c>
      <c r="Y311">
        <v>0</v>
      </c>
      <c r="Z311" t="s">
        <v>1495</v>
      </c>
      <c r="AA311" s="1">
        <v>44476</v>
      </c>
      <c r="AB311" s="2">
        <f t="shared" si="49"/>
        <v>567</v>
      </c>
      <c r="AC311">
        <v>2</v>
      </c>
      <c r="AD311">
        <v>1</v>
      </c>
      <c r="AE311" t="str">
        <f t="shared" si="51"/>
        <v>Male</v>
      </c>
      <c r="AF311">
        <v>0</v>
      </c>
      <c r="AG311" t="s">
        <v>157</v>
      </c>
      <c r="AH311">
        <v>0</v>
      </c>
      <c r="AJ311">
        <v>6</v>
      </c>
      <c r="AK311" t="str">
        <f t="shared" si="54"/>
        <v>Undergrad</v>
      </c>
      <c r="AL311" t="str">
        <f t="shared" si="52"/>
        <v>Yes</v>
      </c>
      <c r="AM311">
        <v>9</v>
      </c>
      <c r="AN311" t="str">
        <f t="shared" si="50"/>
        <v>Aus</v>
      </c>
      <c r="AO311">
        <v>0</v>
      </c>
      <c r="AR311">
        <v>0</v>
      </c>
      <c r="AS311">
        <v>0</v>
      </c>
      <c r="AT311">
        <v>0</v>
      </c>
      <c r="AU311">
        <v>1</v>
      </c>
      <c r="AV311">
        <v>0</v>
      </c>
      <c r="AW311">
        <v>0</v>
      </c>
      <c r="AX311">
        <v>0</v>
      </c>
      <c r="AY311">
        <v>0</v>
      </c>
      <c r="AZ311">
        <v>0</v>
      </c>
      <c r="BA311">
        <v>2</v>
      </c>
      <c r="BC311" t="s">
        <v>1496</v>
      </c>
      <c r="BD311">
        <v>0</v>
      </c>
      <c r="BF311">
        <v>1</v>
      </c>
      <c r="BG311" t="s">
        <v>1497</v>
      </c>
      <c r="BH311">
        <v>0</v>
      </c>
      <c r="BI311">
        <v>0</v>
      </c>
      <c r="BJ311">
        <v>0</v>
      </c>
      <c r="BK311">
        <v>0</v>
      </c>
      <c r="BM311">
        <v>0</v>
      </c>
      <c r="BO311">
        <v>1</v>
      </c>
      <c r="BP311">
        <v>0</v>
      </c>
      <c r="BQ311">
        <v>1</v>
      </c>
      <c r="BR311">
        <v>1</v>
      </c>
      <c r="BS311">
        <v>1</v>
      </c>
      <c r="BT311">
        <v>2</v>
      </c>
      <c r="BU311">
        <v>2</v>
      </c>
      <c r="BV311">
        <v>40</v>
      </c>
      <c r="BW311" s="4">
        <v>0.72322947913147084</v>
      </c>
      <c r="BX311">
        <v>5</v>
      </c>
      <c r="BY311">
        <v>3</v>
      </c>
      <c r="BZ311">
        <v>20</v>
      </c>
      <c r="CA311">
        <v>200</v>
      </c>
      <c r="CB311">
        <v>0</v>
      </c>
      <c r="CE311">
        <v>0</v>
      </c>
      <c r="CF311">
        <v>3</v>
      </c>
      <c r="CG311">
        <v>1</v>
      </c>
      <c r="CH311">
        <v>20</v>
      </c>
      <c r="CI311">
        <v>80</v>
      </c>
      <c r="CJ311">
        <v>1</v>
      </c>
      <c r="CK311">
        <v>2</v>
      </c>
      <c r="CL311">
        <v>30</v>
      </c>
      <c r="CM311">
        <v>150</v>
      </c>
      <c r="CN311">
        <f t="shared" si="55"/>
        <v>510</v>
      </c>
      <c r="CO311" t="str">
        <f t="shared" si="56"/>
        <v>Sufficientlyactive</v>
      </c>
      <c r="CP311">
        <v>3</v>
      </c>
      <c r="CQ311">
        <v>3</v>
      </c>
      <c r="CR311">
        <v>4</v>
      </c>
      <c r="CS311">
        <v>2</v>
      </c>
      <c r="CT311">
        <v>3</v>
      </c>
      <c r="CU311">
        <v>2</v>
      </c>
      <c r="CV311">
        <v>1</v>
      </c>
      <c r="CW311">
        <v>1</v>
      </c>
      <c r="CX311">
        <v>1</v>
      </c>
      <c r="CY311">
        <v>1</v>
      </c>
      <c r="CZ311">
        <v>3</v>
      </c>
      <c r="DA311">
        <v>7</v>
      </c>
      <c r="DB311">
        <v>2</v>
      </c>
      <c r="DC311">
        <v>0</v>
      </c>
      <c r="DD311">
        <v>2</v>
      </c>
      <c r="DE311">
        <v>3</v>
      </c>
      <c r="DF311">
        <v>2</v>
      </c>
      <c r="DG311">
        <v>2</v>
      </c>
      <c r="DH311">
        <v>3</v>
      </c>
      <c r="DI311">
        <v>2</v>
      </c>
      <c r="DJ311">
        <v>3</v>
      </c>
      <c r="DK311">
        <v>2</v>
      </c>
      <c r="DL311">
        <v>2</v>
      </c>
      <c r="DM311">
        <v>1</v>
      </c>
      <c r="DN311">
        <v>22</v>
      </c>
      <c r="DO311">
        <v>1</v>
      </c>
      <c r="DP311">
        <v>1</v>
      </c>
      <c r="DQ311">
        <v>1</v>
      </c>
      <c r="DR311">
        <v>1</v>
      </c>
      <c r="DS311">
        <v>2</v>
      </c>
      <c r="DT311">
        <v>1</v>
      </c>
      <c r="DU311">
        <v>1</v>
      </c>
      <c r="DV311">
        <v>1</v>
      </c>
      <c r="DW311">
        <v>0</v>
      </c>
      <c r="DX311">
        <v>9</v>
      </c>
      <c r="DY311" t="str">
        <f>IF(DO311&gt;1,"Yes",IF(DP311&gt;1,"Yes","No"))</f>
        <v>No</v>
      </c>
      <c r="DZ311" t="s">
        <v>4707</v>
      </c>
      <c r="EA311">
        <v>3</v>
      </c>
      <c r="EB311">
        <v>3</v>
      </c>
      <c r="EC311">
        <v>2</v>
      </c>
      <c r="ED311">
        <v>3</v>
      </c>
      <c r="EE311">
        <v>3</v>
      </c>
      <c r="EF311">
        <v>3</v>
      </c>
      <c r="EG311">
        <v>3</v>
      </c>
      <c r="EH311">
        <v>20</v>
      </c>
      <c r="EI311">
        <v>2</v>
      </c>
      <c r="EJ311">
        <v>1</v>
      </c>
      <c r="EK311">
        <v>2</v>
      </c>
      <c r="EL311">
        <v>5</v>
      </c>
      <c r="EM311">
        <v>4</v>
      </c>
      <c r="EN311">
        <v>4</v>
      </c>
      <c r="EO311">
        <v>4</v>
      </c>
      <c r="EP311">
        <v>4</v>
      </c>
      <c r="EQ311">
        <v>4</v>
      </c>
      <c r="ER311">
        <v>4</v>
      </c>
      <c r="ES311">
        <v>4</v>
      </c>
      <c r="ET311">
        <v>4</v>
      </c>
      <c r="EU311">
        <v>32</v>
      </c>
      <c r="EV311">
        <v>0</v>
      </c>
      <c r="EW311">
        <v>1</v>
      </c>
      <c r="EX311">
        <v>1</v>
      </c>
      <c r="EY311">
        <v>3</v>
      </c>
      <c r="EZ311">
        <v>5</v>
      </c>
      <c r="FA311">
        <v>0</v>
      </c>
      <c r="FB311" t="str">
        <f t="shared" si="53"/>
        <v>None</v>
      </c>
      <c r="FC311" t="s">
        <v>149</v>
      </c>
    </row>
    <row r="312" spans="1:159" x14ac:dyDescent="0.2">
      <c r="A312">
        <v>954</v>
      </c>
      <c r="B312" t="s">
        <v>143</v>
      </c>
      <c r="C312" t="s">
        <v>1498</v>
      </c>
      <c r="D312" s="1">
        <v>33317</v>
      </c>
      <c r="E312">
        <v>31</v>
      </c>
      <c r="F312">
        <v>1</v>
      </c>
      <c r="H312" t="s">
        <v>274</v>
      </c>
      <c r="I312">
        <v>3038</v>
      </c>
      <c r="J312" s="1">
        <v>43909</v>
      </c>
      <c r="K312">
        <v>1</v>
      </c>
      <c r="R312">
        <v>1</v>
      </c>
      <c r="W312" t="s">
        <v>229</v>
      </c>
      <c r="X312" t="s">
        <v>307</v>
      </c>
      <c r="Y312">
        <v>0</v>
      </c>
      <c r="Z312" t="s">
        <v>1499</v>
      </c>
      <c r="AA312" s="1">
        <v>44480</v>
      </c>
      <c r="AB312" s="2">
        <f t="shared" si="49"/>
        <v>571</v>
      </c>
      <c r="AC312">
        <v>2</v>
      </c>
      <c r="AD312">
        <v>1</v>
      </c>
      <c r="AE312" t="str">
        <f t="shared" si="51"/>
        <v>Male</v>
      </c>
      <c r="AF312">
        <v>0</v>
      </c>
      <c r="AG312" t="s">
        <v>157</v>
      </c>
      <c r="AH312">
        <v>0</v>
      </c>
      <c r="AJ312">
        <v>3</v>
      </c>
      <c r="AK312" t="str">
        <f t="shared" si="54"/>
        <v>TAFE</v>
      </c>
      <c r="AL312" t="str">
        <f t="shared" si="52"/>
        <v>Yes</v>
      </c>
      <c r="AM312">
        <v>59</v>
      </c>
      <c r="AN312" t="str">
        <f t="shared" si="50"/>
        <v>Other</v>
      </c>
      <c r="AQ312">
        <v>25</v>
      </c>
      <c r="AR312">
        <v>0</v>
      </c>
      <c r="AS312">
        <v>0</v>
      </c>
      <c r="AT312">
        <v>0</v>
      </c>
      <c r="AU312">
        <v>1</v>
      </c>
      <c r="AV312">
        <v>0</v>
      </c>
      <c r="AW312">
        <v>0</v>
      </c>
      <c r="AX312">
        <v>0</v>
      </c>
      <c r="AY312">
        <v>0</v>
      </c>
      <c r="AZ312">
        <v>0</v>
      </c>
      <c r="BA312">
        <v>1</v>
      </c>
      <c r="BC312" t="s">
        <v>1500</v>
      </c>
      <c r="BD312">
        <v>0</v>
      </c>
      <c r="BF312">
        <v>0</v>
      </c>
      <c r="BH312">
        <v>0</v>
      </c>
      <c r="BI312">
        <v>0</v>
      </c>
      <c r="BJ312">
        <v>0</v>
      </c>
      <c r="BK312">
        <v>1</v>
      </c>
      <c r="BL312">
        <v>0</v>
      </c>
      <c r="BM312">
        <v>0</v>
      </c>
      <c r="BO312">
        <v>0</v>
      </c>
      <c r="BQ312">
        <v>3</v>
      </c>
      <c r="BR312">
        <v>2</v>
      </c>
      <c r="BS312">
        <v>4</v>
      </c>
      <c r="BT312">
        <v>3</v>
      </c>
      <c r="BU312">
        <v>2</v>
      </c>
      <c r="BV312">
        <v>70</v>
      </c>
      <c r="BW312" s="4">
        <v>0.3548308885818478</v>
      </c>
      <c r="BX312">
        <v>20</v>
      </c>
      <c r="BY312">
        <v>20</v>
      </c>
      <c r="BZ312">
        <v>34</v>
      </c>
      <c r="CA312">
        <v>840</v>
      </c>
      <c r="CB312">
        <v>5</v>
      </c>
      <c r="CC312">
        <v>1</v>
      </c>
      <c r="CD312">
        <v>30</v>
      </c>
      <c r="CE312">
        <v>90</v>
      </c>
      <c r="CF312">
        <v>1</v>
      </c>
      <c r="CG312">
        <v>14</v>
      </c>
      <c r="CH312">
        <v>1</v>
      </c>
      <c r="CI312">
        <v>840</v>
      </c>
      <c r="CJ312">
        <v>5</v>
      </c>
      <c r="CK312">
        <v>6</v>
      </c>
      <c r="CL312">
        <v>1</v>
      </c>
      <c r="CM312">
        <v>361</v>
      </c>
      <c r="CN312">
        <f t="shared" si="55"/>
        <v>2881</v>
      </c>
      <c r="CO312" t="str">
        <f t="shared" si="56"/>
        <v>Sufficientlyactive</v>
      </c>
      <c r="CP312">
        <v>3</v>
      </c>
      <c r="CQ312">
        <v>3</v>
      </c>
      <c r="CR312">
        <v>3</v>
      </c>
      <c r="CS312">
        <v>3</v>
      </c>
      <c r="CT312">
        <v>4</v>
      </c>
      <c r="CU312">
        <v>2</v>
      </c>
      <c r="CV312">
        <v>1</v>
      </c>
      <c r="CW312">
        <v>1</v>
      </c>
      <c r="CX312">
        <v>1</v>
      </c>
      <c r="CY312">
        <v>1</v>
      </c>
      <c r="CZ312">
        <v>3</v>
      </c>
      <c r="DA312">
        <v>7</v>
      </c>
      <c r="DB312">
        <v>2</v>
      </c>
      <c r="DC312">
        <v>0</v>
      </c>
      <c r="DD312">
        <v>3</v>
      </c>
      <c r="DE312">
        <v>2</v>
      </c>
      <c r="DF312">
        <v>1</v>
      </c>
      <c r="DG312">
        <v>2</v>
      </c>
      <c r="DH312">
        <v>3</v>
      </c>
      <c r="DI312">
        <v>1</v>
      </c>
      <c r="DJ312">
        <v>2</v>
      </c>
      <c r="DK312">
        <v>3</v>
      </c>
      <c r="DL312">
        <v>1</v>
      </c>
      <c r="DM312">
        <v>1</v>
      </c>
      <c r="DN312">
        <v>19</v>
      </c>
      <c r="DO312">
        <v>1</v>
      </c>
      <c r="DP312">
        <v>1</v>
      </c>
      <c r="DQ312">
        <v>1</v>
      </c>
      <c r="DR312">
        <v>1</v>
      </c>
      <c r="DS312">
        <v>2</v>
      </c>
      <c r="DT312">
        <v>1</v>
      </c>
      <c r="DU312">
        <v>1</v>
      </c>
      <c r="DV312">
        <v>1</v>
      </c>
      <c r="DW312">
        <v>0</v>
      </c>
      <c r="DX312">
        <v>9</v>
      </c>
      <c r="DY312" t="str">
        <f>IF(DO312&gt;1,"Yes",IF(DP312&gt;1,"Yes","No"))</f>
        <v>No</v>
      </c>
      <c r="DZ312" t="s">
        <v>4707</v>
      </c>
      <c r="EA312">
        <v>5</v>
      </c>
      <c r="EB312">
        <v>4</v>
      </c>
      <c r="EC312">
        <v>4</v>
      </c>
      <c r="ED312">
        <v>3</v>
      </c>
      <c r="EE312">
        <v>3</v>
      </c>
      <c r="EF312">
        <v>3</v>
      </c>
      <c r="EG312">
        <v>4</v>
      </c>
      <c r="EH312">
        <v>26</v>
      </c>
      <c r="EI312">
        <v>2</v>
      </c>
      <c r="EJ312">
        <v>2</v>
      </c>
      <c r="EK312">
        <v>2</v>
      </c>
      <c r="EL312">
        <v>6</v>
      </c>
      <c r="EM312">
        <v>3</v>
      </c>
      <c r="EN312">
        <v>4</v>
      </c>
      <c r="EO312">
        <v>5</v>
      </c>
      <c r="EP312">
        <v>5</v>
      </c>
      <c r="EQ312">
        <v>5</v>
      </c>
      <c r="ER312">
        <v>5</v>
      </c>
      <c r="ES312">
        <v>5</v>
      </c>
      <c r="ET312">
        <v>5</v>
      </c>
      <c r="EU312">
        <v>37</v>
      </c>
      <c r="EV312">
        <v>4</v>
      </c>
      <c r="EW312">
        <v>7</v>
      </c>
      <c r="EX312">
        <v>6</v>
      </c>
      <c r="EY312">
        <v>9</v>
      </c>
      <c r="EZ312">
        <v>26</v>
      </c>
      <c r="FA312">
        <v>4</v>
      </c>
      <c r="FB312" t="str">
        <f t="shared" si="53"/>
        <v>Mild</v>
      </c>
      <c r="FC312" t="s">
        <v>149</v>
      </c>
    </row>
    <row r="313" spans="1:159" x14ac:dyDescent="0.2">
      <c r="A313">
        <v>958</v>
      </c>
      <c r="B313" t="s">
        <v>143</v>
      </c>
      <c r="C313" t="s">
        <v>1501</v>
      </c>
      <c r="D313" s="1">
        <v>24131</v>
      </c>
      <c r="E313">
        <v>56</v>
      </c>
      <c r="F313">
        <v>1</v>
      </c>
      <c r="H313" t="s">
        <v>151</v>
      </c>
      <c r="I313">
        <v>3030</v>
      </c>
      <c r="J313" s="1">
        <v>43895</v>
      </c>
      <c r="K313">
        <v>1</v>
      </c>
      <c r="R313">
        <v>1</v>
      </c>
      <c r="W313" t="s">
        <v>229</v>
      </c>
      <c r="X313" t="s">
        <v>307</v>
      </c>
      <c r="Y313">
        <v>1</v>
      </c>
      <c r="Z313" t="s">
        <v>1502</v>
      </c>
      <c r="AA313" s="1">
        <v>44480</v>
      </c>
      <c r="AB313" s="2">
        <f t="shared" si="49"/>
        <v>585</v>
      </c>
      <c r="AC313">
        <v>0</v>
      </c>
      <c r="AD313">
        <v>2</v>
      </c>
      <c r="AE313" t="str">
        <f t="shared" si="51"/>
        <v>Female</v>
      </c>
      <c r="AF313">
        <v>3</v>
      </c>
      <c r="AG313" t="s">
        <v>157</v>
      </c>
      <c r="AH313">
        <v>0</v>
      </c>
      <c r="AJ313">
        <v>4</v>
      </c>
      <c r="AK313" t="str">
        <f t="shared" si="54"/>
        <v>TAFE</v>
      </c>
      <c r="AL313" t="str">
        <f t="shared" si="52"/>
        <v>Yes</v>
      </c>
      <c r="AM313">
        <v>35</v>
      </c>
      <c r="AN313" t="str">
        <f t="shared" si="50"/>
        <v>Other</v>
      </c>
      <c r="AQ313">
        <v>6</v>
      </c>
      <c r="AR313">
        <v>0</v>
      </c>
      <c r="AS313">
        <v>0</v>
      </c>
      <c r="AT313">
        <v>0</v>
      </c>
      <c r="AU313">
        <v>0</v>
      </c>
      <c r="AV313">
        <v>0</v>
      </c>
      <c r="AW313">
        <v>0</v>
      </c>
      <c r="AX313">
        <v>0</v>
      </c>
      <c r="AY313">
        <v>0</v>
      </c>
      <c r="AZ313">
        <v>0</v>
      </c>
      <c r="BA313">
        <v>1</v>
      </c>
      <c r="BC313" t="s">
        <v>1503</v>
      </c>
      <c r="BD313">
        <v>1</v>
      </c>
      <c r="BE313" t="s">
        <v>1504</v>
      </c>
      <c r="BF313">
        <v>1</v>
      </c>
      <c r="BG313" t="s">
        <v>1505</v>
      </c>
      <c r="BH313">
        <v>2</v>
      </c>
      <c r="BI313">
        <v>2</v>
      </c>
      <c r="BJ313">
        <v>2</v>
      </c>
      <c r="BK313">
        <v>0</v>
      </c>
      <c r="BM313">
        <v>0</v>
      </c>
      <c r="BO313">
        <v>0</v>
      </c>
      <c r="BQ313">
        <v>4</v>
      </c>
      <c r="BR313">
        <v>1</v>
      </c>
      <c r="BS313">
        <v>4</v>
      </c>
      <c r="BT313">
        <v>5</v>
      </c>
      <c r="BU313">
        <v>5</v>
      </c>
      <c r="BV313">
        <v>0</v>
      </c>
      <c r="BW313" s="4">
        <v>0.11819466440422324</v>
      </c>
      <c r="BX313">
        <v>20</v>
      </c>
      <c r="BY313">
        <v>50</v>
      </c>
      <c r="BZ313">
        <v>59</v>
      </c>
      <c r="CA313">
        <v>840</v>
      </c>
      <c r="CB313">
        <v>0</v>
      </c>
      <c r="CE313">
        <v>0</v>
      </c>
      <c r="CF313">
        <v>0</v>
      </c>
      <c r="CI313">
        <v>0</v>
      </c>
      <c r="CJ313">
        <v>0</v>
      </c>
      <c r="CM313">
        <v>0</v>
      </c>
      <c r="CN313">
        <f t="shared" si="55"/>
        <v>840</v>
      </c>
      <c r="CO313" t="str">
        <f t="shared" si="56"/>
        <v>Sufficientlyactive</v>
      </c>
      <c r="CP313">
        <v>3</v>
      </c>
      <c r="CQ313">
        <v>3</v>
      </c>
      <c r="CR313">
        <v>3</v>
      </c>
      <c r="CS313">
        <v>3</v>
      </c>
      <c r="CT313">
        <v>3</v>
      </c>
      <c r="CU313">
        <v>1</v>
      </c>
      <c r="CV313">
        <v>0</v>
      </c>
      <c r="CW313">
        <v>1</v>
      </c>
      <c r="CX313">
        <v>1</v>
      </c>
      <c r="CY313">
        <v>1</v>
      </c>
      <c r="CZ313">
        <v>1</v>
      </c>
      <c r="DA313">
        <v>4</v>
      </c>
      <c r="DB313">
        <v>0</v>
      </c>
      <c r="DC313">
        <v>0</v>
      </c>
      <c r="DD313">
        <v>4</v>
      </c>
      <c r="DE313">
        <v>4</v>
      </c>
      <c r="DF313">
        <v>3</v>
      </c>
      <c r="DG313">
        <v>4</v>
      </c>
      <c r="DH313">
        <v>4</v>
      </c>
      <c r="DI313">
        <v>4</v>
      </c>
      <c r="DJ313">
        <v>4</v>
      </c>
      <c r="DK313">
        <v>4</v>
      </c>
      <c r="DL313">
        <v>4</v>
      </c>
      <c r="DM313">
        <v>4</v>
      </c>
      <c r="DN313">
        <v>39</v>
      </c>
      <c r="DO313">
        <v>3</v>
      </c>
      <c r="DP313">
        <v>3</v>
      </c>
      <c r="DQ313">
        <v>3</v>
      </c>
      <c r="DR313">
        <v>3</v>
      </c>
      <c r="DS313">
        <v>2</v>
      </c>
      <c r="DT313">
        <v>2</v>
      </c>
      <c r="DU313">
        <v>3</v>
      </c>
      <c r="DV313">
        <v>0</v>
      </c>
      <c r="DW313">
        <v>0</v>
      </c>
      <c r="DX313">
        <v>19</v>
      </c>
      <c r="DY313" t="s">
        <v>157</v>
      </c>
      <c r="DZ313" t="s">
        <v>4710</v>
      </c>
      <c r="EA313">
        <v>4</v>
      </c>
      <c r="EB313">
        <v>2</v>
      </c>
      <c r="EC313">
        <v>2</v>
      </c>
      <c r="ED313">
        <v>2</v>
      </c>
      <c r="EE313">
        <v>2</v>
      </c>
      <c r="EF313">
        <v>2</v>
      </c>
      <c r="EG313">
        <v>4</v>
      </c>
      <c r="EH313">
        <v>18</v>
      </c>
      <c r="EI313">
        <v>3</v>
      </c>
      <c r="EJ313">
        <v>3</v>
      </c>
      <c r="EK313">
        <v>3</v>
      </c>
      <c r="EL313">
        <v>9</v>
      </c>
      <c r="EM313">
        <v>2</v>
      </c>
      <c r="EN313">
        <v>2</v>
      </c>
      <c r="EO313">
        <v>2</v>
      </c>
      <c r="EP313">
        <v>2</v>
      </c>
      <c r="EQ313">
        <v>2</v>
      </c>
      <c r="ER313">
        <v>1</v>
      </c>
      <c r="ES313">
        <v>1</v>
      </c>
      <c r="ET313">
        <v>1</v>
      </c>
      <c r="EU313">
        <v>13</v>
      </c>
      <c r="EV313">
        <v>10</v>
      </c>
      <c r="EW313">
        <v>10</v>
      </c>
      <c r="EX313">
        <v>10</v>
      </c>
      <c r="EY313">
        <v>10</v>
      </c>
      <c r="EZ313">
        <v>40</v>
      </c>
      <c r="FA313">
        <v>10</v>
      </c>
      <c r="FB313" t="str">
        <f t="shared" si="53"/>
        <v>Severe</v>
      </c>
      <c r="FC313" t="s">
        <v>157</v>
      </c>
    </row>
    <row r="314" spans="1:159" x14ac:dyDescent="0.2">
      <c r="A314">
        <v>959</v>
      </c>
      <c r="B314" t="s">
        <v>143</v>
      </c>
      <c r="C314" t="s">
        <v>1506</v>
      </c>
      <c r="D314" s="1">
        <v>24577</v>
      </c>
      <c r="E314">
        <v>55</v>
      </c>
      <c r="F314">
        <v>1</v>
      </c>
      <c r="H314" t="s">
        <v>295</v>
      </c>
      <c r="I314">
        <v>3021</v>
      </c>
      <c r="J314" s="1">
        <v>43909</v>
      </c>
      <c r="K314">
        <v>1</v>
      </c>
      <c r="R314">
        <v>1</v>
      </c>
      <c r="W314" t="s">
        <v>229</v>
      </c>
      <c r="X314" t="s">
        <v>307</v>
      </c>
      <c r="Y314">
        <v>1</v>
      </c>
      <c r="Z314" t="s">
        <v>1507</v>
      </c>
      <c r="AA314" s="1">
        <v>44477</v>
      </c>
      <c r="AB314" s="2">
        <f t="shared" si="49"/>
        <v>568</v>
      </c>
      <c r="AC314">
        <v>4</v>
      </c>
      <c r="AD314">
        <v>2</v>
      </c>
      <c r="AE314" t="str">
        <f t="shared" si="51"/>
        <v>Female</v>
      </c>
      <c r="AF314">
        <v>4</v>
      </c>
      <c r="AG314" t="s">
        <v>149</v>
      </c>
      <c r="AH314">
        <v>0</v>
      </c>
      <c r="AJ314">
        <v>1</v>
      </c>
      <c r="AK314" t="str">
        <f t="shared" si="54"/>
        <v>DNC high school</v>
      </c>
      <c r="AL314" t="str">
        <f t="shared" si="52"/>
        <v>No</v>
      </c>
      <c r="AM314">
        <v>9</v>
      </c>
      <c r="AN314" t="str">
        <f t="shared" si="50"/>
        <v>Aus</v>
      </c>
      <c r="AO314">
        <v>0</v>
      </c>
      <c r="AR314">
        <v>0</v>
      </c>
      <c r="AS314">
        <v>0</v>
      </c>
      <c r="AT314">
        <v>0</v>
      </c>
      <c r="AU314">
        <v>1</v>
      </c>
      <c r="AV314">
        <v>0</v>
      </c>
      <c r="AW314">
        <v>0</v>
      </c>
      <c r="AX314">
        <v>1</v>
      </c>
      <c r="AY314">
        <v>0</v>
      </c>
      <c r="AZ314">
        <v>0</v>
      </c>
      <c r="BA314">
        <v>1</v>
      </c>
      <c r="BC314" t="s">
        <v>1508</v>
      </c>
      <c r="BD314">
        <v>1</v>
      </c>
      <c r="BE314" t="s">
        <v>1509</v>
      </c>
      <c r="BF314">
        <v>1</v>
      </c>
      <c r="BG314" t="s">
        <v>1510</v>
      </c>
      <c r="BH314">
        <v>0</v>
      </c>
      <c r="BI314">
        <v>0</v>
      </c>
      <c r="BJ314">
        <v>0</v>
      </c>
      <c r="BK314">
        <v>0</v>
      </c>
      <c r="BM314">
        <v>0</v>
      </c>
      <c r="BO314">
        <v>0</v>
      </c>
      <c r="BQ314">
        <v>4</v>
      </c>
      <c r="BR314">
        <v>1</v>
      </c>
      <c r="BS314">
        <v>3</v>
      </c>
      <c r="BT314">
        <v>4</v>
      </c>
      <c r="BU314">
        <v>4</v>
      </c>
      <c r="BV314">
        <v>90</v>
      </c>
      <c r="BW314" s="4">
        <v>0.29901444963710089</v>
      </c>
      <c r="BX314">
        <v>2</v>
      </c>
      <c r="BY314">
        <v>1</v>
      </c>
      <c r="BZ314">
        <v>0</v>
      </c>
      <c r="CA314">
        <v>60</v>
      </c>
      <c r="CB314">
        <v>0</v>
      </c>
      <c r="CE314">
        <v>0</v>
      </c>
      <c r="CF314">
        <v>0</v>
      </c>
      <c r="CI314">
        <v>0</v>
      </c>
      <c r="CJ314">
        <v>0</v>
      </c>
      <c r="CM314">
        <v>0</v>
      </c>
      <c r="CN314">
        <f t="shared" si="55"/>
        <v>60</v>
      </c>
      <c r="CO314" t="str">
        <f t="shared" si="56"/>
        <v>Insufficiently active</v>
      </c>
      <c r="CP314">
        <v>0</v>
      </c>
      <c r="CQ314">
        <v>1</v>
      </c>
      <c r="CR314">
        <v>2</v>
      </c>
      <c r="CS314">
        <v>2</v>
      </c>
      <c r="CT314">
        <v>2</v>
      </c>
      <c r="CU314">
        <v>1</v>
      </c>
      <c r="CV314">
        <v>0</v>
      </c>
      <c r="CW314">
        <v>1</v>
      </c>
      <c r="CX314">
        <v>1</v>
      </c>
      <c r="CY314">
        <v>1</v>
      </c>
      <c r="CZ314">
        <v>3</v>
      </c>
      <c r="DA314">
        <v>6</v>
      </c>
      <c r="DB314">
        <v>2</v>
      </c>
      <c r="DC314">
        <v>0</v>
      </c>
      <c r="DD314">
        <v>3</v>
      </c>
      <c r="DE314">
        <v>5</v>
      </c>
      <c r="DF314">
        <v>5</v>
      </c>
      <c r="DG314">
        <v>5</v>
      </c>
      <c r="DH314">
        <v>5</v>
      </c>
      <c r="DI314">
        <v>5</v>
      </c>
      <c r="DJ314">
        <v>4</v>
      </c>
      <c r="DK314">
        <v>4</v>
      </c>
      <c r="DL314">
        <v>5</v>
      </c>
      <c r="DM314">
        <v>5</v>
      </c>
      <c r="DN314">
        <v>46</v>
      </c>
      <c r="DO314">
        <v>3</v>
      </c>
      <c r="DP314">
        <v>3</v>
      </c>
      <c r="DQ314">
        <v>3</v>
      </c>
      <c r="DR314">
        <v>3</v>
      </c>
      <c r="DS314">
        <v>2</v>
      </c>
      <c r="DT314">
        <v>3</v>
      </c>
      <c r="DU314">
        <v>2</v>
      </c>
      <c r="DV314">
        <v>2</v>
      </c>
      <c r="DW314">
        <v>3</v>
      </c>
      <c r="DX314">
        <v>24</v>
      </c>
      <c r="DY314" t="s">
        <v>157</v>
      </c>
      <c r="DZ314" t="s">
        <v>4711</v>
      </c>
      <c r="EA314">
        <v>2</v>
      </c>
      <c r="EB314">
        <v>1</v>
      </c>
      <c r="EC314">
        <v>2</v>
      </c>
      <c r="ED314">
        <v>1</v>
      </c>
      <c r="EE314">
        <v>2</v>
      </c>
      <c r="EF314">
        <v>2</v>
      </c>
      <c r="EG314">
        <v>3</v>
      </c>
      <c r="EH314">
        <v>13</v>
      </c>
      <c r="EI314">
        <v>2</v>
      </c>
      <c r="EJ314">
        <v>3</v>
      </c>
      <c r="EK314">
        <v>3</v>
      </c>
      <c r="EL314">
        <v>8</v>
      </c>
      <c r="EM314">
        <v>2</v>
      </c>
      <c r="EN314">
        <v>1</v>
      </c>
      <c r="EO314">
        <v>1</v>
      </c>
      <c r="EP314">
        <v>1</v>
      </c>
      <c r="EQ314">
        <v>1</v>
      </c>
      <c r="ER314">
        <v>1</v>
      </c>
      <c r="ES314">
        <v>2</v>
      </c>
      <c r="ET314">
        <v>1</v>
      </c>
      <c r="EU314">
        <v>10</v>
      </c>
      <c r="EV314">
        <v>9</v>
      </c>
      <c r="EW314">
        <v>9</v>
      </c>
      <c r="EX314">
        <v>9</v>
      </c>
      <c r="EY314">
        <v>9</v>
      </c>
      <c r="EZ314">
        <v>36</v>
      </c>
      <c r="FA314">
        <v>9</v>
      </c>
      <c r="FB314" t="str">
        <f t="shared" si="53"/>
        <v>Severe</v>
      </c>
      <c r="FC314" t="s">
        <v>157</v>
      </c>
    </row>
    <row r="315" spans="1:159" x14ac:dyDescent="0.2">
      <c r="A315">
        <v>960</v>
      </c>
      <c r="B315" t="s">
        <v>143</v>
      </c>
      <c r="C315" t="s">
        <v>1511</v>
      </c>
      <c r="D315" s="1">
        <v>23506</v>
      </c>
      <c r="E315">
        <v>58</v>
      </c>
      <c r="F315">
        <v>5</v>
      </c>
      <c r="H315" t="s">
        <v>207</v>
      </c>
      <c r="I315">
        <v>3023</v>
      </c>
      <c r="J315" s="1">
        <v>43964</v>
      </c>
      <c r="K315">
        <v>1</v>
      </c>
      <c r="S315">
        <v>1</v>
      </c>
      <c r="W315" t="s">
        <v>4410</v>
      </c>
      <c r="X315" t="s">
        <v>307</v>
      </c>
      <c r="Y315">
        <v>1</v>
      </c>
      <c r="Z315" t="s">
        <v>1512</v>
      </c>
      <c r="AA315" s="1">
        <v>44467</v>
      </c>
      <c r="AB315" s="2">
        <f t="shared" si="49"/>
        <v>503</v>
      </c>
      <c r="AC315">
        <v>0</v>
      </c>
      <c r="AD315">
        <v>2</v>
      </c>
      <c r="AE315" t="str">
        <f t="shared" si="51"/>
        <v>Female</v>
      </c>
      <c r="AF315">
        <v>6</v>
      </c>
      <c r="AG315" t="s">
        <v>149</v>
      </c>
      <c r="AH315">
        <v>0</v>
      </c>
      <c r="AJ315">
        <v>1</v>
      </c>
      <c r="AK315" t="str">
        <f t="shared" si="54"/>
        <v>DNC high school</v>
      </c>
      <c r="AL315" t="str">
        <f t="shared" si="52"/>
        <v>No</v>
      </c>
      <c r="AM315">
        <v>191</v>
      </c>
      <c r="AN315" t="str">
        <f t="shared" si="50"/>
        <v>Other</v>
      </c>
      <c r="AQ315">
        <v>45</v>
      </c>
      <c r="AR315">
        <v>0</v>
      </c>
      <c r="AS315">
        <v>0</v>
      </c>
      <c r="AT315">
        <v>0</v>
      </c>
      <c r="AU315">
        <v>0</v>
      </c>
      <c r="AV315">
        <v>0</v>
      </c>
      <c r="AW315">
        <v>0</v>
      </c>
      <c r="AX315">
        <v>0</v>
      </c>
      <c r="AY315">
        <v>0</v>
      </c>
      <c r="AZ315">
        <v>0</v>
      </c>
      <c r="BA315">
        <v>0</v>
      </c>
      <c r="BD315">
        <v>1</v>
      </c>
      <c r="BE315" t="s">
        <v>1513</v>
      </c>
      <c r="BF315">
        <v>1</v>
      </c>
      <c r="BG315" t="s">
        <v>1514</v>
      </c>
      <c r="BH315">
        <v>1</v>
      </c>
      <c r="BI315">
        <v>1</v>
      </c>
      <c r="BJ315">
        <v>1</v>
      </c>
      <c r="BK315">
        <v>0</v>
      </c>
      <c r="BM315">
        <v>0</v>
      </c>
      <c r="BO315">
        <v>0</v>
      </c>
      <c r="BQ315">
        <v>3</v>
      </c>
      <c r="BR315">
        <v>1</v>
      </c>
      <c r="BS315">
        <v>2</v>
      </c>
      <c r="BT315">
        <v>3</v>
      </c>
      <c r="BU315">
        <v>2</v>
      </c>
      <c r="BV315">
        <v>49</v>
      </c>
      <c r="BW315" s="4">
        <v>0.53228243725957136</v>
      </c>
      <c r="BX315">
        <v>3</v>
      </c>
      <c r="BY315">
        <v>1</v>
      </c>
      <c r="BZ315">
        <v>0</v>
      </c>
      <c r="CA315">
        <v>60</v>
      </c>
      <c r="CB315">
        <v>0</v>
      </c>
      <c r="CE315">
        <v>0</v>
      </c>
      <c r="CF315">
        <v>1</v>
      </c>
      <c r="CG315">
        <v>1</v>
      </c>
      <c r="CH315">
        <v>0</v>
      </c>
      <c r="CI315">
        <v>60</v>
      </c>
      <c r="CJ315">
        <v>0</v>
      </c>
      <c r="CM315">
        <v>0</v>
      </c>
      <c r="CN315">
        <f t="shared" si="55"/>
        <v>180</v>
      </c>
      <c r="CO315" t="str">
        <f t="shared" si="56"/>
        <v>Sufficientlyactive</v>
      </c>
      <c r="CP315">
        <v>2</v>
      </c>
      <c r="CQ315">
        <v>3</v>
      </c>
      <c r="CR315">
        <v>3</v>
      </c>
      <c r="CS315">
        <v>3</v>
      </c>
      <c r="CT315">
        <v>3</v>
      </c>
      <c r="CU315">
        <v>3</v>
      </c>
      <c r="CV315">
        <v>0</v>
      </c>
      <c r="CW315">
        <v>1</v>
      </c>
      <c r="CX315">
        <v>2</v>
      </c>
      <c r="CY315">
        <v>1</v>
      </c>
      <c r="CZ315">
        <v>1</v>
      </c>
      <c r="DA315">
        <v>8</v>
      </c>
      <c r="DB315">
        <v>3</v>
      </c>
      <c r="DC315">
        <v>0</v>
      </c>
      <c r="DD315">
        <v>4</v>
      </c>
      <c r="DE315">
        <v>3</v>
      </c>
      <c r="DF315">
        <v>3</v>
      </c>
      <c r="DG315">
        <v>2</v>
      </c>
      <c r="DH315">
        <v>2</v>
      </c>
      <c r="DI315">
        <v>2</v>
      </c>
      <c r="DJ315">
        <v>2</v>
      </c>
      <c r="DK315">
        <v>2</v>
      </c>
      <c r="DL315">
        <v>2</v>
      </c>
      <c r="DM315">
        <v>2</v>
      </c>
      <c r="DN315">
        <v>24</v>
      </c>
      <c r="DO315">
        <v>1</v>
      </c>
      <c r="DP315">
        <v>2</v>
      </c>
      <c r="DQ315">
        <v>2</v>
      </c>
      <c r="DR315">
        <v>2</v>
      </c>
      <c r="DS315">
        <v>2</v>
      </c>
      <c r="DT315">
        <v>2</v>
      </c>
      <c r="DU315">
        <v>2</v>
      </c>
      <c r="DV315">
        <v>2</v>
      </c>
      <c r="DW315">
        <v>2</v>
      </c>
      <c r="DX315">
        <v>17</v>
      </c>
      <c r="DY315" t="s">
        <v>157</v>
      </c>
      <c r="DZ315" t="s">
        <v>4710</v>
      </c>
      <c r="EA315">
        <v>3</v>
      </c>
      <c r="EB315">
        <v>3</v>
      </c>
      <c r="EC315">
        <v>3</v>
      </c>
      <c r="ED315">
        <v>3</v>
      </c>
      <c r="EE315">
        <v>3</v>
      </c>
      <c r="EF315">
        <v>3</v>
      </c>
      <c r="EG315">
        <v>3</v>
      </c>
      <c r="EH315">
        <v>21</v>
      </c>
      <c r="EI315">
        <v>2</v>
      </c>
      <c r="EJ315">
        <v>2</v>
      </c>
      <c r="EK315">
        <v>2</v>
      </c>
      <c r="EL315">
        <v>6</v>
      </c>
      <c r="EM315">
        <v>3</v>
      </c>
      <c r="EN315">
        <v>3</v>
      </c>
      <c r="EO315">
        <v>3</v>
      </c>
      <c r="EP315">
        <v>3</v>
      </c>
      <c r="EQ315">
        <v>3</v>
      </c>
      <c r="ER315">
        <v>3</v>
      </c>
      <c r="ES315">
        <v>3</v>
      </c>
      <c r="ET315">
        <v>3</v>
      </c>
      <c r="EU315">
        <v>24</v>
      </c>
      <c r="EV315">
        <v>4</v>
      </c>
      <c r="EW315">
        <v>4</v>
      </c>
      <c r="EX315">
        <v>5</v>
      </c>
      <c r="EY315">
        <v>5</v>
      </c>
      <c r="EZ315">
        <v>18</v>
      </c>
      <c r="FA315">
        <v>4</v>
      </c>
      <c r="FB315" t="str">
        <f t="shared" si="53"/>
        <v>Mild</v>
      </c>
      <c r="FC315" t="s">
        <v>157</v>
      </c>
    </row>
    <row r="316" spans="1:159" x14ac:dyDescent="0.2">
      <c r="A316">
        <v>962</v>
      </c>
      <c r="B316" t="s">
        <v>143</v>
      </c>
      <c r="C316" t="s">
        <v>1515</v>
      </c>
      <c r="D316" s="1">
        <v>28266</v>
      </c>
      <c r="E316">
        <v>45</v>
      </c>
      <c r="F316">
        <v>1</v>
      </c>
      <c r="H316" t="s">
        <v>228</v>
      </c>
      <c r="I316">
        <v>3029</v>
      </c>
      <c r="J316" s="1">
        <v>43895</v>
      </c>
      <c r="K316">
        <v>1</v>
      </c>
      <c r="N316">
        <v>1</v>
      </c>
      <c r="W316" t="s">
        <v>4407</v>
      </c>
      <c r="X316" t="s">
        <v>307</v>
      </c>
      <c r="Y316">
        <v>0</v>
      </c>
      <c r="Z316" t="s">
        <v>1516</v>
      </c>
      <c r="AA316" s="1">
        <v>44637</v>
      </c>
      <c r="AB316" s="2">
        <f t="shared" si="49"/>
        <v>742</v>
      </c>
      <c r="AC316">
        <v>3</v>
      </c>
      <c r="AD316">
        <v>1</v>
      </c>
      <c r="AE316" t="str">
        <f t="shared" si="51"/>
        <v>Male</v>
      </c>
      <c r="AF316">
        <v>3</v>
      </c>
      <c r="AG316" t="s">
        <v>157</v>
      </c>
      <c r="AH316">
        <v>0</v>
      </c>
      <c r="AJ316">
        <v>5</v>
      </c>
      <c r="AK316" t="str">
        <f t="shared" si="54"/>
        <v>TAFE</v>
      </c>
      <c r="AL316" t="str">
        <f t="shared" si="52"/>
        <v>Yes</v>
      </c>
      <c r="AM316">
        <v>191</v>
      </c>
      <c r="AN316" t="str">
        <f t="shared" si="50"/>
        <v>Other</v>
      </c>
      <c r="AQ316">
        <v>34</v>
      </c>
      <c r="AR316">
        <v>0</v>
      </c>
      <c r="AS316">
        <v>0</v>
      </c>
      <c r="AT316">
        <v>0</v>
      </c>
      <c r="AU316">
        <v>0</v>
      </c>
      <c r="AV316">
        <v>0</v>
      </c>
      <c r="AW316">
        <v>0</v>
      </c>
      <c r="AX316">
        <v>0</v>
      </c>
      <c r="AY316">
        <v>0</v>
      </c>
      <c r="AZ316">
        <v>1</v>
      </c>
      <c r="BA316">
        <v>1</v>
      </c>
      <c r="BC316" t="s">
        <v>1517</v>
      </c>
      <c r="BD316">
        <v>0</v>
      </c>
      <c r="BF316">
        <v>0</v>
      </c>
      <c r="BH316">
        <v>0</v>
      </c>
      <c r="BI316">
        <v>0</v>
      </c>
      <c r="BJ316">
        <v>0</v>
      </c>
      <c r="BK316">
        <v>1</v>
      </c>
      <c r="BL316">
        <v>7</v>
      </c>
      <c r="BM316">
        <v>1</v>
      </c>
      <c r="BN316">
        <v>15</v>
      </c>
      <c r="BO316">
        <v>0</v>
      </c>
      <c r="BQ316">
        <v>1</v>
      </c>
      <c r="BR316">
        <v>1</v>
      </c>
      <c r="BS316">
        <v>1</v>
      </c>
      <c r="BT316">
        <v>2</v>
      </c>
      <c r="BU316">
        <v>3</v>
      </c>
      <c r="BV316">
        <v>77</v>
      </c>
      <c r="BW316" s="4">
        <v>0.70831856738925536</v>
      </c>
      <c r="BX316">
        <v>7</v>
      </c>
      <c r="BY316">
        <v>2</v>
      </c>
      <c r="BZ316">
        <v>0</v>
      </c>
      <c r="CA316">
        <v>120</v>
      </c>
      <c r="CB316">
        <v>0</v>
      </c>
      <c r="CC316">
        <v>0</v>
      </c>
      <c r="CD316">
        <v>0</v>
      </c>
      <c r="CE316">
        <v>0</v>
      </c>
      <c r="CF316">
        <v>0</v>
      </c>
      <c r="CG316">
        <v>0</v>
      </c>
      <c r="CH316">
        <v>0</v>
      </c>
      <c r="CI316">
        <v>0</v>
      </c>
      <c r="CJ316">
        <v>2</v>
      </c>
      <c r="CK316">
        <v>5</v>
      </c>
      <c r="CL316">
        <v>0</v>
      </c>
      <c r="CM316">
        <v>300</v>
      </c>
      <c r="CN316">
        <f t="shared" si="55"/>
        <v>420</v>
      </c>
      <c r="CO316" t="str">
        <f t="shared" si="56"/>
        <v>Sufficientlyactive</v>
      </c>
      <c r="CP316">
        <v>3</v>
      </c>
      <c r="CQ316">
        <v>3</v>
      </c>
      <c r="CR316">
        <v>3</v>
      </c>
      <c r="CS316">
        <v>1</v>
      </c>
      <c r="CT316">
        <v>3</v>
      </c>
      <c r="CU316">
        <v>3</v>
      </c>
      <c r="CV316">
        <v>1</v>
      </c>
      <c r="CW316">
        <v>1</v>
      </c>
      <c r="CX316">
        <v>2</v>
      </c>
      <c r="CY316">
        <v>1</v>
      </c>
      <c r="CZ316">
        <v>3</v>
      </c>
      <c r="DA316">
        <v>6</v>
      </c>
      <c r="DB316">
        <v>3</v>
      </c>
      <c r="DC316">
        <v>0</v>
      </c>
      <c r="DD316">
        <v>2</v>
      </c>
      <c r="DE316">
        <v>2</v>
      </c>
      <c r="DF316">
        <v>1</v>
      </c>
      <c r="DG316">
        <v>2</v>
      </c>
      <c r="DH316">
        <v>1</v>
      </c>
      <c r="DI316">
        <v>1</v>
      </c>
      <c r="DJ316">
        <v>3</v>
      </c>
      <c r="DK316">
        <v>3</v>
      </c>
      <c r="DL316">
        <v>3</v>
      </c>
      <c r="DM316">
        <v>3</v>
      </c>
      <c r="DN316">
        <v>21</v>
      </c>
      <c r="DO316">
        <v>2</v>
      </c>
      <c r="DP316">
        <v>1</v>
      </c>
      <c r="DQ316">
        <v>1</v>
      </c>
      <c r="DR316">
        <v>1</v>
      </c>
      <c r="DS316">
        <v>1</v>
      </c>
      <c r="DT316">
        <v>2</v>
      </c>
      <c r="DU316">
        <v>1</v>
      </c>
      <c r="DV316">
        <v>1</v>
      </c>
      <c r="DW316">
        <v>1</v>
      </c>
      <c r="DX316">
        <v>11</v>
      </c>
      <c r="DY316" t="s">
        <v>149</v>
      </c>
      <c r="DZ316" t="s">
        <v>4709</v>
      </c>
      <c r="EA316">
        <v>4</v>
      </c>
      <c r="EB316">
        <v>4</v>
      </c>
      <c r="EC316">
        <v>4</v>
      </c>
      <c r="ED316">
        <v>4</v>
      </c>
      <c r="EE316">
        <v>4</v>
      </c>
      <c r="EF316">
        <v>4</v>
      </c>
      <c r="EG316">
        <v>4</v>
      </c>
      <c r="EH316">
        <v>28</v>
      </c>
      <c r="EI316">
        <v>3</v>
      </c>
      <c r="EJ316">
        <v>3</v>
      </c>
      <c r="EK316">
        <v>3</v>
      </c>
      <c r="EL316">
        <v>9</v>
      </c>
      <c r="EM316">
        <v>1</v>
      </c>
      <c r="EN316">
        <v>2</v>
      </c>
      <c r="EO316">
        <v>2</v>
      </c>
      <c r="EP316">
        <v>2</v>
      </c>
      <c r="EQ316">
        <v>3</v>
      </c>
      <c r="ER316">
        <v>2</v>
      </c>
      <c r="ES316">
        <v>4</v>
      </c>
      <c r="ET316">
        <v>4</v>
      </c>
      <c r="EU316">
        <v>20</v>
      </c>
      <c r="EV316">
        <v>6</v>
      </c>
      <c r="EW316">
        <v>6</v>
      </c>
      <c r="EX316">
        <v>6</v>
      </c>
      <c r="EY316">
        <v>6</v>
      </c>
      <c r="EZ316">
        <v>24</v>
      </c>
      <c r="FA316">
        <v>4</v>
      </c>
      <c r="FB316" t="str">
        <f t="shared" si="53"/>
        <v>Mild</v>
      </c>
      <c r="FC316" t="s">
        <v>157</v>
      </c>
    </row>
    <row r="317" spans="1:159" x14ac:dyDescent="0.2">
      <c r="A317">
        <v>971</v>
      </c>
      <c r="B317" t="s">
        <v>143</v>
      </c>
      <c r="C317" t="s">
        <v>1518</v>
      </c>
      <c r="D317" s="1">
        <v>34658</v>
      </c>
      <c r="E317">
        <v>27</v>
      </c>
      <c r="F317">
        <v>1</v>
      </c>
      <c r="H317" t="s">
        <v>165</v>
      </c>
      <c r="I317">
        <v>3012</v>
      </c>
      <c r="J317" s="1">
        <v>43893</v>
      </c>
      <c r="K317">
        <v>1</v>
      </c>
      <c r="O317">
        <v>2</v>
      </c>
      <c r="W317" t="s">
        <v>4229</v>
      </c>
      <c r="X317" t="s">
        <v>222</v>
      </c>
      <c r="Y317">
        <v>0</v>
      </c>
      <c r="Z317" t="s">
        <v>1519</v>
      </c>
      <c r="AA317" s="1">
        <v>44591</v>
      </c>
      <c r="AB317" s="2">
        <f t="shared" si="49"/>
        <v>698</v>
      </c>
      <c r="AC317">
        <v>2</v>
      </c>
      <c r="AD317">
        <v>2</v>
      </c>
      <c r="AE317" t="str">
        <f t="shared" si="51"/>
        <v>Female</v>
      </c>
      <c r="AF317">
        <v>1</v>
      </c>
      <c r="AG317" t="s">
        <v>157</v>
      </c>
      <c r="AH317">
        <v>0</v>
      </c>
      <c r="AJ317">
        <v>6</v>
      </c>
      <c r="AK317" t="str">
        <f t="shared" si="54"/>
        <v>Undergrad</v>
      </c>
      <c r="AL317" t="str">
        <f t="shared" si="52"/>
        <v>Yes</v>
      </c>
      <c r="AM317">
        <v>9</v>
      </c>
      <c r="AN317" t="str">
        <f t="shared" si="50"/>
        <v>Aus</v>
      </c>
      <c r="AO317">
        <v>0</v>
      </c>
      <c r="AR317">
        <v>0</v>
      </c>
      <c r="AS317">
        <v>0</v>
      </c>
      <c r="AT317">
        <v>0</v>
      </c>
      <c r="AU317">
        <v>1</v>
      </c>
      <c r="AV317">
        <v>0</v>
      </c>
      <c r="AW317">
        <v>0</v>
      </c>
      <c r="AX317">
        <v>0</v>
      </c>
      <c r="AY317">
        <v>0</v>
      </c>
      <c r="AZ317">
        <v>2</v>
      </c>
      <c r="BA317">
        <v>0</v>
      </c>
      <c r="BC317" t="s">
        <v>1520</v>
      </c>
      <c r="BD317">
        <v>0</v>
      </c>
      <c r="BF317">
        <v>1</v>
      </c>
      <c r="BG317" t="s">
        <v>1521</v>
      </c>
      <c r="BH317">
        <v>2</v>
      </c>
      <c r="BI317">
        <v>2</v>
      </c>
      <c r="BJ317">
        <v>0</v>
      </c>
      <c r="BK317">
        <v>0</v>
      </c>
      <c r="BM317">
        <v>1</v>
      </c>
      <c r="BN317">
        <v>2</v>
      </c>
      <c r="BO317">
        <v>1</v>
      </c>
      <c r="BP317">
        <v>2</v>
      </c>
      <c r="BQ317">
        <v>2</v>
      </c>
      <c r="BR317">
        <v>2</v>
      </c>
      <c r="BS317">
        <v>2</v>
      </c>
      <c r="BT317">
        <v>3</v>
      </c>
      <c r="BU317">
        <v>3</v>
      </c>
      <c r="BV317">
        <v>75</v>
      </c>
      <c r="BW317" s="4">
        <v>0.44637911249013379</v>
      </c>
      <c r="BX317">
        <v>4</v>
      </c>
      <c r="BY317">
        <v>1</v>
      </c>
      <c r="BZ317">
        <v>30</v>
      </c>
      <c r="CA317">
        <v>90</v>
      </c>
      <c r="CB317">
        <v>1</v>
      </c>
      <c r="CC317">
        <v>0</v>
      </c>
      <c r="CD317">
        <v>30</v>
      </c>
      <c r="CE317">
        <v>30</v>
      </c>
      <c r="CF317">
        <v>1</v>
      </c>
      <c r="CG317">
        <v>0</v>
      </c>
      <c r="CH317">
        <v>40</v>
      </c>
      <c r="CI317">
        <v>40</v>
      </c>
      <c r="CJ317">
        <v>1</v>
      </c>
      <c r="CK317">
        <v>2</v>
      </c>
      <c r="CL317">
        <v>0</v>
      </c>
      <c r="CM317">
        <v>120</v>
      </c>
      <c r="CN317">
        <f t="shared" si="55"/>
        <v>290</v>
      </c>
      <c r="CO317" t="str">
        <f t="shared" si="56"/>
        <v>Sufficientlyactive</v>
      </c>
      <c r="CP317">
        <v>4</v>
      </c>
      <c r="CQ317">
        <v>4</v>
      </c>
      <c r="CR317">
        <v>2</v>
      </c>
      <c r="CS317">
        <v>2</v>
      </c>
      <c r="CT317">
        <v>4</v>
      </c>
      <c r="CU317">
        <v>2</v>
      </c>
      <c r="CV317">
        <v>1</v>
      </c>
      <c r="CW317">
        <v>1</v>
      </c>
      <c r="CX317">
        <v>1</v>
      </c>
      <c r="CY317">
        <v>1</v>
      </c>
      <c r="CZ317">
        <v>1</v>
      </c>
      <c r="DA317">
        <v>6</v>
      </c>
      <c r="DB317">
        <v>2</v>
      </c>
      <c r="DC317">
        <v>0</v>
      </c>
      <c r="DD317">
        <v>4</v>
      </c>
      <c r="DE317">
        <v>4</v>
      </c>
      <c r="DF317">
        <v>2</v>
      </c>
      <c r="DG317">
        <v>4</v>
      </c>
      <c r="DH317">
        <v>3</v>
      </c>
      <c r="DI317">
        <v>2</v>
      </c>
      <c r="DJ317">
        <v>3</v>
      </c>
      <c r="DK317">
        <v>4</v>
      </c>
      <c r="DL317">
        <v>2</v>
      </c>
      <c r="DM317">
        <v>3</v>
      </c>
      <c r="DN317">
        <v>31</v>
      </c>
      <c r="DO317">
        <v>1</v>
      </c>
      <c r="DP317">
        <v>1</v>
      </c>
      <c r="DQ317">
        <v>3</v>
      </c>
      <c r="DR317">
        <v>1</v>
      </c>
      <c r="DS317">
        <v>2</v>
      </c>
      <c r="DT317">
        <v>1</v>
      </c>
      <c r="DU317">
        <v>2</v>
      </c>
      <c r="DV317">
        <v>1</v>
      </c>
      <c r="DW317">
        <v>1</v>
      </c>
      <c r="DX317">
        <v>13</v>
      </c>
      <c r="DY317" t="str">
        <f>IF(DO317&gt;1,"Yes",IF(DP317&gt;1,"Yes","No"))</f>
        <v>No</v>
      </c>
      <c r="DZ317" t="s">
        <v>4709</v>
      </c>
      <c r="EA317">
        <v>3</v>
      </c>
      <c r="EB317">
        <v>3</v>
      </c>
      <c r="EC317">
        <v>2</v>
      </c>
      <c r="ED317">
        <v>2</v>
      </c>
      <c r="EE317">
        <v>3</v>
      </c>
      <c r="EF317">
        <v>4</v>
      </c>
      <c r="EG317">
        <v>2</v>
      </c>
      <c r="EH317">
        <v>19</v>
      </c>
      <c r="EI317">
        <v>1</v>
      </c>
      <c r="EJ317">
        <v>2</v>
      </c>
      <c r="EK317">
        <v>2</v>
      </c>
      <c r="EL317">
        <v>5</v>
      </c>
      <c r="EM317">
        <v>2</v>
      </c>
      <c r="EN317">
        <v>2</v>
      </c>
      <c r="EO317">
        <v>3</v>
      </c>
      <c r="EP317">
        <v>3</v>
      </c>
      <c r="EQ317">
        <v>3</v>
      </c>
      <c r="ER317">
        <v>4</v>
      </c>
      <c r="ES317">
        <v>4</v>
      </c>
      <c r="ET317">
        <v>4</v>
      </c>
      <c r="EU317">
        <v>25</v>
      </c>
      <c r="EV317">
        <v>2</v>
      </c>
      <c r="EW317">
        <v>4</v>
      </c>
      <c r="EX317">
        <v>5</v>
      </c>
      <c r="EY317">
        <v>6</v>
      </c>
      <c r="EZ317">
        <v>17</v>
      </c>
      <c r="FA317">
        <v>2</v>
      </c>
      <c r="FB317" t="str">
        <f t="shared" si="53"/>
        <v>Mild</v>
      </c>
      <c r="FC317" t="s">
        <v>149</v>
      </c>
    </row>
    <row r="318" spans="1:159" x14ac:dyDescent="0.2">
      <c r="A318">
        <v>974</v>
      </c>
      <c r="B318" t="s">
        <v>143</v>
      </c>
      <c r="C318" t="s">
        <v>1522</v>
      </c>
      <c r="D318" s="1">
        <v>20018</v>
      </c>
      <c r="E318">
        <v>67</v>
      </c>
      <c r="F318">
        <v>1</v>
      </c>
      <c r="H318" t="s">
        <v>295</v>
      </c>
      <c r="I318">
        <v>3021</v>
      </c>
      <c r="J318" s="1">
        <v>43901</v>
      </c>
      <c r="K318">
        <v>1</v>
      </c>
      <c r="N318">
        <v>1</v>
      </c>
      <c r="W318" t="s">
        <v>4407</v>
      </c>
      <c r="X318" t="s">
        <v>307</v>
      </c>
      <c r="Y318">
        <v>1</v>
      </c>
      <c r="Z318" t="s">
        <v>1523</v>
      </c>
      <c r="AA318" s="1">
        <v>44524</v>
      </c>
      <c r="AB318" s="2">
        <f t="shared" si="49"/>
        <v>623</v>
      </c>
      <c r="AC318">
        <v>4</v>
      </c>
      <c r="AD318">
        <v>1</v>
      </c>
      <c r="AE318" t="str">
        <f t="shared" si="51"/>
        <v>Male</v>
      </c>
      <c r="AF318">
        <v>7</v>
      </c>
      <c r="AG318" t="s">
        <v>149</v>
      </c>
      <c r="AH318">
        <v>0</v>
      </c>
      <c r="AJ318">
        <v>1</v>
      </c>
      <c r="AK318" t="str">
        <f t="shared" si="54"/>
        <v>DNC high school</v>
      </c>
      <c r="AL318" t="str">
        <f t="shared" si="52"/>
        <v>No</v>
      </c>
      <c r="AM318">
        <v>83</v>
      </c>
      <c r="AN318" t="str">
        <f t="shared" si="50"/>
        <v>Other</v>
      </c>
      <c r="AQ318">
        <v>10</v>
      </c>
      <c r="AR318">
        <v>0</v>
      </c>
      <c r="AS318">
        <v>0</v>
      </c>
      <c r="AT318">
        <v>0</v>
      </c>
      <c r="AU318">
        <v>0</v>
      </c>
      <c r="AV318">
        <v>0</v>
      </c>
      <c r="AW318">
        <v>0</v>
      </c>
      <c r="AX318">
        <v>1</v>
      </c>
      <c r="AY318">
        <v>0</v>
      </c>
      <c r="AZ318">
        <v>1</v>
      </c>
      <c r="BA318">
        <v>0</v>
      </c>
      <c r="BC318" t="s">
        <v>1524</v>
      </c>
      <c r="BD318">
        <v>1</v>
      </c>
      <c r="BE318" t="s">
        <v>1525</v>
      </c>
      <c r="BF318">
        <v>1</v>
      </c>
      <c r="BG318" t="s">
        <v>1526</v>
      </c>
      <c r="BH318">
        <v>0</v>
      </c>
      <c r="BI318">
        <v>0</v>
      </c>
      <c r="BJ318">
        <v>0</v>
      </c>
      <c r="BK318">
        <v>0</v>
      </c>
      <c r="BM318">
        <v>1</v>
      </c>
      <c r="BN318">
        <v>2</v>
      </c>
      <c r="BO318">
        <v>0</v>
      </c>
      <c r="BQ318">
        <v>3</v>
      </c>
      <c r="BR318">
        <v>3</v>
      </c>
      <c r="BS318">
        <v>3</v>
      </c>
      <c r="BT318">
        <v>3</v>
      </c>
      <c r="BU318">
        <v>4</v>
      </c>
      <c r="BV318">
        <v>36</v>
      </c>
      <c r="BW318" s="4">
        <v>0.28652173913043477</v>
      </c>
      <c r="BX318">
        <v>3</v>
      </c>
      <c r="BY318">
        <v>2</v>
      </c>
      <c r="BZ318">
        <v>11</v>
      </c>
      <c r="CA318">
        <v>131</v>
      </c>
      <c r="CB318">
        <v>1</v>
      </c>
      <c r="CC318">
        <v>1</v>
      </c>
      <c r="CD318">
        <v>0</v>
      </c>
      <c r="CE318">
        <v>60</v>
      </c>
      <c r="CF318">
        <v>1</v>
      </c>
      <c r="CG318">
        <v>2</v>
      </c>
      <c r="CH318">
        <v>5</v>
      </c>
      <c r="CI318">
        <v>125</v>
      </c>
      <c r="CJ318">
        <v>1</v>
      </c>
      <c r="CK318">
        <v>1</v>
      </c>
      <c r="CL318">
        <v>5</v>
      </c>
      <c r="CM318">
        <v>65</v>
      </c>
      <c r="CN318">
        <f t="shared" si="55"/>
        <v>446</v>
      </c>
      <c r="CO318" t="str">
        <f t="shared" si="56"/>
        <v>Sufficientlyactive</v>
      </c>
      <c r="CP318">
        <v>0</v>
      </c>
      <c r="CQ318">
        <v>0</v>
      </c>
      <c r="CR318">
        <v>0</v>
      </c>
      <c r="CS318">
        <v>1</v>
      </c>
      <c r="CT318">
        <v>0</v>
      </c>
      <c r="CU318">
        <v>1</v>
      </c>
      <c r="CV318">
        <v>0</v>
      </c>
      <c r="CW318">
        <v>1</v>
      </c>
      <c r="CX318">
        <v>1</v>
      </c>
      <c r="CY318">
        <v>1</v>
      </c>
      <c r="CZ318">
        <v>3</v>
      </c>
      <c r="DA318">
        <v>4</v>
      </c>
      <c r="DB318">
        <v>3</v>
      </c>
      <c r="DC318">
        <v>0</v>
      </c>
      <c r="DD318">
        <v>4</v>
      </c>
      <c r="DE318">
        <v>3</v>
      </c>
      <c r="DF318">
        <v>2</v>
      </c>
      <c r="DG318">
        <v>3</v>
      </c>
      <c r="DH318">
        <v>3</v>
      </c>
      <c r="DI318">
        <v>3</v>
      </c>
      <c r="DJ318">
        <v>4</v>
      </c>
      <c r="DK318">
        <v>4</v>
      </c>
      <c r="DL318">
        <v>3</v>
      </c>
      <c r="DM318">
        <v>3</v>
      </c>
      <c r="DN318">
        <v>32</v>
      </c>
      <c r="DO318">
        <v>2</v>
      </c>
      <c r="DP318">
        <v>2</v>
      </c>
      <c r="DQ318">
        <v>3</v>
      </c>
      <c r="DR318">
        <v>2</v>
      </c>
      <c r="DS318">
        <v>3</v>
      </c>
      <c r="DT318">
        <v>3</v>
      </c>
      <c r="DU318">
        <v>2</v>
      </c>
      <c r="DV318">
        <v>2</v>
      </c>
      <c r="DW318">
        <v>2</v>
      </c>
      <c r="DX318">
        <v>21</v>
      </c>
      <c r="DY318" t="s">
        <v>157</v>
      </c>
      <c r="DZ318" t="s">
        <v>4711</v>
      </c>
      <c r="EA318">
        <v>1</v>
      </c>
      <c r="EB318">
        <v>1</v>
      </c>
      <c r="EC318">
        <v>1</v>
      </c>
      <c r="ED318">
        <v>1</v>
      </c>
      <c r="EE318">
        <v>1</v>
      </c>
      <c r="EF318">
        <v>1</v>
      </c>
      <c r="EG318">
        <v>1</v>
      </c>
      <c r="EH318">
        <v>7</v>
      </c>
      <c r="EI318">
        <v>1</v>
      </c>
      <c r="EJ318">
        <v>1</v>
      </c>
      <c r="EK318">
        <v>1</v>
      </c>
      <c r="EL318">
        <v>3</v>
      </c>
      <c r="EM318">
        <v>1</v>
      </c>
      <c r="EN318">
        <v>1</v>
      </c>
      <c r="EO318">
        <v>1</v>
      </c>
      <c r="EP318">
        <v>1</v>
      </c>
      <c r="EQ318">
        <v>1</v>
      </c>
      <c r="ER318">
        <v>1</v>
      </c>
      <c r="ES318">
        <v>1</v>
      </c>
      <c r="ET318">
        <v>1</v>
      </c>
      <c r="EU318">
        <v>8</v>
      </c>
      <c r="EV318">
        <v>6</v>
      </c>
      <c r="EW318">
        <v>5</v>
      </c>
      <c r="EX318">
        <v>4</v>
      </c>
      <c r="EY318">
        <v>6</v>
      </c>
      <c r="EZ318">
        <v>21</v>
      </c>
      <c r="FA318">
        <v>7</v>
      </c>
      <c r="FB318" t="str">
        <f t="shared" si="53"/>
        <v>Moderate</v>
      </c>
      <c r="FC318" t="s">
        <v>157</v>
      </c>
    </row>
    <row r="319" spans="1:159" x14ac:dyDescent="0.2">
      <c r="A319">
        <v>975</v>
      </c>
      <c r="B319" t="s">
        <v>143</v>
      </c>
      <c r="C319" t="s">
        <v>1527</v>
      </c>
      <c r="D319" s="1">
        <v>20446</v>
      </c>
      <c r="E319">
        <v>66</v>
      </c>
      <c r="F319">
        <v>1</v>
      </c>
      <c r="H319" t="s">
        <v>447</v>
      </c>
      <c r="I319">
        <v>3029</v>
      </c>
      <c r="J319" s="1">
        <v>43937</v>
      </c>
      <c r="K319">
        <v>1</v>
      </c>
      <c r="T319">
        <v>1</v>
      </c>
      <c r="W319" t="s">
        <v>4411</v>
      </c>
      <c r="X319" t="s">
        <v>307</v>
      </c>
      <c r="Y319">
        <v>1</v>
      </c>
      <c r="Z319" t="s">
        <v>1528</v>
      </c>
      <c r="AA319" s="1">
        <v>44521</v>
      </c>
      <c r="AB319" s="2">
        <f t="shared" si="49"/>
        <v>584</v>
      </c>
      <c r="AC319">
        <v>4</v>
      </c>
      <c r="AD319">
        <v>2</v>
      </c>
      <c r="AE319" t="str">
        <f t="shared" si="51"/>
        <v>Female</v>
      </c>
      <c r="AF319">
        <v>7</v>
      </c>
      <c r="AG319" t="s">
        <v>149</v>
      </c>
      <c r="AH319">
        <v>0</v>
      </c>
      <c r="AJ319">
        <v>1</v>
      </c>
      <c r="AK319" t="str">
        <f t="shared" si="54"/>
        <v>DNC high school</v>
      </c>
      <c r="AL319" t="str">
        <f t="shared" si="52"/>
        <v>No</v>
      </c>
      <c r="AM319">
        <v>9</v>
      </c>
      <c r="AN319" t="str">
        <f t="shared" si="50"/>
        <v>Aus</v>
      </c>
      <c r="AO319">
        <v>0</v>
      </c>
      <c r="AR319">
        <v>0</v>
      </c>
      <c r="AS319">
        <v>0</v>
      </c>
      <c r="AT319">
        <v>0</v>
      </c>
      <c r="AU319">
        <v>0</v>
      </c>
      <c r="AV319">
        <v>0</v>
      </c>
      <c r="AW319">
        <v>0</v>
      </c>
      <c r="AX319">
        <v>2</v>
      </c>
      <c r="AY319">
        <v>0</v>
      </c>
      <c r="AZ319">
        <v>2</v>
      </c>
      <c r="BA319">
        <v>2</v>
      </c>
      <c r="BC319" t="s">
        <v>1529</v>
      </c>
      <c r="BD319">
        <v>1</v>
      </c>
      <c r="BE319" t="s">
        <v>1530</v>
      </c>
      <c r="BF319">
        <v>1</v>
      </c>
      <c r="BG319" t="s">
        <v>1531</v>
      </c>
      <c r="BH319">
        <v>0</v>
      </c>
      <c r="BI319">
        <v>0</v>
      </c>
      <c r="BJ319">
        <v>0</v>
      </c>
      <c r="BK319">
        <v>0</v>
      </c>
      <c r="BM319">
        <v>1</v>
      </c>
      <c r="BN319">
        <v>25</v>
      </c>
      <c r="BO319">
        <v>0</v>
      </c>
      <c r="BQ319">
        <v>3</v>
      </c>
      <c r="BR319">
        <v>3</v>
      </c>
      <c r="BS319">
        <v>3</v>
      </c>
      <c r="BT319">
        <v>3</v>
      </c>
      <c r="BU319">
        <v>3</v>
      </c>
      <c r="BV319">
        <v>30</v>
      </c>
      <c r="BW319" s="4">
        <v>0.39300000000000002</v>
      </c>
      <c r="BX319">
        <v>3</v>
      </c>
      <c r="BY319">
        <v>1</v>
      </c>
      <c r="BZ319">
        <v>0</v>
      </c>
      <c r="CA319">
        <v>60</v>
      </c>
      <c r="CB319">
        <v>0</v>
      </c>
      <c r="CC319">
        <v>0</v>
      </c>
      <c r="CD319">
        <v>0</v>
      </c>
      <c r="CE319">
        <v>0</v>
      </c>
      <c r="CF319">
        <v>0</v>
      </c>
      <c r="CG319">
        <v>0</v>
      </c>
      <c r="CH319">
        <v>0</v>
      </c>
      <c r="CI319">
        <v>0</v>
      </c>
      <c r="CJ319">
        <v>0</v>
      </c>
      <c r="CK319">
        <v>0</v>
      </c>
      <c r="CL319">
        <v>0</v>
      </c>
      <c r="CM319">
        <v>0</v>
      </c>
      <c r="CN319">
        <f t="shared" si="55"/>
        <v>60</v>
      </c>
      <c r="CO319" t="str">
        <f t="shared" si="56"/>
        <v>Insufficiently active</v>
      </c>
      <c r="CP319">
        <v>4</v>
      </c>
      <c r="CQ319">
        <v>3</v>
      </c>
      <c r="CR319">
        <v>2</v>
      </c>
      <c r="CS319">
        <v>3</v>
      </c>
      <c r="CT319">
        <v>4</v>
      </c>
      <c r="CU319">
        <v>2</v>
      </c>
      <c r="CV319">
        <v>1</v>
      </c>
      <c r="CW319">
        <v>1</v>
      </c>
      <c r="CX319">
        <v>1</v>
      </c>
      <c r="CY319">
        <v>1</v>
      </c>
      <c r="CZ319">
        <v>2</v>
      </c>
      <c r="DA319">
        <v>8</v>
      </c>
      <c r="DB319">
        <v>4</v>
      </c>
      <c r="DC319">
        <v>0</v>
      </c>
      <c r="DD319">
        <v>5</v>
      </c>
      <c r="DE319">
        <v>5</v>
      </c>
      <c r="DF319">
        <v>3</v>
      </c>
      <c r="DG319">
        <v>1</v>
      </c>
      <c r="DH319">
        <v>5</v>
      </c>
      <c r="DI319">
        <v>3</v>
      </c>
      <c r="DJ319">
        <v>4</v>
      </c>
      <c r="DK319">
        <v>5</v>
      </c>
      <c r="DL319">
        <v>3</v>
      </c>
      <c r="DM319">
        <v>1</v>
      </c>
      <c r="DN319">
        <v>35</v>
      </c>
      <c r="DO319">
        <v>2</v>
      </c>
      <c r="DP319">
        <v>2</v>
      </c>
      <c r="DQ319">
        <v>3</v>
      </c>
      <c r="DR319">
        <v>3</v>
      </c>
      <c r="DS319">
        <v>3</v>
      </c>
      <c r="DT319">
        <v>0</v>
      </c>
      <c r="DU319">
        <v>3</v>
      </c>
      <c r="DV319">
        <v>2</v>
      </c>
      <c r="DW319">
        <v>0</v>
      </c>
      <c r="DX319">
        <v>18</v>
      </c>
      <c r="DY319" t="s">
        <v>157</v>
      </c>
      <c r="DZ319" t="s">
        <v>4710</v>
      </c>
      <c r="EA319">
        <v>2</v>
      </c>
      <c r="EB319">
        <v>4</v>
      </c>
      <c r="EC319">
        <v>1</v>
      </c>
      <c r="ED319">
        <v>1</v>
      </c>
      <c r="EE319">
        <v>1</v>
      </c>
      <c r="EF319">
        <v>3</v>
      </c>
      <c r="EG319">
        <v>2</v>
      </c>
      <c r="EH319">
        <v>14</v>
      </c>
      <c r="EI319">
        <v>3</v>
      </c>
      <c r="EJ319">
        <v>2</v>
      </c>
      <c r="EK319">
        <v>2</v>
      </c>
      <c r="EL319">
        <v>7</v>
      </c>
      <c r="EM319">
        <v>3</v>
      </c>
      <c r="EN319">
        <v>3</v>
      </c>
      <c r="EO319">
        <v>4</v>
      </c>
      <c r="EP319">
        <v>3</v>
      </c>
      <c r="EQ319">
        <v>4</v>
      </c>
      <c r="ER319">
        <v>3</v>
      </c>
      <c r="ES319">
        <v>4</v>
      </c>
      <c r="ET319">
        <v>3</v>
      </c>
      <c r="EU319">
        <v>27</v>
      </c>
      <c r="EV319">
        <v>8</v>
      </c>
      <c r="EW319">
        <v>8</v>
      </c>
      <c r="EX319">
        <v>8</v>
      </c>
      <c r="EY319">
        <v>8</v>
      </c>
      <c r="EZ319">
        <v>32</v>
      </c>
      <c r="FA319">
        <v>8</v>
      </c>
      <c r="FB319" t="str">
        <f t="shared" si="53"/>
        <v>Severe</v>
      </c>
      <c r="FC319" t="s">
        <v>157</v>
      </c>
    </row>
    <row r="320" spans="1:159" x14ac:dyDescent="0.2">
      <c r="A320">
        <v>980</v>
      </c>
      <c r="B320" t="s">
        <v>143</v>
      </c>
      <c r="C320" t="s">
        <v>1532</v>
      </c>
      <c r="D320" s="1">
        <v>26569</v>
      </c>
      <c r="E320">
        <v>49</v>
      </c>
      <c r="F320">
        <v>1</v>
      </c>
      <c r="H320" t="s">
        <v>1533</v>
      </c>
      <c r="I320">
        <v>3340</v>
      </c>
      <c r="J320" s="1">
        <v>43902</v>
      </c>
      <c r="K320">
        <v>1</v>
      </c>
      <c r="R320">
        <v>2</v>
      </c>
      <c r="W320" t="s">
        <v>229</v>
      </c>
      <c r="X320" t="s">
        <v>222</v>
      </c>
      <c r="Y320">
        <v>1</v>
      </c>
      <c r="Z320" t="s">
        <v>1534</v>
      </c>
      <c r="AA320" s="1">
        <v>44515</v>
      </c>
      <c r="AB320" s="2">
        <f t="shared" si="49"/>
        <v>613</v>
      </c>
      <c r="AC320">
        <v>1</v>
      </c>
      <c r="AD320">
        <v>1</v>
      </c>
      <c r="AE320" t="str">
        <f t="shared" si="51"/>
        <v>Male</v>
      </c>
      <c r="AF320">
        <v>0</v>
      </c>
      <c r="AG320" t="s">
        <v>157</v>
      </c>
      <c r="AH320">
        <v>0</v>
      </c>
      <c r="AJ320">
        <v>1</v>
      </c>
      <c r="AK320" t="str">
        <f t="shared" si="54"/>
        <v>DNC high school</v>
      </c>
      <c r="AL320" t="str">
        <f t="shared" si="52"/>
        <v>No</v>
      </c>
      <c r="AM320">
        <v>9</v>
      </c>
      <c r="AN320" t="str">
        <f t="shared" si="50"/>
        <v>Aus</v>
      </c>
      <c r="AO320">
        <v>0</v>
      </c>
      <c r="AR320">
        <v>0</v>
      </c>
      <c r="AS320">
        <v>0</v>
      </c>
      <c r="AT320">
        <v>0</v>
      </c>
      <c r="AU320">
        <v>1</v>
      </c>
      <c r="AV320">
        <v>0</v>
      </c>
      <c r="AW320">
        <v>0</v>
      </c>
      <c r="AX320">
        <v>0</v>
      </c>
      <c r="AY320">
        <v>0</v>
      </c>
      <c r="AZ320">
        <v>0</v>
      </c>
      <c r="BA320">
        <v>0</v>
      </c>
      <c r="BD320">
        <v>0</v>
      </c>
      <c r="BF320">
        <v>1</v>
      </c>
      <c r="BG320" t="s">
        <v>1535</v>
      </c>
      <c r="BH320">
        <v>0</v>
      </c>
      <c r="BI320">
        <v>0</v>
      </c>
      <c r="BJ320">
        <v>0</v>
      </c>
      <c r="BK320">
        <v>0</v>
      </c>
      <c r="BM320">
        <v>1</v>
      </c>
      <c r="BN320">
        <v>5</v>
      </c>
      <c r="BO320">
        <v>1</v>
      </c>
      <c r="BP320">
        <v>2</v>
      </c>
      <c r="BQ320">
        <v>2</v>
      </c>
      <c r="BR320">
        <v>1</v>
      </c>
      <c r="BS320">
        <v>1</v>
      </c>
      <c r="BT320">
        <v>2</v>
      </c>
      <c r="BU320">
        <v>1</v>
      </c>
      <c r="BV320">
        <v>81</v>
      </c>
      <c r="BW320" s="4">
        <v>0.64790189498701412</v>
      </c>
      <c r="BX320">
        <v>7</v>
      </c>
      <c r="BY320">
        <v>4</v>
      </c>
      <c r="BZ320">
        <v>20</v>
      </c>
      <c r="CA320">
        <v>260</v>
      </c>
      <c r="CB320">
        <v>1</v>
      </c>
      <c r="CC320">
        <v>1</v>
      </c>
      <c r="CD320">
        <v>10</v>
      </c>
      <c r="CE320">
        <v>70</v>
      </c>
      <c r="CF320">
        <v>1</v>
      </c>
      <c r="CG320">
        <v>1</v>
      </c>
      <c r="CH320">
        <v>10</v>
      </c>
      <c r="CI320">
        <v>70</v>
      </c>
      <c r="CJ320">
        <v>0</v>
      </c>
      <c r="CK320">
        <v>0</v>
      </c>
      <c r="CL320">
        <v>0</v>
      </c>
      <c r="CM320">
        <v>0</v>
      </c>
      <c r="CN320">
        <f t="shared" si="55"/>
        <v>400</v>
      </c>
      <c r="CO320" t="str">
        <f t="shared" si="56"/>
        <v>Sufficientlyactive</v>
      </c>
      <c r="CP320">
        <v>4</v>
      </c>
      <c r="CQ320">
        <v>4</v>
      </c>
      <c r="CR320">
        <v>4</v>
      </c>
      <c r="CS320">
        <v>3</v>
      </c>
      <c r="CT320">
        <v>4</v>
      </c>
      <c r="CU320">
        <v>3</v>
      </c>
      <c r="CV320">
        <v>0</v>
      </c>
      <c r="CW320">
        <v>1</v>
      </c>
      <c r="CX320">
        <v>1</v>
      </c>
      <c r="CY320">
        <v>0</v>
      </c>
      <c r="CZ320">
        <v>2</v>
      </c>
      <c r="DA320">
        <v>6</v>
      </c>
      <c r="DB320">
        <v>8</v>
      </c>
      <c r="DC320">
        <v>1</v>
      </c>
      <c r="DD320">
        <v>3</v>
      </c>
      <c r="DE320">
        <v>2</v>
      </c>
      <c r="DF320">
        <v>1</v>
      </c>
      <c r="DG320">
        <v>1</v>
      </c>
      <c r="DH320">
        <v>4</v>
      </c>
      <c r="DI320">
        <v>4</v>
      </c>
      <c r="DJ320">
        <v>2</v>
      </c>
      <c r="DK320">
        <v>2</v>
      </c>
      <c r="DL320">
        <v>2</v>
      </c>
      <c r="DM320">
        <v>3</v>
      </c>
      <c r="DN320">
        <v>24</v>
      </c>
      <c r="DO320">
        <v>2</v>
      </c>
      <c r="DP320">
        <v>1</v>
      </c>
      <c r="DQ320">
        <v>0</v>
      </c>
      <c r="DR320">
        <v>2</v>
      </c>
      <c r="DS320">
        <v>1</v>
      </c>
      <c r="DT320">
        <v>1</v>
      </c>
      <c r="DU320">
        <v>2</v>
      </c>
      <c r="DV320">
        <v>0</v>
      </c>
      <c r="DW320">
        <v>0</v>
      </c>
      <c r="DX320">
        <v>9</v>
      </c>
      <c r="DY320" t="s">
        <v>149</v>
      </c>
      <c r="DZ320" t="s">
        <v>4707</v>
      </c>
      <c r="EA320">
        <v>4</v>
      </c>
      <c r="EB320">
        <v>3</v>
      </c>
      <c r="EC320">
        <v>2</v>
      </c>
      <c r="ED320">
        <v>3</v>
      </c>
      <c r="EE320">
        <v>2</v>
      </c>
      <c r="EF320">
        <v>4</v>
      </c>
      <c r="EG320">
        <v>3</v>
      </c>
      <c r="EH320">
        <v>21</v>
      </c>
      <c r="EI320">
        <v>1</v>
      </c>
      <c r="EJ320">
        <v>1</v>
      </c>
      <c r="EK320">
        <v>1</v>
      </c>
      <c r="EL320">
        <v>3</v>
      </c>
      <c r="EM320">
        <v>3</v>
      </c>
      <c r="EN320">
        <v>3</v>
      </c>
      <c r="EO320">
        <v>2</v>
      </c>
      <c r="EP320">
        <v>3</v>
      </c>
      <c r="EQ320">
        <v>3</v>
      </c>
      <c r="ER320">
        <v>3</v>
      </c>
      <c r="ES320">
        <v>3</v>
      </c>
      <c r="ET320">
        <v>3</v>
      </c>
      <c r="EU320">
        <v>23</v>
      </c>
      <c r="EV320">
        <v>4</v>
      </c>
      <c r="EW320">
        <v>3</v>
      </c>
      <c r="EX320">
        <v>5</v>
      </c>
      <c r="EY320">
        <v>5</v>
      </c>
      <c r="EZ320">
        <v>17</v>
      </c>
      <c r="FA320">
        <v>5</v>
      </c>
      <c r="FB320" t="str">
        <f t="shared" si="53"/>
        <v>Mild</v>
      </c>
      <c r="FC320" t="s">
        <v>157</v>
      </c>
    </row>
    <row r="321" spans="1:159" x14ac:dyDescent="0.2">
      <c r="A321">
        <v>982</v>
      </c>
      <c r="B321" t="s">
        <v>143</v>
      </c>
      <c r="C321" t="s">
        <v>1536</v>
      </c>
      <c r="D321" s="1">
        <v>32489</v>
      </c>
      <c r="E321">
        <v>33</v>
      </c>
      <c r="F321">
        <v>1</v>
      </c>
      <c r="H321" t="s">
        <v>1537</v>
      </c>
      <c r="I321">
        <v>3056</v>
      </c>
      <c r="J321" s="1">
        <v>43901</v>
      </c>
      <c r="K321">
        <v>1</v>
      </c>
      <c r="R321">
        <v>2</v>
      </c>
      <c r="W321" t="s">
        <v>229</v>
      </c>
      <c r="X321" t="s">
        <v>222</v>
      </c>
      <c r="Y321">
        <v>0</v>
      </c>
      <c r="Z321" t="s">
        <v>1538</v>
      </c>
      <c r="AA321" s="1">
        <v>44518</v>
      </c>
      <c r="AB321" s="2">
        <f t="shared" si="49"/>
        <v>617</v>
      </c>
      <c r="AC321">
        <v>2</v>
      </c>
      <c r="AD321">
        <v>1</v>
      </c>
      <c r="AE321" t="str">
        <f t="shared" si="51"/>
        <v>Male</v>
      </c>
      <c r="AF321">
        <v>0</v>
      </c>
      <c r="AG321" t="s">
        <v>157</v>
      </c>
      <c r="AH321">
        <v>0</v>
      </c>
      <c r="AJ321">
        <v>9</v>
      </c>
      <c r="AK321" t="str">
        <f t="shared" si="54"/>
        <v>Postgrad</v>
      </c>
      <c r="AL321" t="str">
        <f t="shared" si="52"/>
        <v>Yes</v>
      </c>
      <c r="AM321">
        <v>9</v>
      </c>
      <c r="AN321" t="str">
        <f t="shared" si="50"/>
        <v>Aus</v>
      </c>
      <c r="AO321">
        <v>0</v>
      </c>
      <c r="AR321">
        <v>0</v>
      </c>
      <c r="AS321">
        <v>0</v>
      </c>
      <c r="AT321">
        <v>0</v>
      </c>
      <c r="AU321">
        <v>0</v>
      </c>
      <c r="AV321">
        <v>0</v>
      </c>
      <c r="AW321">
        <v>0</v>
      </c>
      <c r="AX321">
        <v>0</v>
      </c>
      <c r="AY321">
        <v>0</v>
      </c>
      <c r="AZ321">
        <v>0</v>
      </c>
      <c r="BA321">
        <v>1</v>
      </c>
      <c r="BC321" t="s">
        <v>837</v>
      </c>
      <c r="BD321">
        <v>0</v>
      </c>
      <c r="BF321">
        <v>0</v>
      </c>
      <c r="BH321">
        <v>0</v>
      </c>
      <c r="BI321">
        <v>0</v>
      </c>
      <c r="BJ321">
        <v>0</v>
      </c>
      <c r="BK321">
        <v>0</v>
      </c>
      <c r="BM321">
        <v>0</v>
      </c>
      <c r="BO321">
        <v>1</v>
      </c>
      <c r="BP321">
        <v>1</v>
      </c>
      <c r="BQ321">
        <v>1</v>
      </c>
      <c r="BR321">
        <v>1</v>
      </c>
      <c r="BS321">
        <v>1</v>
      </c>
      <c r="BT321">
        <v>2</v>
      </c>
      <c r="BU321">
        <v>1</v>
      </c>
      <c r="BV321">
        <v>91</v>
      </c>
      <c r="BW321" s="4">
        <v>0.78049010367577754</v>
      </c>
      <c r="BX321">
        <v>5</v>
      </c>
      <c r="BY321">
        <v>3</v>
      </c>
      <c r="BZ321">
        <v>2</v>
      </c>
      <c r="CA321">
        <v>182</v>
      </c>
      <c r="CB321">
        <v>2</v>
      </c>
      <c r="CC321">
        <v>2</v>
      </c>
      <c r="CD321">
        <v>10</v>
      </c>
      <c r="CE321">
        <v>130</v>
      </c>
      <c r="CF321">
        <v>3</v>
      </c>
      <c r="CG321">
        <v>3</v>
      </c>
      <c r="CH321">
        <v>0</v>
      </c>
      <c r="CI321">
        <v>180</v>
      </c>
      <c r="CJ321">
        <v>1</v>
      </c>
      <c r="CK321">
        <v>2</v>
      </c>
      <c r="CL321">
        <v>5</v>
      </c>
      <c r="CM321">
        <v>125</v>
      </c>
      <c r="CN321">
        <f t="shared" si="55"/>
        <v>667</v>
      </c>
      <c r="CO321" t="str">
        <f t="shared" si="56"/>
        <v>Sufficientlyactive</v>
      </c>
      <c r="CP321">
        <v>3</v>
      </c>
      <c r="CQ321">
        <v>3</v>
      </c>
      <c r="CR321">
        <v>4</v>
      </c>
      <c r="CS321">
        <v>3</v>
      </c>
      <c r="CT321">
        <v>3</v>
      </c>
      <c r="CU321">
        <v>2</v>
      </c>
      <c r="CV321">
        <v>1</v>
      </c>
      <c r="CW321">
        <v>0</v>
      </c>
      <c r="CX321">
        <v>2</v>
      </c>
      <c r="CY321">
        <v>1</v>
      </c>
      <c r="CZ321">
        <v>3</v>
      </c>
      <c r="DA321">
        <v>8</v>
      </c>
      <c r="DB321">
        <v>4</v>
      </c>
      <c r="DC321">
        <v>1</v>
      </c>
      <c r="DD321">
        <v>2</v>
      </c>
      <c r="DE321">
        <v>1</v>
      </c>
      <c r="DF321">
        <v>1</v>
      </c>
      <c r="DG321">
        <v>1</v>
      </c>
      <c r="DH321">
        <v>1</v>
      </c>
      <c r="DI321">
        <v>1</v>
      </c>
      <c r="DJ321">
        <v>1</v>
      </c>
      <c r="DK321">
        <v>1</v>
      </c>
      <c r="DL321">
        <v>1</v>
      </c>
      <c r="DM321">
        <v>1</v>
      </c>
      <c r="DN321">
        <v>11</v>
      </c>
      <c r="DO321">
        <v>0</v>
      </c>
      <c r="DP321">
        <v>0</v>
      </c>
      <c r="DQ321">
        <v>0</v>
      </c>
      <c r="DR321">
        <v>1</v>
      </c>
      <c r="DS321">
        <v>0</v>
      </c>
      <c r="DT321">
        <v>0</v>
      </c>
      <c r="DU321">
        <v>0</v>
      </c>
      <c r="DV321">
        <v>0</v>
      </c>
      <c r="DW321">
        <v>0</v>
      </c>
      <c r="DX321">
        <v>1</v>
      </c>
      <c r="DY321" t="str">
        <f>IF(DO321&gt;1,"Yes",IF(DP321&gt;1,"Yes","No"))</f>
        <v>No</v>
      </c>
      <c r="DZ321" t="s">
        <v>4708</v>
      </c>
      <c r="EA321">
        <v>4</v>
      </c>
      <c r="EB321">
        <v>5</v>
      </c>
      <c r="EC321">
        <v>4</v>
      </c>
      <c r="ED321">
        <v>4</v>
      </c>
      <c r="EE321">
        <v>3</v>
      </c>
      <c r="EF321">
        <v>2</v>
      </c>
      <c r="EG321">
        <v>4</v>
      </c>
      <c r="EH321">
        <v>26</v>
      </c>
      <c r="EI321">
        <v>1</v>
      </c>
      <c r="EJ321">
        <v>1</v>
      </c>
      <c r="EK321">
        <v>1</v>
      </c>
      <c r="EL321">
        <v>3</v>
      </c>
      <c r="EM321">
        <v>4</v>
      </c>
      <c r="EN321">
        <v>4</v>
      </c>
      <c r="EO321">
        <v>5</v>
      </c>
      <c r="EP321">
        <v>5</v>
      </c>
      <c r="EQ321">
        <v>5</v>
      </c>
      <c r="ER321">
        <v>5</v>
      </c>
      <c r="ES321">
        <v>5</v>
      </c>
      <c r="ET321">
        <v>5</v>
      </c>
      <c r="EU321">
        <v>38</v>
      </c>
      <c r="EV321">
        <v>0</v>
      </c>
      <c r="EW321">
        <v>0</v>
      </c>
      <c r="EX321">
        <v>0</v>
      </c>
      <c r="EY321">
        <v>0</v>
      </c>
      <c r="EZ321">
        <v>0</v>
      </c>
      <c r="FA321">
        <v>0</v>
      </c>
      <c r="FB321" t="str">
        <f t="shared" si="53"/>
        <v>None</v>
      </c>
      <c r="FC321" t="s">
        <v>149</v>
      </c>
    </row>
    <row r="322" spans="1:159" x14ac:dyDescent="0.2">
      <c r="A322">
        <v>988</v>
      </c>
      <c r="B322" t="s">
        <v>143</v>
      </c>
      <c r="C322" t="s">
        <v>1539</v>
      </c>
      <c r="D322" s="1">
        <v>12852</v>
      </c>
      <c r="E322">
        <v>87</v>
      </c>
      <c r="F322">
        <v>11</v>
      </c>
      <c r="G322" t="s">
        <v>1540</v>
      </c>
      <c r="H322" t="s">
        <v>1039</v>
      </c>
      <c r="I322">
        <v>3025</v>
      </c>
      <c r="J322" s="1">
        <v>43908</v>
      </c>
      <c r="K322">
        <v>2</v>
      </c>
      <c r="R322">
        <v>3</v>
      </c>
      <c r="W322" t="s">
        <v>229</v>
      </c>
      <c r="X322" t="s">
        <v>314</v>
      </c>
      <c r="Y322">
        <v>1</v>
      </c>
      <c r="Z322" t="s">
        <v>1541</v>
      </c>
      <c r="AA322" s="1">
        <v>44508</v>
      </c>
      <c r="AB322" s="2">
        <f t="shared" ref="AB322:AB385" si="57">DATEDIF(J322,AA322,"d")</f>
        <v>600</v>
      </c>
      <c r="AC322">
        <v>3</v>
      </c>
      <c r="AD322">
        <v>2</v>
      </c>
      <c r="AE322" t="str">
        <f t="shared" si="51"/>
        <v>Female</v>
      </c>
      <c r="AF322">
        <v>7</v>
      </c>
      <c r="AG322" t="s">
        <v>149</v>
      </c>
      <c r="AH322">
        <v>0</v>
      </c>
      <c r="AJ322">
        <v>1</v>
      </c>
      <c r="AK322" t="str">
        <f t="shared" si="54"/>
        <v>DNC high school</v>
      </c>
      <c r="AL322" t="str">
        <f t="shared" si="52"/>
        <v>No</v>
      </c>
      <c r="AM322">
        <v>106</v>
      </c>
      <c r="AN322" t="str">
        <f t="shared" ref="AN322:AN385" si="58">IF(AM322=9, "Aus", "Other")</f>
        <v>Other</v>
      </c>
      <c r="AQ322">
        <v>29</v>
      </c>
      <c r="AR322">
        <v>0</v>
      </c>
      <c r="AS322">
        <v>0</v>
      </c>
      <c r="AT322">
        <v>1</v>
      </c>
      <c r="AU322">
        <v>2</v>
      </c>
      <c r="AV322">
        <v>0</v>
      </c>
      <c r="AW322">
        <v>0</v>
      </c>
      <c r="AX322">
        <v>0</v>
      </c>
      <c r="AY322">
        <v>0</v>
      </c>
      <c r="AZ322">
        <v>2</v>
      </c>
      <c r="BA322">
        <v>2</v>
      </c>
      <c r="BB322" t="s">
        <v>1542</v>
      </c>
      <c r="BC322" t="s">
        <v>1543</v>
      </c>
      <c r="BD322">
        <v>1</v>
      </c>
      <c r="BE322" t="s">
        <v>1544</v>
      </c>
      <c r="BF322">
        <v>0</v>
      </c>
      <c r="BH322">
        <v>1</v>
      </c>
      <c r="BI322">
        <v>1</v>
      </c>
      <c r="BJ322">
        <v>0</v>
      </c>
      <c r="BK322">
        <v>0</v>
      </c>
      <c r="BM322">
        <v>1</v>
      </c>
      <c r="BN322">
        <v>5</v>
      </c>
      <c r="BO322">
        <v>0</v>
      </c>
      <c r="BQ322">
        <v>3</v>
      </c>
      <c r="BR322">
        <v>2</v>
      </c>
      <c r="BS322">
        <v>2</v>
      </c>
      <c r="BT322">
        <v>3</v>
      </c>
      <c r="BU322">
        <v>3</v>
      </c>
      <c r="BV322">
        <v>30</v>
      </c>
      <c r="BW322" s="4">
        <v>0.42492009609669112</v>
      </c>
      <c r="BX322">
        <v>1</v>
      </c>
      <c r="BY322">
        <v>0</v>
      </c>
      <c r="BZ322">
        <v>10</v>
      </c>
      <c r="CA322">
        <v>10</v>
      </c>
      <c r="CB322">
        <v>0</v>
      </c>
      <c r="CC322">
        <v>0</v>
      </c>
      <c r="CD322">
        <v>0</v>
      </c>
      <c r="CE322">
        <v>0</v>
      </c>
      <c r="CF322">
        <v>0</v>
      </c>
      <c r="CG322">
        <v>0</v>
      </c>
      <c r="CH322">
        <v>0</v>
      </c>
      <c r="CI322">
        <v>0</v>
      </c>
      <c r="CJ322">
        <v>0</v>
      </c>
      <c r="CK322">
        <v>0</v>
      </c>
      <c r="CL322">
        <v>0</v>
      </c>
      <c r="CM322">
        <v>0</v>
      </c>
      <c r="CN322">
        <f t="shared" si="55"/>
        <v>10</v>
      </c>
      <c r="CO322" t="str">
        <f t="shared" si="56"/>
        <v>Insufficiently active</v>
      </c>
      <c r="CP322">
        <v>2</v>
      </c>
      <c r="CQ322">
        <v>3</v>
      </c>
      <c r="CR322">
        <v>1</v>
      </c>
      <c r="CS322">
        <v>3</v>
      </c>
      <c r="CT322">
        <v>2</v>
      </c>
      <c r="CU322">
        <v>2</v>
      </c>
      <c r="CV322">
        <v>1</v>
      </c>
      <c r="CW322">
        <v>1</v>
      </c>
      <c r="CX322">
        <v>1</v>
      </c>
      <c r="CY322">
        <v>0</v>
      </c>
      <c r="CZ322">
        <v>2</v>
      </c>
      <c r="DA322">
        <v>4</v>
      </c>
      <c r="DB322">
        <v>4</v>
      </c>
      <c r="DC322">
        <v>0</v>
      </c>
      <c r="DD322">
        <v>5</v>
      </c>
      <c r="DE322">
        <v>3</v>
      </c>
      <c r="DF322">
        <v>3</v>
      </c>
      <c r="DG322">
        <v>3</v>
      </c>
      <c r="DH322">
        <v>3</v>
      </c>
      <c r="DI322">
        <v>2</v>
      </c>
      <c r="DJ322">
        <v>4</v>
      </c>
      <c r="DK322">
        <v>3</v>
      </c>
      <c r="DL322">
        <v>2</v>
      </c>
      <c r="DM322">
        <v>2</v>
      </c>
      <c r="DN322">
        <v>30</v>
      </c>
      <c r="DO322">
        <v>3</v>
      </c>
      <c r="DP322">
        <v>3</v>
      </c>
      <c r="DQ322">
        <v>3</v>
      </c>
      <c r="DR322">
        <v>3</v>
      </c>
      <c r="DS322">
        <v>3</v>
      </c>
      <c r="DT322">
        <v>2</v>
      </c>
      <c r="DU322">
        <v>2</v>
      </c>
      <c r="DV322">
        <v>0</v>
      </c>
      <c r="DW322">
        <v>0</v>
      </c>
      <c r="DX322">
        <v>19</v>
      </c>
      <c r="DY322" t="s">
        <v>157</v>
      </c>
      <c r="DZ322" t="s">
        <v>4710</v>
      </c>
      <c r="EA322">
        <v>1</v>
      </c>
      <c r="EB322">
        <v>2</v>
      </c>
      <c r="EC322">
        <v>3</v>
      </c>
      <c r="ED322">
        <v>3</v>
      </c>
      <c r="EE322">
        <v>2</v>
      </c>
      <c r="EF322">
        <v>3</v>
      </c>
      <c r="EG322">
        <v>2</v>
      </c>
      <c r="EH322">
        <v>16</v>
      </c>
      <c r="EI322">
        <v>3</v>
      </c>
      <c r="EJ322">
        <v>2</v>
      </c>
      <c r="EK322">
        <v>2</v>
      </c>
      <c r="EL322">
        <v>7</v>
      </c>
      <c r="EM322">
        <v>3</v>
      </c>
      <c r="EN322">
        <v>3</v>
      </c>
      <c r="EO322">
        <v>3</v>
      </c>
      <c r="EP322">
        <v>4</v>
      </c>
      <c r="EQ322">
        <v>4</v>
      </c>
      <c r="ER322">
        <v>3</v>
      </c>
      <c r="ES322">
        <v>2</v>
      </c>
      <c r="ET322">
        <v>2</v>
      </c>
      <c r="EU322">
        <v>24</v>
      </c>
      <c r="EV322">
        <v>7</v>
      </c>
      <c r="EW322">
        <v>7</v>
      </c>
      <c r="EX322">
        <v>7</v>
      </c>
      <c r="EY322">
        <v>7</v>
      </c>
      <c r="EZ322">
        <v>28</v>
      </c>
      <c r="FA322">
        <v>6</v>
      </c>
      <c r="FB322" t="str">
        <f t="shared" si="53"/>
        <v>Moderate</v>
      </c>
      <c r="FC322" t="s">
        <v>157</v>
      </c>
    </row>
    <row r="323" spans="1:159" x14ac:dyDescent="0.2">
      <c r="A323">
        <v>989</v>
      </c>
      <c r="B323" t="s">
        <v>143</v>
      </c>
      <c r="C323" t="s">
        <v>1545</v>
      </c>
      <c r="D323" s="1">
        <v>19940</v>
      </c>
      <c r="E323">
        <v>68</v>
      </c>
      <c r="F323">
        <v>1</v>
      </c>
      <c r="H323" t="s">
        <v>228</v>
      </c>
      <c r="I323">
        <v>3029</v>
      </c>
      <c r="J323" s="1">
        <v>43902</v>
      </c>
      <c r="K323">
        <v>1</v>
      </c>
      <c r="R323">
        <v>1</v>
      </c>
      <c r="W323" t="s">
        <v>229</v>
      </c>
      <c r="X323" t="s">
        <v>307</v>
      </c>
      <c r="Y323">
        <v>1</v>
      </c>
      <c r="Z323" t="s">
        <v>1546</v>
      </c>
      <c r="AA323" s="1">
        <v>44509</v>
      </c>
      <c r="AB323" s="2">
        <f t="shared" si="57"/>
        <v>607</v>
      </c>
      <c r="AC323">
        <v>4</v>
      </c>
      <c r="AD323">
        <v>2</v>
      </c>
      <c r="AE323" t="str">
        <f t="shared" ref="AE323:AE386" si="59">IF(AD323 = 1, "Male", "Female")</f>
        <v>Female</v>
      </c>
      <c r="AF323">
        <v>7</v>
      </c>
      <c r="AG323" t="s">
        <v>149</v>
      </c>
      <c r="AH323">
        <v>0</v>
      </c>
      <c r="AJ323">
        <v>6</v>
      </c>
      <c r="AK323" t="str">
        <f t="shared" si="54"/>
        <v>Undergrad</v>
      </c>
      <c r="AL323" t="str">
        <f t="shared" ref="AL323:AL386" si="60">IF(AJ323&lt;2, "No", "Yes")</f>
        <v>Yes</v>
      </c>
      <c r="AM323">
        <v>52</v>
      </c>
      <c r="AN323" t="str">
        <f t="shared" si="58"/>
        <v>Other</v>
      </c>
      <c r="AQ323">
        <v>31</v>
      </c>
      <c r="AR323">
        <v>0</v>
      </c>
      <c r="AS323">
        <v>0</v>
      </c>
      <c r="AT323">
        <v>0</v>
      </c>
      <c r="AU323">
        <v>0</v>
      </c>
      <c r="AV323">
        <v>0</v>
      </c>
      <c r="AW323">
        <v>0</v>
      </c>
      <c r="AX323">
        <v>2</v>
      </c>
      <c r="AY323">
        <v>0</v>
      </c>
      <c r="AZ323">
        <v>2</v>
      </c>
      <c r="BA323">
        <v>2</v>
      </c>
      <c r="BC323" t="s">
        <v>1547</v>
      </c>
      <c r="BD323">
        <v>0</v>
      </c>
      <c r="BF323">
        <v>0</v>
      </c>
      <c r="BH323">
        <v>0</v>
      </c>
      <c r="BI323">
        <v>0</v>
      </c>
      <c r="BJ323">
        <v>0</v>
      </c>
      <c r="BK323">
        <v>0</v>
      </c>
      <c r="BM323">
        <v>0</v>
      </c>
      <c r="BO323">
        <v>0</v>
      </c>
      <c r="BQ323">
        <v>4</v>
      </c>
      <c r="BR323">
        <v>3</v>
      </c>
      <c r="BS323">
        <v>4</v>
      </c>
      <c r="BT323">
        <v>4</v>
      </c>
      <c r="BU323">
        <v>3</v>
      </c>
      <c r="BV323">
        <v>90</v>
      </c>
      <c r="BW323" s="4">
        <v>0.20947676003746105</v>
      </c>
      <c r="BX323">
        <v>0</v>
      </c>
      <c r="BY323">
        <v>0</v>
      </c>
      <c r="BZ323">
        <v>50</v>
      </c>
      <c r="CA323">
        <v>50</v>
      </c>
      <c r="CB323">
        <v>0</v>
      </c>
      <c r="CC323">
        <v>0</v>
      </c>
      <c r="CD323">
        <v>0</v>
      </c>
      <c r="CE323">
        <v>0</v>
      </c>
      <c r="CF323">
        <v>0</v>
      </c>
      <c r="CG323">
        <v>0</v>
      </c>
      <c r="CH323">
        <v>0</v>
      </c>
      <c r="CI323">
        <v>0</v>
      </c>
      <c r="CJ323">
        <v>0</v>
      </c>
      <c r="CK323">
        <v>0</v>
      </c>
      <c r="CL323">
        <v>0</v>
      </c>
      <c r="CM323">
        <v>0</v>
      </c>
      <c r="CN323">
        <f t="shared" si="55"/>
        <v>50</v>
      </c>
      <c r="CO323" t="str">
        <f t="shared" si="56"/>
        <v>Insufficiently active</v>
      </c>
      <c r="CP323">
        <v>2</v>
      </c>
      <c r="CQ323">
        <v>3</v>
      </c>
      <c r="CR323">
        <v>3</v>
      </c>
      <c r="CS323">
        <v>3</v>
      </c>
      <c r="CT323">
        <v>3</v>
      </c>
      <c r="CU323">
        <v>2</v>
      </c>
      <c r="CV323">
        <v>1</v>
      </c>
      <c r="CW323">
        <v>0</v>
      </c>
      <c r="CX323">
        <v>1</v>
      </c>
      <c r="CY323">
        <v>1</v>
      </c>
      <c r="CZ323">
        <v>3</v>
      </c>
      <c r="DA323">
        <v>8</v>
      </c>
      <c r="DB323">
        <v>2</v>
      </c>
      <c r="DC323">
        <v>1</v>
      </c>
      <c r="DD323">
        <v>3</v>
      </c>
      <c r="DE323">
        <v>3</v>
      </c>
      <c r="DF323">
        <v>3</v>
      </c>
      <c r="DG323">
        <v>2</v>
      </c>
      <c r="DH323">
        <v>3</v>
      </c>
      <c r="DI323">
        <v>2</v>
      </c>
      <c r="DJ323">
        <v>3</v>
      </c>
      <c r="DK323">
        <v>4</v>
      </c>
      <c r="DL323">
        <v>4</v>
      </c>
      <c r="DM323">
        <v>4</v>
      </c>
      <c r="DN323">
        <v>31</v>
      </c>
      <c r="DO323">
        <v>2</v>
      </c>
      <c r="DP323">
        <v>1</v>
      </c>
      <c r="DQ323">
        <v>1</v>
      </c>
      <c r="DR323">
        <v>2</v>
      </c>
      <c r="DS323">
        <v>1</v>
      </c>
      <c r="DT323">
        <v>2</v>
      </c>
      <c r="DU323">
        <v>3</v>
      </c>
      <c r="DV323">
        <v>3</v>
      </c>
      <c r="DW323">
        <v>1</v>
      </c>
      <c r="DX323">
        <v>16</v>
      </c>
      <c r="DY323" t="s">
        <v>157</v>
      </c>
      <c r="DZ323" t="s">
        <v>4710</v>
      </c>
      <c r="EA323">
        <v>3</v>
      </c>
      <c r="EB323">
        <v>2</v>
      </c>
      <c r="EC323">
        <v>3</v>
      </c>
      <c r="ED323">
        <v>2</v>
      </c>
      <c r="EE323">
        <v>3</v>
      </c>
      <c r="EF323">
        <v>2</v>
      </c>
      <c r="EG323">
        <v>3</v>
      </c>
      <c r="EH323">
        <v>18</v>
      </c>
      <c r="EI323">
        <v>3</v>
      </c>
      <c r="EJ323">
        <v>3</v>
      </c>
      <c r="EK323">
        <v>3</v>
      </c>
      <c r="EL323">
        <v>9</v>
      </c>
      <c r="EM323">
        <v>5</v>
      </c>
      <c r="EN323">
        <v>5</v>
      </c>
      <c r="EO323">
        <v>5</v>
      </c>
      <c r="EP323">
        <v>2</v>
      </c>
      <c r="EQ323">
        <v>5</v>
      </c>
      <c r="ER323">
        <v>2</v>
      </c>
      <c r="ES323">
        <v>2</v>
      </c>
      <c r="ET323">
        <v>2</v>
      </c>
      <c r="EU323">
        <v>28</v>
      </c>
      <c r="EV323">
        <v>10</v>
      </c>
      <c r="EW323">
        <v>9</v>
      </c>
      <c r="EX323">
        <v>10</v>
      </c>
      <c r="EY323">
        <v>10</v>
      </c>
      <c r="EZ323">
        <v>39</v>
      </c>
      <c r="FA323">
        <v>9</v>
      </c>
      <c r="FB323" t="str">
        <f t="shared" si="53"/>
        <v>Severe</v>
      </c>
      <c r="FC323" t="s">
        <v>157</v>
      </c>
    </row>
    <row r="324" spans="1:159" x14ac:dyDescent="0.2">
      <c r="A324">
        <v>990</v>
      </c>
      <c r="B324" t="s">
        <v>143</v>
      </c>
      <c r="C324" t="s">
        <v>1548</v>
      </c>
      <c r="D324" s="1">
        <v>25250</v>
      </c>
      <c r="E324">
        <v>53</v>
      </c>
      <c r="F324">
        <v>1</v>
      </c>
      <c r="H324" t="s">
        <v>410</v>
      </c>
      <c r="I324">
        <v>3337</v>
      </c>
      <c r="J324" s="1">
        <v>43896</v>
      </c>
      <c r="K324">
        <v>1</v>
      </c>
      <c r="R324">
        <v>1</v>
      </c>
      <c r="W324" t="s">
        <v>229</v>
      </c>
      <c r="X324" t="s">
        <v>307</v>
      </c>
      <c r="Y324">
        <v>1</v>
      </c>
      <c r="Z324" t="s">
        <v>1549</v>
      </c>
      <c r="AA324" s="1">
        <v>44482</v>
      </c>
      <c r="AB324" s="2">
        <f t="shared" si="57"/>
        <v>586</v>
      </c>
      <c r="AC324">
        <v>3</v>
      </c>
      <c r="AD324">
        <v>2</v>
      </c>
      <c r="AE324" t="str">
        <f t="shared" si="59"/>
        <v>Female</v>
      </c>
      <c r="AF324">
        <v>7</v>
      </c>
      <c r="AG324" t="s">
        <v>149</v>
      </c>
      <c r="AH324">
        <v>0</v>
      </c>
      <c r="AJ324">
        <v>1</v>
      </c>
      <c r="AK324" t="str">
        <f t="shared" si="54"/>
        <v>DNC high school</v>
      </c>
      <c r="AL324" t="str">
        <f t="shared" si="60"/>
        <v>No</v>
      </c>
      <c r="AM324">
        <v>9</v>
      </c>
      <c r="AN324" t="str">
        <f t="shared" si="58"/>
        <v>Aus</v>
      </c>
      <c r="AO324">
        <v>0</v>
      </c>
      <c r="AR324">
        <v>0</v>
      </c>
      <c r="AS324">
        <v>1</v>
      </c>
      <c r="AT324">
        <v>0</v>
      </c>
      <c r="AU324">
        <v>1</v>
      </c>
      <c r="AV324">
        <v>0</v>
      </c>
      <c r="AW324">
        <v>0</v>
      </c>
      <c r="AX324">
        <v>0</v>
      </c>
      <c r="AY324">
        <v>0</v>
      </c>
      <c r="AZ324">
        <v>0</v>
      </c>
      <c r="BA324">
        <v>1</v>
      </c>
      <c r="BC324" t="s">
        <v>1550</v>
      </c>
      <c r="BD324">
        <v>1</v>
      </c>
      <c r="BE324" t="s">
        <v>1551</v>
      </c>
      <c r="BF324">
        <v>1</v>
      </c>
      <c r="BG324" t="s">
        <v>1552</v>
      </c>
      <c r="BH324">
        <v>0</v>
      </c>
      <c r="BI324">
        <v>0</v>
      </c>
      <c r="BJ324">
        <v>1</v>
      </c>
      <c r="BK324">
        <v>0</v>
      </c>
      <c r="BM324">
        <v>0</v>
      </c>
      <c r="BO324">
        <v>0</v>
      </c>
      <c r="BQ324">
        <v>3</v>
      </c>
      <c r="BR324">
        <v>2</v>
      </c>
      <c r="BS324">
        <v>3</v>
      </c>
      <c r="BT324">
        <v>3</v>
      </c>
      <c r="BU324">
        <v>5</v>
      </c>
      <c r="BV324">
        <v>10</v>
      </c>
      <c r="BW324" s="4">
        <v>0.19624897959183674</v>
      </c>
      <c r="BX324">
        <v>1</v>
      </c>
      <c r="BY324">
        <v>0</v>
      </c>
      <c r="BZ324">
        <v>30</v>
      </c>
      <c r="CA324">
        <v>30</v>
      </c>
      <c r="CB324">
        <v>0</v>
      </c>
      <c r="CE324">
        <v>0</v>
      </c>
      <c r="CF324">
        <v>12</v>
      </c>
      <c r="CG324">
        <v>2</v>
      </c>
      <c r="CH324">
        <v>30</v>
      </c>
      <c r="CI324">
        <v>150</v>
      </c>
      <c r="CJ324">
        <v>0</v>
      </c>
      <c r="CM324">
        <v>0</v>
      </c>
      <c r="CN324">
        <f t="shared" si="55"/>
        <v>330</v>
      </c>
      <c r="CO324" t="str">
        <f t="shared" si="56"/>
        <v>Sufficientlyactive</v>
      </c>
      <c r="CP324">
        <v>3</v>
      </c>
      <c r="CQ324">
        <v>3</v>
      </c>
      <c r="CR324">
        <v>2</v>
      </c>
      <c r="CS324">
        <v>1</v>
      </c>
      <c r="CT324">
        <v>3</v>
      </c>
      <c r="CU324">
        <v>1</v>
      </c>
      <c r="CV324">
        <v>1</v>
      </c>
      <c r="CW324">
        <v>0</v>
      </c>
      <c r="CX324">
        <v>1</v>
      </c>
      <c r="CY324">
        <v>1</v>
      </c>
      <c r="CZ324">
        <v>2</v>
      </c>
      <c r="DA324">
        <v>5</v>
      </c>
      <c r="DB324">
        <v>9</v>
      </c>
      <c r="DC324">
        <v>0</v>
      </c>
      <c r="DD324">
        <v>4</v>
      </c>
      <c r="DE324">
        <v>4</v>
      </c>
      <c r="DF324">
        <v>4</v>
      </c>
      <c r="DG324">
        <v>5</v>
      </c>
      <c r="DH324">
        <v>5</v>
      </c>
      <c r="DI324">
        <v>4</v>
      </c>
      <c r="DJ324">
        <v>5</v>
      </c>
      <c r="DK324">
        <v>4</v>
      </c>
      <c r="DL324">
        <v>4</v>
      </c>
      <c r="DM324">
        <v>4</v>
      </c>
      <c r="DN324">
        <v>43</v>
      </c>
      <c r="DO324">
        <v>2</v>
      </c>
      <c r="DP324">
        <v>3</v>
      </c>
      <c r="DQ324">
        <v>3</v>
      </c>
      <c r="DR324">
        <v>3</v>
      </c>
      <c r="DS324">
        <v>1</v>
      </c>
      <c r="DT324">
        <v>2</v>
      </c>
      <c r="DU324">
        <v>0</v>
      </c>
      <c r="DV324">
        <v>1</v>
      </c>
      <c r="DW324">
        <v>2</v>
      </c>
      <c r="DX324">
        <v>17</v>
      </c>
      <c r="DY324" t="s">
        <v>157</v>
      </c>
      <c r="DZ324" t="s">
        <v>4710</v>
      </c>
      <c r="EA324">
        <v>1</v>
      </c>
      <c r="EB324">
        <v>1</v>
      </c>
      <c r="EC324">
        <v>3</v>
      </c>
      <c r="ED324">
        <v>1</v>
      </c>
      <c r="EE324">
        <v>2</v>
      </c>
      <c r="EF324">
        <v>2</v>
      </c>
      <c r="EG324">
        <v>3</v>
      </c>
      <c r="EH324">
        <v>13</v>
      </c>
      <c r="EI324">
        <v>3</v>
      </c>
      <c r="EJ324">
        <v>3</v>
      </c>
      <c r="EK324">
        <v>3</v>
      </c>
      <c r="EL324">
        <v>9</v>
      </c>
      <c r="EM324">
        <v>2</v>
      </c>
      <c r="EN324">
        <v>2</v>
      </c>
      <c r="EO324">
        <v>1</v>
      </c>
      <c r="EP324">
        <v>1</v>
      </c>
      <c r="EQ324">
        <v>1</v>
      </c>
      <c r="ER324">
        <v>2</v>
      </c>
      <c r="ES324">
        <v>1</v>
      </c>
      <c r="ET324">
        <v>1</v>
      </c>
      <c r="EU324">
        <v>11</v>
      </c>
      <c r="EV324">
        <v>8</v>
      </c>
      <c r="EW324">
        <v>7</v>
      </c>
      <c r="EX324">
        <v>7</v>
      </c>
      <c r="EY324">
        <v>8</v>
      </c>
      <c r="EZ324">
        <v>30</v>
      </c>
      <c r="FA324">
        <v>7</v>
      </c>
      <c r="FB324" t="str">
        <f t="shared" si="53"/>
        <v>Moderate</v>
      </c>
      <c r="FC324" t="s">
        <v>157</v>
      </c>
    </row>
    <row r="325" spans="1:159" x14ac:dyDescent="0.2">
      <c r="A325">
        <v>991</v>
      </c>
      <c r="B325" t="s">
        <v>143</v>
      </c>
      <c r="C325" t="s">
        <v>1553</v>
      </c>
      <c r="D325" s="1">
        <v>37165</v>
      </c>
      <c r="E325">
        <v>20</v>
      </c>
      <c r="F325">
        <v>1</v>
      </c>
      <c r="H325" t="s">
        <v>204</v>
      </c>
      <c r="I325">
        <v>3429</v>
      </c>
      <c r="J325" s="1">
        <v>43885</v>
      </c>
      <c r="K325">
        <v>1</v>
      </c>
      <c r="S325">
        <v>1</v>
      </c>
      <c r="W325" t="s">
        <v>4410</v>
      </c>
      <c r="X325" t="s">
        <v>307</v>
      </c>
      <c r="Y325">
        <v>0</v>
      </c>
      <c r="Z325" t="s">
        <v>1554</v>
      </c>
      <c r="AA325" s="1">
        <v>44515</v>
      </c>
      <c r="AB325" s="2">
        <f t="shared" si="57"/>
        <v>630</v>
      </c>
      <c r="AC325">
        <v>0</v>
      </c>
      <c r="AD325">
        <v>2</v>
      </c>
      <c r="AE325" t="str">
        <f t="shared" si="59"/>
        <v>Female</v>
      </c>
      <c r="AF325">
        <v>1</v>
      </c>
      <c r="AG325" t="s">
        <v>157</v>
      </c>
      <c r="AH325">
        <v>0</v>
      </c>
      <c r="AJ325">
        <v>2</v>
      </c>
      <c r="AK325" t="str">
        <f t="shared" si="54"/>
        <v>High school</v>
      </c>
      <c r="AL325" t="str">
        <f t="shared" si="60"/>
        <v>Yes</v>
      </c>
      <c r="AM325">
        <v>9</v>
      </c>
      <c r="AN325" t="str">
        <f t="shared" si="58"/>
        <v>Aus</v>
      </c>
      <c r="AO325">
        <v>0</v>
      </c>
      <c r="BW325" s="4"/>
      <c r="FC325" t="s">
        <v>149</v>
      </c>
    </row>
    <row r="326" spans="1:159" x14ac:dyDescent="0.2">
      <c r="A326">
        <v>995</v>
      </c>
      <c r="B326" t="s">
        <v>143</v>
      </c>
      <c r="C326" t="s">
        <v>1555</v>
      </c>
      <c r="D326" s="1">
        <v>29439</v>
      </c>
      <c r="E326">
        <v>42</v>
      </c>
      <c r="F326">
        <v>1</v>
      </c>
      <c r="H326" t="s">
        <v>1039</v>
      </c>
      <c r="I326">
        <v>3025</v>
      </c>
      <c r="J326" s="1">
        <v>43941</v>
      </c>
      <c r="K326">
        <v>1</v>
      </c>
      <c r="R326">
        <v>1</v>
      </c>
      <c r="W326" t="s">
        <v>229</v>
      </c>
      <c r="X326" t="s">
        <v>307</v>
      </c>
      <c r="Y326">
        <v>1</v>
      </c>
      <c r="Z326" t="s">
        <v>1556</v>
      </c>
      <c r="AA326" s="1">
        <v>44482</v>
      </c>
      <c r="AB326" s="2">
        <f t="shared" si="57"/>
        <v>541</v>
      </c>
      <c r="AC326">
        <v>3</v>
      </c>
      <c r="AD326">
        <v>2</v>
      </c>
      <c r="AE326" t="str">
        <f t="shared" si="59"/>
        <v>Female</v>
      </c>
      <c r="AF326">
        <v>0</v>
      </c>
      <c r="AG326" t="s">
        <v>157</v>
      </c>
      <c r="AH326">
        <v>0</v>
      </c>
      <c r="AJ326">
        <v>4</v>
      </c>
      <c r="AK326" t="str">
        <f t="shared" si="54"/>
        <v>TAFE</v>
      </c>
      <c r="AL326" t="str">
        <f t="shared" si="60"/>
        <v>Yes</v>
      </c>
      <c r="AM326">
        <v>9</v>
      </c>
      <c r="AN326" t="str">
        <f t="shared" si="58"/>
        <v>Aus</v>
      </c>
      <c r="AO326">
        <v>0</v>
      </c>
      <c r="AR326">
        <v>0</v>
      </c>
      <c r="AS326">
        <v>0</v>
      </c>
      <c r="AT326">
        <v>0</v>
      </c>
      <c r="AU326">
        <v>0</v>
      </c>
      <c r="AV326">
        <v>0</v>
      </c>
      <c r="AW326">
        <v>0</v>
      </c>
      <c r="AX326">
        <v>0</v>
      </c>
      <c r="AY326">
        <v>0</v>
      </c>
      <c r="AZ326">
        <v>1</v>
      </c>
      <c r="BA326">
        <v>1</v>
      </c>
      <c r="BC326" t="s">
        <v>1557</v>
      </c>
      <c r="BD326">
        <v>0</v>
      </c>
      <c r="BF326">
        <v>1</v>
      </c>
      <c r="BG326" t="s">
        <v>1558</v>
      </c>
      <c r="BH326">
        <v>0</v>
      </c>
      <c r="BI326">
        <v>0</v>
      </c>
      <c r="BJ326">
        <v>0</v>
      </c>
      <c r="BK326">
        <v>0</v>
      </c>
      <c r="BM326">
        <v>0</v>
      </c>
      <c r="BO326">
        <v>1</v>
      </c>
      <c r="BP326">
        <v>0</v>
      </c>
      <c r="BQ326">
        <v>2</v>
      </c>
      <c r="BR326">
        <v>1</v>
      </c>
      <c r="BS326">
        <v>4</v>
      </c>
      <c r="BT326">
        <v>4</v>
      </c>
      <c r="BU326">
        <v>2</v>
      </c>
      <c r="BV326">
        <v>50</v>
      </c>
      <c r="BW326" s="4">
        <v>0.38501746248070462</v>
      </c>
      <c r="BX326">
        <v>10</v>
      </c>
      <c r="BY326">
        <v>5</v>
      </c>
      <c r="BZ326">
        <v>30</v>
      </c>
      <c r="CA326">
        <v>330</v>
      </c>
      <c r="CB326">
        <v>0</v>
      </c>
      <c r="CC326">
        <v>0</v>
      </c>
      <c r="CD326">
        <v>0</v>
      </c>
      <c r="CE326">
        <v>0</v>
      </c>
      <c r="CF326">
        <v>6</v>
      </c>
      <c r="CG326">
        <v>3</v>
      </c>
      <c r="CH326">
        <v>45</v>
      </c>
      <c r="CI326">
        <v>225</v>
      </c>
      <c r="CJ326">
        <v>1</v>
      </c>
      <c r="CK326">
        <v>0</v>
      </c>
      <c r="CL326">
        <v>45</v>
      </c>
      <c r="CM326">
        <v>45</v>
      </c>
      <c r="CN326">
        <f t="shared" ref="CN326:CN336" si="61">CA326+CM326+(2*CI326)</f>
        <v>825</v>
      </c>
      <c r="CO326" t="str">
        <f t="shared" ref="CO326:CO336" si="62">IF(CN326&gt;150,"Sufficientlyactive",IF(CN326&gt;1,"Insufficiently active","Sedentary"))</f>
        <v>Sufficientlyactive</v>
      </c>
      <c r="CP326">
        <v>2</v>
      </c>
      <c r="CQ326">
        <v>2</v>
      </c>
      <c r="CR326">
        <v>3</v>
      </c>
      <c r="CS326">
        <v>1</v>
      </c>
      <c r="CT326">
        <v>3</v>
      </c>
      <c r="CU326">
        <v>2</v>
      </c>
      <c r="CV326">
        <v>0</v>
      </c>
      <c r="CW326">
        <v>1</v>
      </c>
      <c r="CX326">
        <v>1</v>
      </c>
      <c r="CY326">
        <v>1</v>
      </c>
      <c r="CZ326">
        <v>3</v>
      </c>
      <c r="DA326">
        <v>6</v>
      </c>
      <c r="DB326">
        <v>1</v>
      </c>
      <c r="DC326">
        <v>0</v>
      </c>
      <c r="DD326">
        <v>3</v>
      </c>
      <c r="DE326">
        <v>1</v>
      </c>
      <c r="DF326">
        <v>1</v>
      </c>
      <c r="DG326">
        <v>1</v>
      </c>
      <c r="DH326">
        <v>3</v>
      </c>
      <c r="DI326">
        <v>3</v>
      </c>
      <c r="DJ326">
        <v>2</v>
      </c>
      <c r="DK326">
        <v>4</v>
      </c>
      <c r="DL326">
        <v>1</v>
      </c>
      <c r="DM326">
        <v>2</v>
      </c>
      <c r="DN326">
        <v>21</v>
      </c>
      <c r="DO326">
        <v>1</v>
      </c>
      <c r="DP326">
        <v>1</v>
      </c>
      <c r="DQ326">
        <v>3</v>
      </c>
      <c r="DR326">
        <v>2</v>
      </c>
      <c r="DS326">
        <v>3</v>
      </c>
      <c r="DT326">
        <v>1</v>
      </c>
      <c r="DU326">
        <v>2</v>
      </c>
      <c r="DV326">
        <v>0</v>
      </c>
      <c r="DW326">
        <v>0</v>
      </c>
      <c r="DX326">
        <v>13</v>
      </c>
      <c r="DY326" t="s">
        <v>149</v>
      </c>
      <c r="DZ326" t="s">
        <v>4709</v>
      </c>
      <c r="EA326">
        <v>2</v>
      </c>
      <c r="EB326">
        <v>3</v>
      </c>
      <c r="EC326">
        <v>2</v>
      </c>
      <c r="ED326">
        <v>3</v>
      </c>
      <c r="EE326">
        <v>3</v>
      </c>
      <c r="EF326">
        <v>3</v>
      </c>
      <c r="EG326">
        <v>4</v>
      </c>
      <c r="EH326">
        <v>20</v>
      </c>
      <c r="EI326">
        <v>3</v>
      </c>
      <c r="EJ326">
        <v>3</v>
      </c>
      <c r="EK326">
        <v>3</v>
      </c>
      <c r="EL326">
        <v>9</v>
      </c>
      <c r="EM326">
        <v>3</v>
      </c>
      <c r="EN326">
        <v>2</v>
      </c>
      <c r="EO326">
        <v>3</v>
      </c>
      <c r="EP326">
        <v>4</v>
      </c>
      <c r="EQ326">
        <v>4</v>
      </c>
      <c r="ER326">
        <v>4</v>
      </c>
      <c r="ES326">
        <v>4</v>
      </c>
      <c r="ET326">
        <v>4</v>
      </c>
      <c r="EU326">
        <v>28</v>
      </c>
      <c r="EV326">
        <v>7</v>
      </c>
      <c r="EW326">
        <v>6</v>
      </c>
      <c r="EX326">
        <v>7</v>
      </c>
      <c r="EY326">
        <v>8</v>
      </c>
      <c r="EZ326">
        <v>28</v>
      </c>
      <c r="FA326">
        <v>6</v>
      </c>
      <c r="FB326" t="str">
        <f t="shared" si="53"/>
        <v>Moderate</v>
      </c>
      <c r="FC326" t="s">
        <v>157</v>
      </c>
    </row>
    <row r="327" spans="1:159" x14ac:dyDescent="0.2">
      <c r="A327">
        <v>998</v>
      </c>
      <c r="B327" t="s">
        <v>143</v>
      </c>
      <c r="C327" t="s">
        <v>1559</v>
      </c>
      <c r="D327" s="1">
        <v>30826</v>
      </c>
      <c r="E327">
        <v>38</v>
      </c>
      <c r="F327">
        <v>1</v>
      </c>
      <c r="H327" t="s">
        <v>228</v>
      </c>
      <c r="I327">
        <v>3029</v>
      </c>
      <c r="J327" s="1">
        <v>43938</v>
      </c>
      <c r="K327">
        <v>1</v>
      </c>
      <c r="L327">
        <v>1</v>
      </c>
      <c r="W327" t="s">
        <v>4403</v>
      </c>
      <c r="X327" t="s">
        <v>307</v>
      </c>
      <c r="Y327">
        <v>0</v>
      </c>
      <c r="Z327" t="s">
        <v>1560</v>
      </c>
      <c r="AA327" s="1">
        <v>44482</v>
      </c>
      <c r="AB327" s="2">
        <f t="shared" si="57"/>
        <v>544</v>
      </c>
      <c r="AC327">
        <v>1</v>
      </c>
      <c r="AD327">
        <v>1</v>
      </c>
      <c r="AE327" t="str">
        <f t="shared" si="59"/>
        <v>Male</v>
      </c>
      <c r="AF327">
        <v>0</v>
      </c>
      <c r="AG327" t="s">
        <v>157</v>
      </c>
      <c r="AH327">
        <v>0</v>
      </c>
      <c r="AJ327">
        <v>8</v>
      </c>
      <c r="AK327" t="str">
        <f t="shared" si="54"/>
        <v>Postgrad</v>
      </c>
      <c r="AL327" t="str">
        <f t="shared" si="60"/>
        <v>Yes</v>
      </c>
      <c r="AM327">
        <v>77</v>
      </c>
      <c r="AN327" t="str">
        <f t="shared" si="58"/>
        <v>Other</v>
      </c>
      <c r="AQ327">
        <v>2017</v>
      </c>
      <c r="AR327">
        <v>0</v>
      </c>
      <c r="AS327">
        <v>0</v>
      </c>
      <c r="AT327">
        <v>0</v>
      </c>
      <c r="AU327">
        <v>0</v>
      </c>
      <c r="AV327">
        <v>0</v>
      </c>
      <c r="AW327">
        <v>0</v>
      </c>
      <c r="AX327">
        <v>0</v>
      </c>
      <c r="AY327">
        <v>0</v>
      </c>
      <c r="AZ327">
        <v>0</v>
      </c>
      <c r="BA327">
        <v>0</v>
      </c>
      <c r="BD327">
        <v>0</v>
      </c>
      <c r="BF327">
        <v>0</v>
      </c>
      <c r="BH327">
        <v>0</v>
      </c>
      <c r="BI327">
        <v>0</v>
      </c>
      <c r="BJ327">
        <v>0</v>
      </c>
      <c r="BK327">
        <v>1</v>
      </c>
      <c r="BM327">
        <v>0</v>
      </c>
      <c r="BO327">
        <v>0</v>
      </c>
      <c r="BQ327">
        <v>1</v>
      </c>
      <c r="BR327">
        <v>1</v>
      </c>
      <c r="BS327">
        <v>1</v>
      </c>
      <c r="BT327">
        <v>1</v>
      </c>
      <c r="BU327">
        <v>1</v>
      </c>
      <c r="BV327">
        <v>90</v>
      </c>
      <c r="BW327" s="4">
        <v>1</v>
      </c>
      <c r="BX327">
        <v>20</v>
      </c>
      <c r="BY327">
        <v>30</v>
      </c>
      <c r="BZ327">
        <v>0</v>
      </c>
      <c r="CA327">
        <v>840</v>
      </c>
      <c r="CB327">
        <v>2</v>
      </c>
      <c r="CC327">
        <v>2</v>
      </c>
      <c r="CD327">
        <v>0</v>
      </c>
      <c r="CE327">
        <v>120</v>
      </c>
      <c r="CF327">
        <v>10</v>
      </c>
      <c r="CG327">
        <v>10</v>
      </c>
      <c r="CH327">
        <v>0</v>
      </c>
      <c r="CI327">
        <v>600</v>
      </c>
      <c r="CJ327">
        <v>20</v>
      </c>
      <c r="CK327">
        <v>20</v>
      </c>
      <c r="CL327">
        <v>0</v>
      </c>
      <c r="CM327">
        <v>840</v>
      </c>
      <c r="CN327">
        <f t="shared" si="61"/>
        <v>2880</v>
      </c>
      <c r="CO327" t="str">
        <f t="shared" si="62"/>
        <v>Sufficientlyactive</v>
      </c>
      <c r="CP327">
        <v>4</v>
      </c>
      <c r="CQ327">
        <v>4</v>
      </c>
      <c r="CR327">
        <v>4</v>
      </c>
      <c r="CS327">
        <v>3</v>
      </c>
      <c r="CT327">
        <v>3</v>
      </c>
      <c r="CU327">
        <v>2</v>
      </c>
      <c r="CV327">
        <v>1</v>
      </c>
      <c r="CW327">
        <v>1</v>
      </c>
      <c r="CX327">
        <v>1</v>
      </c>
      <c r="CY327">
        <v>1</v>
      </c>
      <c r="CZ327">
        <v>3</v>
      </c>
      <c r="DA327">
        <v>8</v>
      </c>
      <c r="DB327">
        <v>1</v>
      </c>
      <c r="DC327">
        <v>1</v>
      </c>
      <c r="FC327" t="s">
        <v>149</v>
      </c>
    </row>
    <row r="328" spans="1:159" x14ac:dyDescent="0.2">
      <c r="A328">
        <v>1000</v>
      </c>
      <c r="B328" t="s">
        <v>143</v>
      </c>
      <c r="C328" t="s">
        <v>1561</v>
      </c>
      <c r="D328" s="1">
        <v>31823</v>
      </c>
      <c r="E328">
        <v>35</v>
      </c>
      <c r="F328">
        <v>1</v>
      </c>
      <c r="H328" t="s">
        <v>145</v>
      </c>
      <c r="I328">
        <v>3029</v>
      </c>
      <c r="J328" s="1">
        <v>43930</v>
      </c>
      <c r="K328">
        <v>1</v>
      </c>
      <c r="R328">
        <v>2</v>
      </c>
      <c r="W328" t="s">
        <v>229</v>
      </c>
      <c r="X328" t="s">
        <v>222</v>
      </c>
      <c r="Y328">
        <v>0</v>
      </c>
      <c r="Z328" t="s">
        <v>1562</v>
      </c>
      <c r="AA328" s="1">
        <v>44486</v>
      </c>
      <c r="AB328" s="2">
        <f t="shared" si="57"/>
        <v>556</v>
      </c>
      <c r="AC328">
        <v>1</v>
      </c>
      <c r="AD328">
        <v>1</v>
      </c>
      <c r="AE328" t="str">
        <f t="shared" si="59"/>
        <v>Male</v>
      </c>
      <c r="AF328">
        <v>4</v>
      </c>
      <c r="AG328" t="s">
        <v>149</v>
      </c>
      <c r="AH328">
        <v>0</v>
      </c>
      <c r="AJ328">
        <v>1</v>
      </c>
      <c r="AK328" t="str">
        <f t="shared" si="54"/>
        <v>DNC high school</v>
      </c>
      <c r="AL328" t="str">
        <f t="shared" si="60"/>
        <v>No</v>
      </c>
      <c r="AM328">
        <v>80</v>
      </c>
      <c r="AN328" t="str">
        <f t="shared" si="58"/>
        <v>Other</v>
      </c>
      <c r="AQ328">
        <v>27</v>
      </c>
      <c r="AR328">
        <v>0</v>
      </c>
      <c r="AS328">
        <v>0</v>
      </c>
      <c r="AT328">
        <v>0</v>
      </c>
      <c r="AU328">
        <v>0</v>
      </c>
      <c r="AV328">
        <v>0</v>
      </c>
      <c r="AW328">
        <v>0</v>
      </c>
      <c r="AX328">
        <v>0</v>
      </c>
      <c r="AY328">
        <v>0</v>
      </c>
      <c r="AZ328">
        <v>0</v>
      </c>
      <c r="BA328">
        <v>1</v>
      </c>
      <c r="BC328" t="s">
        <v>1563</v>
      </c>
      <c r="BD328">
        <v>0</v>
      </c>
      <c r="BF328">
        <v>0</v>
      </c>
      <c r="BH328">
        <v>0</v>
      </c>
      <c r="BI328">
        <v>0</v>
      </c>
      <c r="BJ328">
        <v>0</v>
      </c>
      <c r="BK328">
        <v>0</v>
      </c>
      <c r="BM328">
        <v>0</v>
      </c>
      <c r="BO328">
        <v>0</v>
      </c>
      <c r="BQ328">
        <v>3</v>
      </c>
      <c r="BR328">
        <v>1</v>
      </c>
      <c r="BS328">
        <v>3</v>
      </c>
      <c r="BT328">
        <v>3</v>
      </c>
      <c r="BU328">
        <v>1</v>
      </c>
      <c r="BV328">
        <v>54</v>
      </c>
      <c r="BW328" s="4">
        <v>0.54600000000000004</v>
      </c>
      <c r="BX328">
        <v>1</v>
      </c>
      <c r="BY328">
        <v>1</v>
      </c>
      <c r="BZ328">
        <v>1</v>
      </c>
      <c r="CA328">
        <v>61</v>
      </c>
      <c r="CB328">
        <v>1</v>
      </c>
      <c r="CC328">
        <v>1</v>
      </c>
      <c r="CD328">
        <v>2</v>
      </c>
      <c r="CE328">
        <v>62</v>
      </c>
      <c r="CF328">
        <v>0</v>
      </c>
      <c r="CI328">
        <v>0</v>
      </c>
      <c r="CJ328">
        <v>0</v>
      </c>
      <c r="CM328">
        <v>0</v>
      </c>
      <c r="CN328">
        <f t="shared" si="61"/>
        <v>61</v>
      </c>
      <c r="CO328" t="str">
        <f t="shared" si="62"/>
        <v>Insufficiently active</v>
      </c>
      <c r="CP328">
        <v>3</v>
      </c>
      <c r="CQ328">
        <v>3</v>
      </c>
      <c r="CR328">
        <v>3</v>
      </c>
      <c r="CS328">
        <v>3</v>
      </c>
      <c r="CT328">
        <v>3</v>
      </c>
      <c r="CU328">
        <v>2</v>
      </c>
      <c r="CV328">
        <v>1</v>
      </c>
      <c r="CW328">
        <v>1</v>
      </c>
      <c r="CX328">
        <v>1</v>
      </c>
      <c r="CY328">
        <v>1</v>
      </c>
      <c r="CZ328">
        <v>2</v>
      </c>
      <c r="DA328">
        <v>9</v>
      </c>
      <c r="DB328">
        <v>3</v>
      </c>
      <c r="DC328">
        <v>1</v>
      </c>
      <c r="DD328">
        <v>2</v>
      </c>
      <c r="DE328">
        <v>1</v>
      </c>
      <c r="DF328">
        <v>1</v>
      </c>
      <c r="DG328">
        <v>1</v>
      </c>
      <c r="DH328">
        <v>1</v>
      </c>
      <c r="DI328">
        <v>1</v>
      </c>
      <c r="DJ328">
        <v>1</v>
      </c>
      <c r="DK328">
        <v>1</v>
      </c>
      <c r="DL328">
        <v>1</v>
      </c>
      <c r="DM328">
        <v>1</v>
      </c>
      <c r="DN328">
        <v>11</v>
      </c>
      <c r="DO328">
        <v>1</v>
      </c>
      <c r="DP328">
        <v>0</v>
      </c>
      <c r="DQ328">
        <v>0</v>
      </c>
      <c r="DR328">
        <v>0</v>
      </c>
      <c r="DS328">
        <v>0</v>
      </c>
      <c r="DT328">
        <v>0</v>
      </c>
      <c r="DU328">
        <v>0</v>
      </c>
      <c r="DV328">
        <v>0</v>
      </c>
      <c r="DW328">
        <v>0</v>
      </c>
      <c r="DX328">
        <v>1</v>
      </c>
      <c r="DY328" t="str">
        <f>IF(DO328&gt;1,"Yes",IF(DP328&gt;1,"Yes","No"))</f>
        <v>No</v>
      </c>
      <c r="DZ328" t="s">
        <v>4708</v>
      </c>
      <c r="EA328">
        <v>5</v>
      </c>
      <c r="EB328">
        <v>5</v>
      </c>
      <c r="EC328">
        <v>5</v>
      </c>
      <c r="ED328">
        <v>5</v>
      </c>
      <c r="EE328">
        <v>5</v>
      </c>
      <c r="EF328">
        <v>5</v>
      </c>
      <c r="EG328">
        <v>5</v>
      </c>
      <c r="EH328">
        <v>35</v>
      </c>
      <c r="EI328">
        <v>1</v>
      </c>
      <c r="EJ328">
        <v>1</v>
      </c>
      <c r="EK328">
        <v>1</v>
      </c>
      <c r="EL328">
        <v>3</v>
      </c>
      <c r="EM328">
        <v>5</v>
      </c>
      <c r="EN328">
        <v>5</v>
      </c>
      <c r="EO328">
        <v>5</v>
      </c>
      <c r="EP328">
        <v>5</v>
      </c>
      <c r="EQ328">
        <v>5</v>
      </c>
      <c r="ER328">
        <v>5</v>
      </c>
      <c r="ES328">
        <v>5</v>
      </c>
      <c r="ET328">
        <v>5</v>
      </c>
      <c r="EU328">
        <v>40</v>
      </c>
      <c r="EV328">
        <v>7</v>
      </c>
      <c r="EW328">
        <v>6</v>
      </c>
      <c r="EX328">
        <v>6</v>
      </c>
      <c r="EY328">
        <v>8</v>
      </c>
      <c r="EZ328">
        <v>27</v>
      </c>
      <c r="FA328">
        <v>7</v>
      </c>
      <c r="FB328" t="str">
        <f t="shared" si="53"/>
        <v>Moderate</v>
      </c>
      <c r="FC328" t="s">
        <v>149</v>
      </c>
    </row>
    <row r="329" spans="1:159" x14ac:dyDescent="0.2">
      <c r="A329">
        <v>1003</v>
      </c>
      <c r="B329" t="s">
        <v>143</v>
      </c>
      <c r="C329" t="s">
        <v>1564</v>
      </c>
      <c r="D329" s="1">
        <v>21715</v>
      </c>
      <c r="E329">
        <v>63</v>
      </c>
      <c r="F329">
        <v>1</v>
      </c>
      <c r="H329" t="s">
        <v>274</v>
      </c>
      <c r="I329">
        <v>3038</v>
      </c>
      <c r="J329" s="1">
        <v>43864</v>
      </c>
      <c r="K329">
        <v>1</v>
      </c>
      <c r="N329">
        <v>1</v>
      </c>
      <c r="W329" t="s">
        <v>4407</v>
      </c>
      <c r="X329" t="s">
        <v>307</v>
      </c>
      <c r="Y329">
        <v>1</v>
      </c>
      <c r="Z329" t="s">
        <v>1565</v>
      </c>
      <c r="AA329" s="1">
        <v>44484</v>
      </c>
      <c r="AB329" s="2">
        <f t="shared" si="57"/>
        <v>620</v>
      </c>
      <c r="AC329">
        <v>1</v>
      </c>
      <c r="AD329">
        <v>1</v>
      </c>
      <c r="AE329" t="str">
        <f t="shared" si="59"/>
        <v>Male</v>
      </c>
      <c r="AF329">
        <v>0</v>
      </c>
      <c r="AG329" t="s">
        <v>157</v>
      </c>
      <c r="AH329">
        <v>0</v>
      </c>
      <c r="AJ329">
        <v>1</v>
      </c>
      <c r="AK329" t="str">
        <f t="shared" si="54"/>
        <v>DNC high school</v>
      </c>
      <c r="AL329" t="str">
        <f t="shared" si="60"/>
        <v>No</v>
      </c>
      <c r="AM329">
        <v>42</v>
      </c>
      <c r="AN329" t="str">
        <f t="shared" si="58"/>
        <v>Other</v>
      </c>
      <c r="AQ329">
        <v>12</v>
      </c>
      <c r="AR329">
        <v>0</v>
      </c>
      <c r="AS329">
        <v>0</v>
      </c>
      <c r="AT329">
        <v>0</v>
      </c>
      <c r="AU329">
        <v>0</v>
      </c>
      <c r="AV329">
        <v>0</v>
      </c>
      <c r="AW329">
        <v>0</v>
      </c>
      <c r="AX329">
        <v>0</v>
      </c>
      <c r="AY329">
        <v>0</v>
      </c>
      <c r="AZ329">
        <v>0</v>
      </c>
      <c r="BA329">
        <v>0</v>
      </c>
      <c r="BD329">
        <v>1</v>
      </c>
      <c r="BE329" t="s">
        <v>1566</v>
      </c>
      <c r="BF329">
        <v>0</v>
      </c>
      <c r="BH329">
        <v>2</v>
      </c>
      <c r="BI329">
        <v>2</v>
      </c>
      <c r="BJ329">
        <v>0</v>
      </c>
      <c r="BK329">
        <v>0</v>
      </c>
      <c r="BM329">
        <v>1</v>
      </c>
      <c r="BN329">
        <v>30</v>
      </c>
      <c r="BO329">
        <v>0</v>
      </c>
      <c r="BQ329">
        <v>1</v>
      </c>
      <c r="BR329">
        <v>1</v>
      </c>
      <c r="BS329">
        <v>1</v>
      </c>
      <c r="BT329">
        <v>2</v>
      </c>
      <c r="BU329">
        <v>1</v>
      </c>
      <c r="BV329">
        <v>90</v>
      </c>
      <c r="BW329" s="4">
        <v>0.78049010367577754</v>
      </c>
      <c r="BX329">
        <v>1</v>
      </c>
      <c r="BY329">
        <v>2</v>
      </c>
      <c r="BZ329">
        <v>0</v>
      </c>
      <c r="CA329">
        <v>120</v>
      </c>
      <c r="CB329">
        <v>1</v>
      </c>
      <c r="CC329">
        <v>2</v>
      </c>
      <c r="CD329">
        <v>0</v>
      </c>
      <c r="CE329">
        <v>120</v>
      </c>
      <c r="CF329">
        <v>0</v>
      </c>
      <c r="CI329">
        <v>0</v>
      </c>
      <c r="CJ329">
        <v>0</v>
      </c>
      <c r="CM329">
        <v>0</v>
      </c>
      <c r="CN329">
        <f t="shared" si="61"/>
        <v>120</v>
      </c>
      <c r="CO329" t="str">
        <f t="shared" si="62"/>
        <v>Insufficiently active</v>
      </c>
      <c r="CP329">
        <v>3</v>
      </c>
      <c r="CQ329">
        <v>3</v>
      </c>
      <c r="CR329">
        <v>3</v>
      </c>
      <c r="CS329">
        <v>3</v>
      </c>
      <c r="CT329">
        <v>3</v>
      </c>
      <c r="CU329">
        <v>3</v>
      </c>
      <c r="CV329">
        <v>1</v>
      </c>
      <c r="CW329">
        <v>0</v>
      </c>
      <c r="CX329">
        <v>1</v>
      </c>
      <c r="CY329">
        <v>1</v>
      </c>
      <c r="CZ329">
        <v>1</v>
      </c>
      <c r="DA329">
        <v>8</v>
      </c>
      <c r="DB329">
        <v>3</v>
      </c>
      <c r="DC329">
        <v>1</v>
      </c>
      <c r="DD329">
        <v>1</v>
      </c>
      <c r="DE329">
        <v>1</v>
      </c>
      <c r="DF329">
        <v>1</v>
      </c>
      <c r="DG329">
        <v>1</v>
      </c>
      <c r="DH329">
        <v>1</v>
      </c>
      <c r="DI329">
        <v>1</v>
      </c>
      <c r="DJ329">
        <v>1</v>
      </c>
      <c r="DK329">
        <v>1</v>
      </c>
      <c r="DL329">
        <v>1</v>
      </c>
      <c r="DM329">
        <v>1</v>
      </c>
      <c r="DN329">
        <v>10</v>
      </c>
      <c r="DO329">
        <v>0</v>
      </c>
      <c r="DP329">
        <v>0</v>
      </c>
      <c r="DQ329">
        <v>0</v>
      </c>
      <c r="DR329">
        <v>0</v>
      </c>
      <c r="DS329">
        <v>0</v>
      </c>
      <c r="DT329">
        <v>0</v>
      </c>
      <c r="DU329">
        <v>0</v>
      </c>
      <c r="DV329">
        <v>0</v>
      </c>
      <c r="DW329">
        <v>0</v>
      </c>
      <c r="DX329">
        <v>0</v>
      </c>
      <c r="DY329" t="s">
        <v>149</v>
      </c>
      <c r="DZ329" t="s">
        <v>4708</v>
      </c>
      <c r="EA329">
        <v>4</v>
      </c>
      <c r="EB329">
        <v>4</v>
      </c>
      <c r="EC329">
        <v>4</v>
      </c>
      <c r="ED329">
        <v>4</v>
      </c>
      <c r="EE329">
        <v>4</v>
      </c>
      <c r="EF329">
        <v>4</v>
      </c>
      <c r="EG329">
        <v>4</v>
      </c>
      <c r="EH329">
        <v>28</v>
      </c>
      <c r="EI329">
        <v>2</v>
      </c>
      <c r="EJ329">
        <v>1</v>
      </c>
      <c r="EK329">
        <v>1</v>
      </c>
      <c r="EL329">
        <v>4</v>
      </c>
      <c r="EM329">
        <v>4</v>
      </c>
      <c r="EN329">
        <v>4</v>
      </c>
      <c r="EO329">
        <v>4</v>
      </c>
      <c r="EP329">
        <v>4</v>
      </c>
      <c r="EQ329">
        <v>4</v>
      </c>
      <c r="ER329">
        <v>4</v>
      </c>
      <c r="ES329">
        <v>4</v>
      </c>
      <c r="ET329">
        <v>4</v>
      </c>
      <c r="EU329">
        <v>32</v>
      </c>
      <c r="EV329">
        <v>2</v>
      </c>
      <c r="EW329">
        <v>2</v>
      </c>
      <c r="EX329">
        <v>2</v>
      </c>
      <c r="EY329">
        <v>2</v>
      </c>
      <c r="EZ329">
        <v>8</v>
      </c>
      <c r="FA329">
        <v>1</v>
      </c>
      <c r="FB329" t="str">
        <f t="shared" si="53"/>
        <v>Mild</v>
      </c>
      <c r="FC329" t="s">
        <v>157</v>
      </c>
    </row>
    <row r="330" spans="1:159" x14ac:dyDescent="0.2">
      <c r="A330">
        <v>1005</v>
      </c>
      <c r="B330" t="s">
        <v>143</v>
      </c>
      <c r="C330" t="s">
        <v>1567</v>
      </c>
      <c r="D330" s="1">
        <v>14074</v>
      </c>
      <c r="E330">
        <v>84</v>
      </c>
      <c r="F330">
        <v>1</v>
      </c>
      <c r="H330" t="s">
        <v>182</v>
      </c>
      <c r="I330">
        <v>3019</v>
      </c>
      <c r="J330" s="1">
        <v>43930</v>
      </c>
      <c r="K330">
        <v>1</v>
      </c>
      <c r="Q330">
        <v>2</v>
      </c>
      <c r="W330" t="s">
        <v>4409</v>
      </c>
      <c r="X330" t="s">
        <v>222</v>
      </c>
      <c r="Y330">
        <v>0</v>
      </c>
      <c r="Z330" t="s">
        <v>1568</v>
      </c>
      <c r="AA330" s="1">
        <v>44525</v>
      </c>
      <c r="AB330" s="2">
        <f t="shared" si="57"/>
        <v>595</v>
      </c>
      <c r="AC330">
        <v>1</v>
      </c>
      <c r="AD330">
        <v>2</v>
      </c>
      <c r="AE330" t="str">
        <f t="shared" si="59"/>
        <v>Female</v>
      </c>
      <c r="AF330">
        <v>7</v>
      </c>
      <c r="AG330" t="s">
        <v>149</v>
      </c>
      <c r="AH330">
        <v>0</v>
      </c>
      <c r="AJ330">
        <v>1</v>
      </c>
      <c r="AK330" t="str">
        <f t="shared" si="54"/>
        <v>DNC high school</v>
      </c>
      <c r="AL330" t="str">
        <f t="shared" si="60"/>
        <v>No</v>
      </c>
      <c r="AM330">
        <v>67</v>
      </c>
      <c r="AN330" t="str">
        <f t="shared" si="58"/>
        <v>Other</v>
      </c>
      <c r="AQ330">
        <v>22</v>
      </c>
      <c r="AR330">
        <v>0</v>
      </c>
      <c r="AS330">
        <v>0</v>
      </c>
      <c r="AT330">
        <v>0</v>
      </c>
      <c r="AU330">
        <v>0</v>
      </c>
      <c r="AV330">
        <v>0</v>
      </c>
      <c r="AW330">
        <v>0</v>
      </c>
      <c r="AX330">
        <v>0</v>
      </c>
      <c r="AY330">
        <v>0</v>
      </c>
      <c r="AZ330">
        <v>0</v>
      </c>
      <c r="BA330">
        <v>0</v>
      </c>
      <c r="BD330">
        <v>1</v>
      </c>
      <c r="BE330" t="s">
        <v>1569</v>
      </c>
      <c r="BF330">
        <v>1</v>
      </c>
      <c r="BG330" t="s">
        <v>395</v>
      </c>
      <c r="BH330">
        <v>1</v>
      </c>
      <c r="BI330">
        <v>0</v>
      </c>
      <c r="BJ330">
        <v>1</v>
      </c>
      <c r="BK330">
        <v>0</v>
      </c>
      <c r="BM330">
        <v>0</v>
      </c>
      <c r="BO330">
        <v>0</v>
      </c>
      <c r="BQ330">
        <v>4</v>
      </c>
      <c r="BR330">
        <v>4</v>
      </c>
      <c r="BS330">
        <v>5</v>
      </c>
      <c r="BT330">
        <v>5</v>
      </c>
      <c r="BU330">
        <v>3</v>
      </c>
      <c r="BV330">
        <v>30</v>
      </c>
      <c r="BW330" s="4">
        <v>6.1623931623931661E-3</v>
      </c>
      <c r="BX330">
        <v>1</v>
      </c>
      <c r="BY330">
        <v>0</v>
      </c>
      <c r="BZ330">
        <v>0</v>
      </c>
      <c r="CA330">
        <v>0</v>
      </c>
      <c r="CB330">
        <v>0</v>
      </c>
      <c r="CC330">
        <v>0</v>
      </c>
      <c r="CD330">
        <v>0</v>
      </c>
      <c r="CE330">
        <v>0</v>
      </c>
      <c r="CF330">
        <v>0</v>
      </c>
      <c r="CG330">
        <v>0</v>
      </c>
      <c r="CH330">
        <v>0</v>
      </c>
      <c r="CI330">
        <v>0</v>
      </c>
      <c r="CJ330">
        <v>0</v>
      </c>
      <c r="CK330">
        <v>0</v>
      </c>
      <c r="CL330">
        <v>0</v>
      </c>
      <c r="CM330">
        <v>0</v>
      </c>
      <c r="CN330">
        <f t="shared" si="61"/>
        <v>0</v>
      </c>
      <c r="CO330" t="str">
        <f t="shared" si="62"/>
        <v>Sedentary</v>
      </c>
      <c r="CP330">
        <v>0</v>
      </c>
      <c r="CQ330">
        <v>0</v>
      </c>
      <c r="CR330">
        <v>0</v>
      </c>
      <c r="CS330">
        <v>0</v>
      </c>
      <c r="CT330">
        <v>0</v>
      </c>
      <c r="CU330">
        <v>3</v>
      </c>
      <c r="CV330">
        <v>1</v>
      </c>
      <c r="CW330">
        <v>1</v>
      </c>
      <c r="CX330">
        <v>1</v>
      </c>
      <c r="CY330">
        <v>1</v>
      </c>
      <c r="CZ330">
        <v>2</v>
      </c>
      <c r="DA330">
        <v>8</v>
      </c>
      <c r="DB330">
        <v>8</v>
      </c>
      <c r="DC330">
        <v>0</v>
      </c>
      <c r="DD330">
        <v>4</v>
      </c>
      <c r="DE330">
        <v>3</v>
      </c>
      <c r="DF330">
        <v>2</v>
      </c>
      <c r="DG330">
        <v>4</v>
      </c>
      <c r="DH330">
        <v>3</v>
      </c>
      <c r="DI330">
        <v>2</v>
      </c>
      <c r="DJ330">
        <v>2</v>
      </c>
      <c r="DK330">
        <v>5</v>
      </c>
      <c r="DL330">
        <v>2</v>
      </c>
      <c r="DM330">
        <v>2</v>
      </c>
      <c r="DN330">
        <v>29</v>
      </c>
      <c r="DO330">
        <v>3</v>
      </c>
      <c r="DP330">
        <v>1</v>
      </c>
      <c r="DQ330">
        <v>1</v>
      </c>
      <c r="DR330">
        <v>2</v>
      </c>
      <c r="DS330">
        <v>1</v>
      </c>
      <c r="DT330">
        <v>2</v>
      </c>
      <c r="DU330">
        <v>1</v>
      </c>
      <c r="DV330">
        <v>2</v>
      </c>
      <c r="DW330">
        <v>1</v>
      </c>
      <c r="DX330">
        <v>14</v>
      </c>
      <c r="DY330" t="s">
        <v>157</v>
      </c>
      <c r="DZ330" t="s">
        <v>4709</v>
      </c>
      <c r="EA330">
        <v>2</v>
      </c>
      <c r="EB330">
        <v>2</v>
      </c>
      <c r="EC330">
        <v>2</v>
      </c>
      <c r="ED330">
        <v>3</v>
      </c>
      <c r="EE330">
        <v>3</v>
      </c>
      <c r="EF330">
        <v>4</v>
      </c>
      <c r="EG330">
        <v>4</v>
      </c>
      <c r="EH330">
        <v>20</v>
      </c>
      <c r="EI330">
        <v>2</v>
      </c>
      <c r="EJ330">
        <v>2</v>
      </c>
      <c r="EK330">
        <v>2</v>
      </c>
      <c r="EL330">
        <v>6</v>
      </c>
      <c r="EM330">
        <v>3</v>
      </c>
      <c r="EN330">
        <v>3</v>
      </c>
      <c r="EO330">
        <v>2</v>
      </c>
      <c r="EP330">
        <v>3</v>
      </c>
      <c r="EQ330">
        <v>3</v>
      </c>
      <c r="ER330">
        <v>2</v>
      </c>
      <c r="ES330">
        <v>2</v>
      </c>
      <c r="ET330">
        <v>2</v>
      </c>
      <c r="EU330">
        <v>20</v>
      </c>
      <c r="EV330">
        <v>10</v>
      </c>
      <c r="EW330">
        <v>10</v>
      </c>
      <c r="EX330">
        <v>10</v>
      </c>
      <c r="EY330">
        <v>10</v>
      </c>
      <c r="EZ330">
        <v>40</v>
      </c>
      <c r="FA330">
        <v>10</v>
      </c>
      <c r="FB330" t="str">
        <f t="shared" ref="FB330:FB393" si="63">IF(FA330=0,"None",IF(FA330&lt;6,"Mild",IF(FA330&lt;8,"Moderate","Severe")))</f>
        <v>Severe</v>
      </c>
      <c r="FC330" t="s">
        <v>157</v>
      </c>
    </row>
    <row r="331" spans="1:159" x14ac:dyDescent="0.2">
      <c r="A331">
        <v>1010</v>
      </c>
      <c r="B331" t="s">
        <v>143</v>
      </c>
      <c r="C331" t="s">
        <v>1570</v>
      </c>
      <c r="D331" s="1">
        <v>36999</v>
      </c>
      <c r="E331">
        <v>21</v>
      </c>
      <c r="F331">
        <v>1</v>
      </c>
      <c r="H331" t="s">
        <v>1571</v>
      </c>
      <c r="I331">
        <v>7250</v>
      </c>
      <c r="J331" s="1">
        <v>43964</v>
      </c>
      <c r="K331">
        <v>1</v>
      </c>
      <c r="U331">
        <v>2</v>
      </c>
      <c r="V331" t="s">
        <v>1572</v>
      </c>
      <c r="W331" t="s">
        <v>4412</v>
      </c>
      <c r="X331" t="s">
        <v>222</v>
      </c>
      <c r="Y331">
        <v>0</v>
      </c>
      <c r="Z331" t="s">
        <v>1573</v>
      </c>
      <c r="AA331" s="1">
        <v>44502</v>
      </c>
      <c r="AB331" s="2">
        <f t="shared" si="57"/>
        <v>538</v>
      </c>
      <c r="AC331">
        <v>0</v>
      </c>
      <c r="AD331">
        <v>2</v>
      </c>
      <c r="AE331" t="str">
        <f t="shared" si="59"/>
        <v>Female</v>
      </c>
      <c r="AF331">
        <v>3</v>
      </c>
      <c r="AG331" t="s">
        <v>157</v>
      </c>
      <c r="AH331">
        <v>1</v>
      </c>
      <c r="AI331">
        <v>1</v>
      </c>
      <c r="AJ331">
        <v>2</v>
      </c>
      <c r="AK331" t="str">
        <f t="shared" si="54"/>
        <v>High school</v>
      </c>
      <c r="AL331" t="str">
        <f t="shared" si="60"/>
        <v>Yes</v>
      </c>
      <c r="AM331">
        <v>9</v>
      </c>
      <c r="AN331" t="str">
        <f t="shared" si="58"/>
        <v>Aus</v>
      </c>
      <c r="AO331">
        <v>0</v>
      </c>
      <c r="AR331">
        <v>0</v>
      </c>
      <c r="AS331">
        <v>0</v>
      </c>
      <c r="AT331">
        <v>0</v>
      </c>
      <c r="AU331">
        <v>1</v>
      </c>
      <c r="AV331">
        <v>0</v>
      </c>
      <c r="AW331">
        <v>0</v>
      </c>
      <c r="AX331">
        <v>0</v>
      </c>
      <c r="AY331">
        <v>0</v>
      </c>
      <c r="AZ331">
        <v>0</v>
      </c>
      <c r="BA331">
        <v>1</v>
      </c>
      <c r="BC331" t="s">
        <v>1574</v>
      </c>
      <c r="BD331">
        <v>0</v>
      </c>
      <c r="BF331">
        <v>1</v>
      </c>
      <c r="BG331" t="s">
        <v>1575</v>
      </c>
      <c r="BH331">
        <v>0</v>
      </c>
      <c r="BI331">
        <v>0</v>
      </c>
      <c r="BJ331">
        <v>0</v>
      </c>
      <c r="BK331">
        <v>0</v>
      </c>
      <c r="BM331">
        <v>0</v>
      </c>
      <c r="BO331">
        <v>0</v>
      </c>
      <c r="BQ331">
        <v>1</v>
      </c>
      <c r="BR331">
        <v>1</v>
      </c>
      <c r="BS331">
        <v>1</v>
      </c>
      <c r="BT331">
        <v>3</v>
      </c>
      <c r="BU331">
        <v>1</v>
      </c>
      <c r="BV331">
        <v>85</v>
      </c>
      <c r="BW331" s="4">
        <v>0.72599999999999998</v>
      </c>
      <c r="BX331">
        <v>7</v>
      </c>
      <c r="BY331">
        <v>7</v>
      </c>
      <c r="BZ331">
        <v>0</v>
      </c>
      <c r="CA331">
        <v>420</v>
      </c>
      <c r="CB331">
        <v>0</v>
      </c>
      <c r="CC331">
        <v>0</v>
      </c>
      <c r="CD331">
        <v>0</v>
      </c>
      <c r="CE331">
        <v>0</v>
      </c>
      <c r="CF331">
        <v>3</v>
      </c>
      <c r="CG331">
        <v>2</v>
      </c>
      <c r="CH331">
        <v>0</v>
      </c>
      <c r="CI331">
        <v>120</v>
      </c>
      <c r="CJ331">
        <v>7</v>
      </c>
      <c r="CK331">
        <v>5</v>
      </c>
      <c r="CL331">
        <v>0</v>
      </c>
      <c r="CM331">
        <v>300</v>
      </c>
      <c r="CN331">
        <f t="shared" si="61"/>
        <v>960</v>
      </c>
      <c r="CO331" t="str">
        <f t="shared" si="62"/>
        <v>Sufficientlyactive</v>
      </c>
      <c r="CP331">
        <v>4</v>
      </c>
      <c r="CQ331">
        <v>3</v>
      </c>
      <c r="CR331">
        <v>3</v>
      </c>
      <c r="CS331">
        <v>3</v>
      </c>
      <c r="CT331">
        <v>4</v>
      </c>
      <c r="CU331">
        <v>3</v>
      </c>
      <c r="CV331">
        <v>1</v>
      </c>
      <c r="CW331">
        <v>0</v>
      </c>
      <c r="CX331">
        <v>1</v>
      </c>
      <c r="CY331">
        <v>0</v>
      </c>
      <c r="CZ331">
        <v>2</v>
      </c>
      <c r="DA331">
        <v>8</v>
      </c>
      <c r="DB331">
        <v>4</v>
      </c>
      <c r="DC331">
        <v>0</v>
      </c>
      <c r="DD331">
        <v>3</v>
      </c>
      <c r="DE331">
        <v>3</v>
      </c>
      <c r="DF331">
        <v>1</v>
      </c>
      <c r="DG331">
        <v>1</v>
      </c>
      <c r="DH331">
        <v>3</v>
      </c>
      <c r="DI331">
        <v>3</v>
      </c>
      <c r="DJ331">
        <v>1</v>
      </c>
      <c r="DK331">
        <v>3</v>
      </c>
      <c r="DL331">
        <v>1</v>
      </c>
      <c r="DM331">
        <v>1</v>
      </c>
      <c r="DN331">
        <v>20</v>
      </c>
      <c r="DO331">
        <v>0</v>
      </c>
      <c r="DP331">
        <v>0</v>
      </c>
      <c r="DQ331">
        <v>0</v>
      </c>
      <c r="DR331">
        <v>2</v>
      </c>
      <c r="DS331">
        <v>2</v>
      </c>
      <c r="DT331">
        <v>0</v>
      </c>
      <c r="DU331">
        <v>1</v>
      </c>
      <c r="DV331">
        <v>0</v>
      </c>
      <c r="DW331">
        <v>0</v>
      </c>
      <c r="DX331">
        <v>5</v>
      </c>
      <c r="DY331" t="str">
        <f>IF(DO331&gt;1,"Yes",IF(DP331&gt;1,"Yes","No"))</f>
        <v>No</v>
      </c>
      <c r="DZ331" t="s">
        <v>4707</v>
      </c>
      <c r="EA331">
        <v>4</v>
      </c>
      <c r="EB331">
        <v>4</v>
      </c>
      <c r="EC331">
        <v>2</v>
      </c>
      <c r="ED331">
        <v>3</v>
      </c>
      <c r="EE331">
        <v>3</v>
      </c>
      <c r="EF331">
        <v>2</v>
      </c>
      <c r="EG331">
        <v>4</v>
      </c>
      <c r="EH331">
        <v>22</v>
      </c>
      <c r="EI331">
        <v>3</v>
      </c>
      <c r="EJ331">
        <v>2</v>
      </c>
      <c r="EK331">
        <v>2</v>
      </c>
      <c r="EL331">
        <v>7</v>
      </c>
      <c r="EM331">
        <v>3</v>
      </c>
      <c r="EN331">
        <v>4</v>
      </c>
      <c r="EO331">
        <v>2</v>
      </c>
      <c r="EP331">
        <v>2</v>
      </c>
      <c r="EQ331">
        <v>2</v>
      </c>
      <c r="ER331">
        <v>4</v>
      </c>
      <c r="ES331">
        <v>4</v>
      </c>
      <c r="ET331">
        <v>4</v>
      </c>
      <c r="EU331">
        <v>25</v>
      </c>
      <c r="EV331">
        <v>0</v>
      </c>
      <c r="EW331">
        <v>0</v>
      </c>
      <c r="EX331">
        <v>2</v>
      </c>
      <c r="EY331">
        <v>4</v>
      </c>
      <c r="EZ331">
        <v>6</v>
      </c>
      <c r="FA331">
        <v>0</v>
      </c>
      <c r="FB331" t="str">
        <f t="shared" si="63"/>
        <v>None</v>
      </c>
      <c r="FC331" t="s">
        <v>149</v>
      </c>
    </row>
    <row r="332" spans="1:159" x14ac:dyDescent="0.2">
      <c r="A332">
        <v>1013</v>
      </c>
      <c r="B332" t="s">
        <v>143</v>
      </c>
      <c r="C332" t="s">
        <v>1576</v>
      </c>
      <c r="D332" s="1">
        <v>22582</v>
      </c>
      <c r="E332">
        <v>60</v>
      </c>
      <c r="F332">
        <v>1</v>
      </c>
      <c r="H332" t="s">
        <v>236</v>
      </c>
      <c r="I332">
        <v>3015</v>
      </c>
      <c r="J332" s="1">
        <v>43944</v>
      </c>
      <c r="K332">
        <v>1</v>
      </c>
      <c r="T332">
        <v>2</v>
      </c>
      <c r="W332" t="s">
        <v>4411</v>
      </c>
      <c r="X332" t="s">
        <v>222</v>
      </c>
      <c r="Y332">
        <v>0</v>
      </c>
      <c r="Z332" t="s">
        <v>1577</v>
      </c>
      <c r="AA332" s="1">
        <v>44632</v>
      </c>
      <c r="AB332" s="2">
        <f t="shared" si="57"/>
        <v>688</v>
      </c>
      <c r="AC332">
        <v>0</v>
      </c>
      <c r="AD332">
        <v>1</v>
      </c>
      <c r="AE332" t="str">
        <f t="shared" si="59"/>
        <v>Male</v>
      </c>
      <c r="AF332">
        <v>0</v>
      </c>
      <c r="AG332" t="s">
        <v>157</v>
      </c>
      <c r="AH332">
        <v>0</v>
      </c>
      <c r="AJ332">
        <v>1</v>
      </c>
      <c r="AK332" t="str">
        <f t="shared" si="54"/>
        <v>DNC high school</v>
      </c>
      <c r="AL332" t="str">
        <f t="shared" si="60"/>
        <v>No</v>
      </c>
      <c r="AM332">
        <v>9</v>
      </c>
      <c r="AN332" t="str">
        <f t="shared" si="58"/>
        <v>Aus</v>
      </c>
      <c r="AO332">
        <v>0</v>
      </c>
      <c r="AR332">
        <v>1</v>
      </c>
      <c r="AS332">
        <v>0</v>
      </c>
      <c r="AT332">
        <v>0</v>
      </c>
      <c r="AU332">
        <v>0</v>
      </c>
      <c r="AV332">
        <v>0</v>
      </c>
      <c r="AW332">
        <v>0</v>
      </c>
      <c r="AX332">
        <v>0</v>
      </c>
      <c r="AY332">
        <v>0</v>
      </c>
      <c r="AZ332">
        <v>0</v>
      </c>
      <c r="BA332">
        <v>0</v>
      </c>
      <c r="BD332">
        <v>1</v>
      </c>
      <c r="BE332" t="s">
        <v>1578</v>
      </c>
      <c r="BF332">
        <v>1</v>
      </c>
      <c r="BG332" t="s">
        <v>1579</v>
      </c>
      <c r="BH332">
        <v>0</v>
      </c>
      <c r="BI332">
        <v>0</v>
      </c>
      <c r="BJ332">
        <v>1</v>
      </c>
      <c r="BK332">
        <v>0</v>
      </c>
      <c r="BM332">
        <v>1</v>
      </c>
      <c r="BN332">
        <v>10</v>
      </c>
      <c r="BO332">
        <v>1</v>
      </c>
      <c r="BP332">
        <v>2</v>
      </c>
      <c r="BQ332">
        <v>4</v>
      </c>
      <c r="BR332">
        <v>4</v>
      </c>
      <c r="BS332">
        <v>4</v>
      </c>
      <c r="BT332">
        <v>2</v>
      </c>
      <c r="BU332">
        <v>2</v>
      </c>
      <c r="BV332">
        <v>30</v>
      </c>
      <c r="BW332" s="4">
        <v>0.26927848887900452</v>
      </c>
      <c r="BX332">
        <v>5</v>
      </c>
      <c r="BY332">
        <v>2</v>
      </c>
      <c r="BZ332">
        <v>0</v>
      </c>
      <c r="CA332">
        <v>120</v>
      </c>
      <c r="CB332">
        <v>0</v>
      </c>
      <c r="CC332">
        <v>0</v>
      </c>
      <c r="CD332">
        <v>0</v>
      </c>
      <c r="CE332">
        <v>0</v>
      </c>
      <c r="CF332">
        <v>0</v>
      </c>
      <c r="CG332">
        <v>0</v>
      </c>
      <c r="CH332">
        <v>0</v>
      </c>
      <c r="CI332">
        <v>0</v>
      </c>
      <c r="CJ332">
        <v>0</v>
      </c>
      <c r="CK332">
        <v>0</v>
      </c>
      <c r="CL332">
        <v>0</v>
      </c>
      <c r="CM332">
        <v>0</v>
      </c>
      <c r="CN332">
        <f t="shared" si="61"/>
        <v>120</v>
      </c>
      <c r="CO332" t="str">
        <f t="shared" si="62"/>
        <v>Insufficiently active</v>
      </c>
      <c r="CP332">
        <v>2</v>
      </c>
      <c r="CQ332">
        <v>2</v>
      </c>
      <c r="CR332">
        <v>2</v>
      </c>
      <c r="CS332">
        <v>2</v>
      </c>
      <c r="CT332">
        <v>2</v>
      </c>
      <c r="CU332">
        <v>2</v>
      </c>
      <c r="CV332">
        <v>1</v>
      </c>
      <c r="CW332">
        <v>1</v>
      </c>
      <c r="CX332">
        <v>2</v>
      </c>
      <c r="CY332">
        <v>1</v>
      </c>
      <c r="CZ332">
        <v>3</v>
      </c>
      <c r="DA332">
        <v>6</v>
      </c>
      <c r="DB332">
        <v>7</v>
      </c>
      <c r="DC332">
        <v>1</v>
      </c>
      <c r="DD332">
        <v>2</v>
      </c>
      <c r="DE332">
        <v>3</v>
      </c>
      <c r="DF332">
        <v>1</v>
      </c>
      <c r="DG332">
        <v>2</v>
      </c>
      <c r="DH332">
        <v>2</v>
      </c>
      <c r="DI332">
        <v>1</v>
      </c>
      <c r="DJ332">
        <v>2</v>
      </c>
      <c r="DK332">
        <v>2</v>
      </c>
      <c r="DL332">
        <v>1</v>
      </c>
      <c r="DM332">
        <v>1</v>
      </c>
      <c r="DN332">
        <v>17</v>
      </c>
      <c r="DO332">
        <v>1</v>
      </c>
      <c r="DP332">
        <v>0</v>
      </c>
      <c r="DQ332">
        <v>1</v>
      </c>
      <c r="DR332">
        <v>1</v>
      </c>
      <c r="DS332">
        <v>0</v>
      </c>
      <c r="DT332">
        <v>0</v>
      </c>
      <c r="DU332">
        <v>0</v>
      </c>
      <c r="DV332">
        <v>0</v>
      </c>
      <c r="DW332">
        <v>0</v>
      </c>
      <c r="DX332">
        <v>3</v>
      </c>
      <c r="DY332" t="str">
        <f>IF(DO332&gt;1,"Yes",IF(DP332&gt;1,"Yes","No"))</f>
        <v>No</v>
      </c>
      <c r="DZ332" t="s">
        <v>4708</v>
      </c>
      <c r="EA332">
        <v>3</v>
      </c>
      <c r="EB332">
        <v>2</v>
      </c>
      <c r="EC332">
        <v>2</v>
      </c>
      <c r="ED332">
        <v>3</v>
      </c>
      <c r="EE332">
        <v>4</v>
      </c>
      <c r="EF332">
        <v>2</v>
      </c>
      <c r="EG332">
        <v>4</v>
      </c>
      <c r="EH332">
        <v>20</v>
      </c>
      <c r="EI332">
        <v>2</v>
      </c>
      <c r="EJ332">
        <v>2</v>
      </c>
      <c r="EK332">
        <v>2</v>
      </c>
      <c r="EL332">
        <v>6</v>
      </c>
      <c r="EM332">
        <v>3</v>
      </c>
      <c r="EN332">
        <v>3</v>
      </c>
      <c r="EO332">
        <v>3</v>
      </c>
      <c r="EP332">
        <v>3</v>
      </c>
      <c r="EQ332">
        <v>3</v>
      </c>
      <c r="ER332">
        <v>4</v>
      </c>
      <c r="ES332">
        <v>3</v>
      </c>
      <c r="ET332">
        <v>3</v>
      </c>
      <c r="EU332">
        <v>25</v>
      </c>
      <c r="EV332">
        <v>2</v>
      </c>
      <c r="EW332">
        <v>2</v>
      </c>
      <c r="EX332">
        <v>2</v>
      </c>
      <c r="EY332">
        <v>4</v>
      </c>
      <c r="EZ332">
        <v>10</v>
      </c>
      <c r="FA332">
        <v>1</v>
      </c>
      <c r="FB332" t="str">
        <f t="shared" si="63"/>
        <v>Mild</v>
      </c>
      <c r="FC332" t="s">
        <v>149</v>
      </c>
    </row>
    <row r="333" spans="1:159" x14ac:dyDescent="0.2">
      <c r="A333">
        <v>1019</v>
      </c>
      <c r="B333" t="s">
        <v>143</v>
      </c>
      <c r="C333" t="s">
        <v>1580</v>
      </c>
      <c r="D333" s="1">
        <v>32165</v>
      </c>
      <c r="E333">
        <v>34</v>
      </c>
      <c r="F333">
        <v>1</v>
      </c>
      <c r="H333" t="s">
        <v>1035</v>
      </c>
      <c r="I333">
        <v>3338</v>
      </c>
      <c r="J333" s="1">
        <v>43935</v>
      </c>
      <c r="K333">
        <v>2</v>
      </c>
      <c r="L333">
        <v>3</v>
      </c>
      <c r="W333" t="s">
        <v>4403</v>
      </c>
      <c r="X333" t="s">
        <v>314</v>
      </c>
      <c r="Y333">
        <v>1</v>
      </c>
      <c r="Z333" t="s">
        <v>1581</v>
      </c>
      <c r="AA333" s="1">
        <v>44513</v>
      </c>
      <c r="AB333" s="2">
        <f t="shared" si="57"/>
        <v>578</v>
      </c>
      <c r="AC333">
        <v>2</v>
      </c>
      <c r="AD333">
        <v>2</v>
      </c>
      <c r="AE333" t="str">
        <f t="shared" si="59"/>
        <v>Female</v>
      </c>
      <c r="AF333">
        <v>0</v>
      </c>
      <c r="AG333" t="s">
        <v>157</v>
      </c>
      <c r="AH333">
        <v>0</v>
      </c>
      <c r="AJ333">
        <v>7</v>
      </c>
      <c r="AK333" t="str">
        <f t="shared" si="54"/>
        <v>Undergrad</v>
      </c>
      <c r="AL333" t="str">
        <f t="shared" si="60"/>
        <v>Yes</v>
      </c>
      <c r="AM333">
        <v>9</v>
      </c>
      <c r="AN333" t="str">
        <f t="shared" si="58"/>
        <v>Aus</v>
      </c>
      <c r="AO333">
        <v>0</v>
      </c>
      <c r="AR333">
        <v>0</v>
      </c>
      <c r="AS333">
        <v>0</v>
      </c>
      <c r="AT333">
        <v>0</v>
      </c>
      <c r="AU333">
        <v>1</v>
      </c>
      <c r="AV333">
        <v>0</v>
      </c>
      <c r="AW333">
        <v>0</v>
      </c>
      <c r="AX333">
        <v>0</v>
      </c>
      <c r="AY333">
        <v>0</v>
      </c>
      <c r="AZ333">
        <v>1</v>
      </c>
      <c r="BA333">
        <v>1</v>
      </c>
      <c r="BC333" t="s">
        <v>1582</v>
      </c>
      <c r="BD333">
        <v>1</v>
      </c>
      <c r="BE333" t="s">
        <v>1583</v>
      </c>
      <c r="BF333">
        <v>1</v>
      </c>
      <c r="BG333" t="s">
        <v>1584</v>
      </c>
      <c r="BH333">
        <v>0</v>
      </c>
      <c r="BI333">
        <v>0</v>
      </c>
      <c r="BJ333">
        <v>0</v>
      </c>
      <c r="BK333">
        <v>0</v>
      </c>
      <c r="BM333">
        <v>0</v>
      </c>
      <c r="BO333">
        <v>0</v>
      </c>
      <c r="BQ333">
        <v>2</v>
      </c>
      <c r="BR333">
        <v>1</v>
      </c>
      <c r="BS333">
        <v>2</v>
      </c>
      <c r="BT333">
        <v>3</v>
      </c>
      <c r="BU333">
        <v>2</v>
      </c>
      <c r="BV333">
        <v>57</v>
      </c>
      <c r="BW333" s="4">
        <v>0.55374145365301408</v>
      </c>
      <c r="BX333">
        <v>10</v>
      </c>
      <c r="BY333">
        <v>3</v>
      </c>
      <c r="BZ333">
        <v>0</v>
      </c>
      <c r="CA333">
        <v>180</v>
      </c>
      <c r="CB333">
        <v>1</v>
      </c>
      <c r="CC333">
        <v>1</v>
      </c>
      <c r="CD333">
        <v>0</v>
      </c>
      <c r="CE333">
        <v>60</v>
      </c>
      <c r="CF333">
        <v>0</v>
      </c>
      <c r="CG333">
        <v>0</v>
      </c>
      <c r="CH333">
        <v>0</v>
      </c>
      <c r="CI333">
        <v>0</v>
      </c>
      <c r="CJ333">
        <v>4</v>
      </c>
      <c r="CK333">
        <v>3</v>
      </c>
      <c r="CL333">
        <v>0</v>
      </c>
      <c r="CM333">
        <v>180</v>
      </c>
      <c r="CN333">
        <f t="shared" si="61"/>
        <v>360</v>
      </c>
      <c r="CO333" t="str">
        <f t="shared" si="62"/>
        <v>Sufficientlyactive</v>
      </c>
      <c r="CP333">
        <v>3</v>
      </c>
      <c r="CQ333">
        <v>3</v>
      </c>
      <c r="CR333">
        <v>4</v>
      </c>
      <c r="CS333">
        <v>3</v>
      </c>
      <c r="CT333">
        <v>3</v>
      </c>
      <c r="CU333">
        <v>2</v>
      </c>
      <c r="CV333">
        <v>1</v>
      </c>
      <c r="CW333">
        <v>1</v>
      </c>
      <c r="CX333">
        <v>2</v>
      </c>
      <c r="CY333">
        <v>1</v>
      </c>
      <c r="CZ333">
        <v>2</v>
      </c>
      <c r="DA333">
        <v>7</v>
      </c>
      <c r="DB333">
        <v>4</v>
      </c>
      <c r="DC333">
        <v>0</v>
      </c>
      <c r="DD333">
        <v>3</v>
      </c>
      <c r="DE333">
        <v>3</v>
      </c>
      <c r="DF333">
        <v>1</v>
      </c>
      <c r="DG333">
        <v>2</v>
      </c>
      <c r="DH333">
        <v>3</v>
      </c>
      <c r="DI333">
        <v>2</v>
      </c>
      <c r="DJ333">
        <v>2</v>
      </c>
      <c r="DK333">
        <v>3</v>
      </c>
      <c r="DL333">
        <v>2</v>
      </c>
      <c r="DM333">
        <v>2</v>
      </c>
      <c r="DN333">
        <v>23</v>
      </c>
      <c r="DO333">
        <v>0</v>
      </c>
      <c r="DP333">
        <v>0</v>
      </c>
      <c r="DQ333">
        <v>1</v>
      </c>
      <c r="DR333">
        <v>1</v>
      </c>
      <c r="DS333">
        <v>1</v>
      </c>
      <c r="DT333">
        <v>1</v>
      </c>
      <c r="DU333">
        <v>0</v>
      </c>
      <c r="DV333">
        <v>0</v>
      </c>
      <c r="DW333">
        <v>0</v>
      </c>
      <c r="DX333">
        <v>4</v>
      </c>
      <c r="DY333" t="s">
        <v>149</v>
      </c>
      <c r="DZ333" t="s">
        <v>4708</v>
      </c>
      <c r="EA333">
        <v>4</v>
      </c>
      <c r="EB333">
        <v>4</v>
      </c>
      <c r="EC333">
        <v>2</v>
      </c>
      <c r="ED333">
        <v>4</v>
      </c>
      <c r="EE333">
        <v>4</v>
      </c>
      <c r="EF333">
        <v>4</v>
      </c>
      <c r="EG333">
        <v>4</v>
      </c>
      <c r="EH333">
        <v>26</v>
      </c>
      <c r="EI333">
        <v>2</v>
      </c>
      <c r="EJ333">
        <v>2</v>
      </c>
      <c r="EK333">
        <v>2</v>
      </c>
      <c r="EL333">
        <v>6</v>
      </c>
      <c r="EM333">
        <v>3</v>
      </c>
      <c r="EN333">
        <v>2</v>
      </c>
      <c r="EO333">
        <v>3</v>
      </c>
      <c r="EP333">
        <v>3</v>
      </c>
      <c r="EQ333">
        <v>3</v>
      </c>
      <c r="ER333">
        <v>3</v>
      </c>
      <c r="ES333">
        <v>3</v>
      </c>
      <c r="ET333">
        <v>3</v>
      </c>
      <c r="EU333">
        <v>23</v>
      </c>
      <c r="EV333">
        <v>6</v>
      </c>
      <c r="EW333">
        <v>3</v>
      </c>
      <c r="EX333">
        <v>7</v>
      </c>
      <c r="EY333">
        <v>9</v>
      </c>
      <c r="EZ333">
        <v>25</v>
      </c>
      <c r="FA333">
        <v>6</v>
      </c>
      <c r="FB333" t="str">
        <f t="shared" si="63"/>
        <v>Moderate</v>
      </c>
      <c r="FC333" t="s">
        <v>157</v>
      </c>
    </row>
    <row r="334" spans="1:159" x14ac:dyDescent="0.2">
      <c r="A334">
        <v>1022</v>
      </c>
      <c r="B334" t="s">
        <v>143</v>
      </c>
      <c r="C334" t="s">
        <v>1585</v>
      </c>
      <c r="D334" s="1">
        <v>22471</v>
      </c>
      <c r="E334">
        <v>61</v>
      </c>
      <c r="F334">
        <v>1</v>
      </c>
      <c r="H334" t="s">
        <v>1586</v>
      </c>
      <c r="I334">
        <v>3335</v>
      </c>
      <c r="J334" s="1">
        <v>43917</v>
      </c>
      <c r="K334">
        <v>1</v>
      </c>
      <c r="T334">
        <v>1</v>
      </c>
      <c r="W334" t="s">
        <v>4411</v>
      </c>
      <c r="X334" t="s">
        <v>307</v>
      </c>
      <c r="Y334">
        <v>0</v>
      </c>
      <c r="Z334" t="s">
        <v>1587</v>
      </c>
      <c r="AA334" s="1">
        <v>44511</v>
      </c>
      <c r="AB334" s="2">
        <f t="shared" si="57"/>
        <v>594</v>
      </c>
      <c r="AC334">
        <v>5</v>
      </c>
      <c r="AD334">
        <v>1</v>
      </c>
      <c r="AE334" t="str">
        <f t="shared" si="59"/>
        <v>Male</v>
      </c>
      <c r="AF334">
        <v>7</v>
      </c>
      <c r="AG334" t="s">
        <v>149</v>
      </c>
      <c r="AH334">
        <v>0</v>
      </c>
      <c r="AJ334">
        <v>1</v>
      </c>
      <c r="AK334" t="str">
        <f t="shared" si="54"/>
        <v>DNC high school</v>
      </c>
      <c r="AL334" t="str">
        <f t="shared" si="60"/>
        <v>No</v>
      </c>
      <c r="AM334">
        <v>9</v>
      </c>
      <c r="AN334" t="str">
        <f t="shared" si="58"/>
        <v>Aus</v>
      </c>
      <c r="AO334">
        <v>0</v>
      </c>
      <c r="AR334">
        <v>0</v>
      </c>
      <c r="AS334">
        <v>0</v>
      </c>
      <c r="AT334">
        <v>2</v>
      </c>
      <c r="AU334">
        <v>1</v>
      </c>
      <c r="AV334">
        <v>0</v>
      </c>
      <c r="AW334">
        <v>0</v>
      </c>
      <c r="AX334">
        <v>2</v>
      </c>
      <c r="AY334">
        <v>0</v>
      </c>
      <c r="AZ334">
        <v>2</v>
      </c>
      <c r="BA334">
        <v>0</v>
      </c>
      <c r="BC334" t="s">
        <v>1588</v>
      </c>
      <c r="BD334">
        <v>1</v>
      </c>
      <c r="BE334" t="s">
        <v>1589</v>
      </c>
      <c r="BF334">
        <v>1</v>
      </c>
      <c r="BG334" t="s">
        <v>1590</v>
      </c>
      <c r="BH334">
        <v>0</v>
      </c>
      <c r="BI334">
        <v>1</v>
      </c>
      <c r="BJ334">
        <v>0</v>
      </c>
      <c r="BK334">
        <v>1</v>
      </c>
      <c r="BL334">
        <v>15</v>
      </c>
      <c r="BM334">
        <v>0</v>
      </c>
      <c r="BO334">
        <v>0</v>
      </c>
      <c r="BQ334">
        <v>2</v>
      </c>
      <c r="BR334">
        <v>1</v>
      </c>
      <c r="BS334">
        <v>1</v>
      </c>
      <c r="BT334">
        <v>4</v>
      </c>
      <c r="BU334">
        <v>4</v>
      </c>
      <c r="BV334">
        <v>50</v>
      </c>
      <c r="BW334" s="4">
        <v>0.40496716271511302</v>
      </c>
      <c r="BX334">
        <v>5</v>
      </c>
      <c r="BY334">
        <v>0</v>
      </c>
      <c r="BZ334">
        <v>45</v>
      </c>
      <c r="CA334">
        <v>45</v>
      </c>
      <c r="CB334">
        <v>3</v>
      </c>
      <c r="CC334">
        <v>1</v>
      </c>
      <c r="CD334">
        <v>30</v>
      </c>
      <c r="CE334">
        <v>90</v>
      </c>
      <c r="CF334">
        <v>0</v>
      </c>
      <c r="CG334">
        <v>0</v>
      </c>
      <c r="CH334">
        <v>0</v>
      </c>
      <c r="CI334">
        <v>0</v>
      </c>
      <c r="CJ334">
        <v>0</v>
      </c>
      <c r="CK334">
        <v>0</v>
      </c>
      <c r="CL334">
        <v>0</v>
      </c>
      <c r="CM334">
        <v>0</v>
      </c>
      <c r="CN334">
        <f t="shared" si="61"/>
        <v>45</v>
      </c>
      <c r="CO334" t="str">
        <f t="shared" si="62"/>
        <v>Insufficiently active</v>
      </c>
      <c r="CP334">
        <v>3</v>
      </c>
      <c r="CQ334">
        <v>3</v>
      </c>
      <c r="CR334">
        <v>3</v>
      </c>
      <c r="CS334">
        <v>3</v>
      </c>
      <c r="CT334">
        <v>3</v>
      </c>
      <c r="CU334">
        <v>2</v>
      </c>
      <c r="CV334">
        <v>1</v>
      </c>
      <c r="CW334">
        <v>0</v>
      </c>
      <c r="CX334">
        <v>1</v>
      </c>
      <c r="CY334">
        <v>1</v>
      </c>
      <c r="CZ334">
        <v>1</v>
      </c>
      <c r="DA334">
        <v>7</v>
      </c>
      <c r="DB334">
        <v>5</v>
      </c>
      <c r="DC334">
        <v>1</v>
      </c>
      <c r="DD334">
        <v>5</v>
      </c>
      <c r="DE334">
        <v>4</v>
      </c>
      <c r="DF334">
        <v>3</v>
      </c>
      <c r="DG334">
        <v>3</v>
      </c>
      <c r="DH334">
        <v>5</v>
      </c>
      <c r="DI334">
        <v>3</v>
      </c>
      <c r="DJ334">
        <v>5</v>
      </c>
      <c r="DK334">
        <v>2</v>
      </c>
      <c r="DL334">
        <v>2</v>
      </c>
      <c r="DM334">
        <v>3</v>
      </c>
      <c r="DN334">
        <v>35</v>
      </c>
      <c r="DO334">
        <v>2</v>
      </c>
      <c r="DP334">
        <v>2</v>
      </c>
      <c r="DQ334">
        <v>3</v>
      </c>
      <c r="DR334">
        <v>3</v>
      </c>
      <c r="DS334">
        <v>2</v>
      </c>
      <c r="DT334">
        <v>0</v>
      </c>
      <c r="DU334">
        <v>2</v>
      </c>
      <c r="DV334">
        <v>0</v>
      </c>
      <c r="DW334">
        <v>0</v>
      </c>
      <c r="DX334">
        <v>14</v>
      </c>
      <c r="DY334" t="str">
        <f>IF(DO334&gt;1,"Yes",IF(DP334&gt;1,"Yes","No"))</f>
        <v>Yes</v>
      </c>
      <c r="DZ334" t="s">
        <v>4709</v>
      </c>
      <c r="EA334">
        <v>2</v>
      </c>
      <c r="EB334">
        <v>4</v>
      </c>
      <c r="EC334">
        <v>3</v>
      </c>
      <c r="ED334">
        <v>3</v>
      </c>
      <c r="EE334">
        <v>2</v>
      </c>
      <c r="EF334">
        <v>3</v>
      </c>
      <c r="EG334">
        <v>4</v>
      </c>
      <c r="EH334">
        <v>21</v>
      </c>
      <c r="EI334">
        <v>3</v>
      </c>
      <c r="EJ334">
        <v>2</v>
      </c>
      <c r="EK334">
        <v>3</v>
      </c>
      <c r="EL334">
        <v>8</v>
      </c>
      <c r="EM334">
        <v>3</v>
      </c>
      <c r="EN334">
        <v>3</v>
      </c>
      <c r="EO334">
        <v>2</v>
      </c>
      <c r="EP334">
        <v>2</v>
      </c>
      <c r="EQ334">
        <v>2</v>
      </c>
      <c r="ER334">
        <v>2</v>
      </c>
      <c r="ES334">
        <v>3</v>
      </c>
      <c r="ET334">
        <v>2</v>
      </c>
      <c r="EU334">
        <v>19</v>
      </c>
      <c r="EV334">
        <v>4</v>
      </c>
      <c r="EW334">
        <v>7</v>
      </c>
      <c r="EX334">
        <v>7</v>
      </c>
      <c r="EY334">
        <v>9</v>
      </c>
      <c r="EZ334">
        <v>27</v>
      </c>
      <c r="FA334">
        <v>7</v>
      </c>
      <c r="FB334" t="str">
        <f t="shared" si="63"/>
        <v>Moderate</v>
      </c>
      <c r="FC334" t="s">
        <v>149</v>
      </c>
    </row>
    <row r="335" spans="1:159" x14ac:dyDescent="0.2">
      <c r="A335">
        <v>1023</v>
      </c>
      <c r="B335" t="s">
        <v>143</v>
      </c>
      <c r="C335" t="s">
        <v>1591</v>
      </c>
      <c r="D335" s="1">
        <v>33255</v>
      </c>
      <c r="E335">
        <v>31</v>
      </c>
      <c r="F335">
        <v>1</v>
      </c>
      <c r="H335" t="s">
        <v>1195</v>
      </c>
      <c r="I335">
        <v>3033</v>
      </c>
      <c r="J335" s="1">
        <v>43917</v>
      </c>
      <c r="K335">
        <v>1</v>
      </c>
      <c r="N335">
        <v>1</v>
      </c>
      <c r="W335" t="s">
        <v>4407</v>
      </c>
      <c r="X335" t="s">
        <v>307</v>
      </c>
      <c r="Y335">
        <v>0</v>
      </c>
      <c r="Z335" t="s">
        <v>1592</v>
      </c>
      <c r="AA335" s="1">
        <v>44511</v>
      </c>
      <c r="AB335" s="2">
        <f t="shared" si="57"/>
        <v>594</v>
      </c>
      <c r="AC335">
        <v>1</v>
      </c>
      <c r="AD335">
        <v>1</v>
      </c>
      <c r="AE335" t="str">
        <f t="shared" si="59"/>
        <v>Male</v>
      </c>
      <c r="AF335">
        <v>0</v>
      </c>
      <c r="AG335" t="s">
        <v>157</v>
      </c>
      <c r="AH335">
        <v>0</v>
      </c>
      <c r="AJ335">
        <v>3</v>
      </c>
      <c r="AK335" t="str">
        <f t="shared" si="54"/>
        <v>TAFE</v>
      </c>
      <c r="AL335" t="str">
        <f t="shared" si="60"/>
        <v>Yes</v>
      </c>
      <c r="AM335">
        <v>9</v>
      </c>
      <c r="AN335" t="str">
        <f t="shared" si="58"/>
        <v>Aus</v>
      </c>
      <c r="AO335">
        <v>0</v>
      </c>
      <c r="AR335">
        <v>0</v>
      </c>
      <c r="AS335">
        <v>0</v>
      </c>
      <c r="AT335">
        <v>0</v>
      </c>
      <c r="AU335">
        <v>0</v>
      </c>
      <c r="AV335">
        <v>0</v>
      </c>
      <c r="AW335">
        <v>0</v>
      </c>
      <c r="AX335">
        <v>1</v>
      </c>
      <c r="AY335">
        <v>0</v>
      </c>
      <c r="AZ335">
        <v>1</v>
      </c>
      <c r="BA335">
        <v>1</v>
      </c>
      <c r="BC335" t="s">
        <v>1593</v>
      </c>
      <c r="BD335">
        <v>0</v>
      </c>
      <c r="BF335">
        <v>1</v>
      </c>
      <c r="BG335" t="s">
        <v>1594</v>
      </c>
      <c r="BH335">
        <v>0</v>
      </c>
      <c r="BI335">
        <v>0</v>
      </c>
      <c r="BJ335">
        <v>0</v>
      </c>
      <c r="BK335">
        <v>0</v>
      </c>
      <c r="BM335">
        <v>0</v>
      </c>
      <c r="BO335">
        <v>1</v>
      </c>
      <c r="BP335">
        <v>1</v>
      </c>
      <c r="BQ335">
        <v>1</v>
      </c>
      <c r="BR335">
        <v>1</v>
      </c>
      <c r="BS335">
        <v>2</v>
      </c>
      <c r="BT335">
        <v>2</v>
      </c>
      <c r="BU335">
        <v>2</v>
      </c>
      <c r="BV335">
        <v>80</v>
      </c>
      <c r="BW335" s="4">
        <v>0.66924279267183917</v>
      </c>
      <c r="BX335">
        <v>10</v>
      </c>
      <c r="BY335">
        <v>5</v>
      </c>
      <c r="BZ335">
        <v>0</v>
      </c>
      <c r="CA335">
        <v>300</v>
      </c>
      <c r="CB335">
        <v>4</v>
      </c>
      <c r="CC335">
        <v>2</v>
      </c>
      <c r="CD335">
        <v>0</v>
      </c>
      <c r="CE335">
        <v>120</v>
      </c>
      <c r="CF335">
        <v>3</v>
      </c>
      <c r="CG335">
        <v>4</v>
      </c>
      <c r="CH335">
        <v>0</v>
      </c>
      <c r="CI335">
        <v>240</v>
      </c>
      <c r="CJ335">
        <v>0</v>
      </c>
      <c r="CK335">
        <v>0</v>
      </c>
      <c r="CL335">
        <v>0</v>
      </c>
      <c r="CM335">
        <v>0</v>
      </c>
      <c r="CN335">
        <f t="shared" si="61"/>
        <v>780</v>
      </c>
      <c r="CO335" t="str">
        <f t="shared" si="62"/>
        <v>Sufficientlyactive</v>
      </c>
      <c r="CP335">
        <v>0</v>
      </c>
      <c r="CQ335">
        <v>2</v>
      </c>
      <c r="CR335">
        <v>0</v>
      </c>
      <c r="CS335">
        <v>4</v>
      </c>
      <c r="CT335">
        <v>1</v>
      </c>
      <c r="CU335">
        <v>3</v>
      </c>
      <c r="CV335">
        <v>1</v>
      </c>
      <c r="CW335">
        <v>0</v>
      </c>
      <c r="CX335">
        <v>2</v>
      </c>
      <c r="CY335">
        <v>1</v>
      </c>
      <c r="CZ335">
        <v>2</v>
      </c>
      <c r="DA335">
        <v>7</v>
      </c>
      <c r="DB335">
        <v>2</v>
      </c>
      <c r="DC335">
        <v>0</v>
      </c>
      <c r="DD335">
        <v>2</v>
      </c>
      <c r="DE335">
        <v>3</v>
      </c>
      <c r="DF335">
        <v>1</v>
      </c>
      <c r="DG335">
        <v>1</v>
      </c>
      <c r="DH335">
        <v>3</v>
      </c>
      <c r="DI335">
        <v>1</v>
      </c>
      <c r="DJ335">
        <v>1</v>
      </c>
      <c r="DK335">
        <v>1</v>
      </c>
      <c r="DL335">
        <v>1</v>
      </c>
      <c r="DM335">
        <v>1</v>
      </c>
      <c r="DN335">
        <v>15</v>
      </c>
      <c r="DO335">
        <v>0</v>
      </c>
      <c r="DP335">
        <v>0</v>
      </c>
      <c r="DQ335">
        <v>1</v>
      </c>
      <c r="DR335">
        <v>0</v>
      </c>
      <c r="DS335">
        <v>0</v>
      </c>
      <c r="DT335">
        <v>0</v>
      </c>
      <c r="DU335">
        <v>0</v>
      </c>
      <c r="DV335">
        <v>0</v>
      </c>
      <c r="DW335">
        <v>0</v>
      </c>
      <c r="DX335">
        <v>1</v>
      </c>
      <c r="DY335" t="str">
        <f>IF(DO335&gt;1,"Yes",IF(DP335&gt;1,"Yes","No"))</f>
        <v>No</v>
      </c>
      <c r="DZ335" t="s">
        <v>4708</v>
      </c>
      <c r="EA335">
        <v>3</v>
      </c>
      <c r="EB335">
        <v>4</v>
      </c>
      <c r="EC335">
        <v>3</v>
      </c>
      <c r="ED335">
        <v>4</v>
      </c>
      <c r="EE335">
        <v>3</v>
      </c>
      <c r="EF335">
        <v>4</v>
      </c>
      <c r="EG335">
        <v>4</v>
      </c>
      <c r="EH335">
        <v>25</v>
      </c>
      <c r="EI335">
        <v>1</v>
      </c>
      <c r="EJ335">
        <v>2</v>
      </c>
      <c r="EK335">
        <v>2</v>
      </c>
      <c r="EL335">
        <v>5</v>
      </c>
      <c r="EM335">
        <v>4</v>
      </c>
      <c r="EN335">
        <v>4</v>
      </c>
      <c r="EO335">
        <v>5</v>
      </c>
      <c r="EP335">
        <v>5</v>
      </c>
      <c r="EQ335">
        <v>5</v>
      </c>
      <c r="ER335">
        <v>5</v>
      </c>
      <c r="ES335">
        <v>5</v>
      </c>
      <c r="ET335">
        <v>5</v>
      </c>
      <c r="EU335">
        <v>38</v>
      </c>
      <c r="EV335">
        <v>1</v>
      </c>
      <c r="EW335">
        <v>2</v>
      </c>
      <c r="EX335">
        <v>2</v>
      </c>
      <c r="EY335">
        <v>5</v>
      </c>
      <c r="EZ335">
        <v>10</v>
      </c>
      <c r="FA335">
        <v>1</v>
      </c>
      <c r="FB335" t="str">
        <f t="shared" si="63"/>
        <v>Mild</v>
      </c>
      <c r="FC335" t="s">
        <v>149</v>
      </c>
    </row>
    <row r="336" spans="1:159" x14ac:dyDescent="0.2">
      <c r="A336">
        <v>1024</v>
      </c>
      <c r="B336" t="s">
        <v>143</v>
      </c>
      <c r="C336" t="s">
        <v>1595</v>
      </c>
      <c r="D336" s="1">
        <v>33704</v>
      </c>
      <c r="E336">
        <v>30</v>
      </c>
      <c r="F336">
        <v>1</v>
      </c>
      <c r="H336" t="s">
        <v>1596</v>
      </c>
      <c r="I336">
        <v>3121</v>
      </c>
      <c r="J336" s="1">
        <v>43969</v>
      </c>
      <c r="K336">
        <v>1</v>
      </c>
      <c r="T336">
        <v>1</v>
      </c>
      <c r="W336" t="s">
        <v>4411</v>
      </c>
      <c r="X336" t="s">
        <v>307</v>
      </c>
      <c r="Y336">
        <v>0</v>
      </c>
      <c r="Z336" t="s">
        <v>1597</v>
      </c>
      <c r="AA336" s="1">
        <v>44490</v>
      </c>
      <c r="AB336" s="2">
        <f t="shared" si="57"/>
        <v>521</v>
      </c>
      <c r="AC336">
        <v>2</v>
      </c>
      <c r="AD336">
        <v>2</v>
      </c>
      <c r="AE336" t="str">
        <f t="shared" si="59"/>
        <v>Female</v>
      </c>
      <c r="AF336">
        <v>0</v>
      </c>
      <c r="AG336" t="s">
        <v>157</v>
      </c>
      <c r="AH336">
        <v>0</v>
      </c>
      <c r="AJ336">
        <v>6</v>
      </c>
      <c r="AK336" t="str">
        <f t="shared" si="54"/>
        <v>Undergrad</v>
      </c>
      <c r="AL336" t="str">
        <f t="shared" si="60"/>
        <v>Yes</v>
      </c>
      <c r="AM336">
        <v>9</v>
      </c>
      <c r="AN336" t="str">
        <f t="shared" si="58"/>
        <v>Aus</v>
      </c>
      <c r="AO336">
        <v>0</v>
      </c>
      <c r="AR336">
        <v>0</v>
      </c>
      <c r="AS336">
        <v>0</v>
      </c>
      <c r="AT336">
        <v>0</v>
      </c>
      <c r="AU336">
        <v>0</v>
      </c>
      <c r="AV336">
        <v>0</v>
      </c>
      <c r="AW336">
        <v>0</v>
      </c>
      <c r="AX336">
        <v>0</v>
      </c>
      <c r="AY336">
        <v>2</v>
      </c>
      <c r="AZ336">
        <v>0</v>
      </c>
      <c r="BA336">
        <v>0</v>
      </c>
      <c r="BC336" t="s">
        <v>1598</v>
      </c>
      <c r="BD336">
        <v>1</v>
      </c>
      <c r="BE336" t="s">
        <v>1599</v>
      </c>
      <c r="BF336">
        <v>1</v>
      </c>
      <c r="BG336" t="s">
        <v>1600</v>
      </c>
      <c r="BH336">
        <v>0</v>
      </c>
      <c r="BI336">
        <v>0</v>
      </c>
      <c r="BJ336">
        <v>0</v>
      </c>
      <c r="BK336">
        <v>0</v>
      </c>
      <c r="BM336">
        <v>0</v>
      </c>
      <c r="BO336">
        <v>0</v>
      </c>
      <c r="BQ336">
        <v>1</v>
      </c>
      <c r="BR336">
        <v>1</v>
      </c>
      <c r="BS336">
        <v>1</v>
      </c>
      <c r="BT336">
        <v>2</v>
      </c>
      <c r="BU336">
        <v>2</v>
      </c>
      <c r="BV336">
        <v>70</v>
      </c>
      <c r="BW336" s="4">
        <v>0.72322947913147084</v>
      </c>
      <c r="BX336">
        <v>7</v>
      </c>
      <c r="BY336">
        <v>3</v>
      </c>
      <c r="BZ336">
        <v>30</v>
      </c>
      <c r="CA336">
        <v>210</v>
      </c>
      <c r="CB336">
        <v>0</v>
      </c>
      <c r="CE336">
        <v>0</v>
      </c>
      <c r="CF336">
        <v>4</v>
      </c>
      <c r="CG336">
        <v>4</v>
      </c>
      <c r="CH336">
        <v>0</v>
      </c>
      <c r="CI336">
        <v>240</v>
      </c>
      <c r="CJ336">
        <v>0</v>
      </c>
      <c r="CM336">
        <v>0</v>
      </c>
      <c r="CN336">
        <f t="shared" si="61"/>
        <v>690</v>
      </c>
      <c r="CO336" t="str">
        <f t="shared" si="62"/>
        <v>Sufficientlyactive</v>
      </c>
      <c r="CP336">
        <v>3</v>
      </c>
      <c r="CQ336">
        <v>4</v>
      </c>
      <c r="CR336">
        <v>2</v>
      </c>
      <c r="CS336">
        <v>3</v>
      </c>
      <c r="CT336">
        <v>3</v>
      </c>
      <c r="CU336">
        <v>3</v>
      </c>
      <c r="CV336">
        <v>1</v>
      </c>
      <c r="CW336">
        <v>1</v>
      </c>
      <c r="CX336">
        <v>1</v>
      </c>
      <c r="CY336">
        <v>1</v>
      </c>
      <c r="CZ336">
        <v>3</v>
      </c>
      <c r="DA336">
        <v>9</v>
      </c>
      <c r="DB336">
        <v>2</v>
      </c>
      <c r="DC336">
        <v>1</v>
      </c>
      <c r="DD336">
        <v>2</v>
      </c>
      <c r="DE336">
        <v>2</v>
      </c>
      <c r="DF336">
        <v>2</v>
      </c>
      <c r="DG336">
        <v>3</v>
      </c>
      <c r="DH336">
        <v>2</v>
      </c>
      <c r="DI336">
        <v>1</v>
      </c>
      <c r="DJ336">
        <v>2</v>
      </c>
      <c r="DK336">
        <v>3</v>
      </c>
      <c r="DL336">
        <v>2</v>
      </c>
      <c r="DM336">
        <v>2</v>
      </c>
      <c r="DN336">
        <v>21</v>
      </c>
      <c r="DO336">
        <v>1</v>
      </c>
      <c r="DP336">
        <v>1</v>
      </c>
      <c r="DQ336">
        <v>1</v>
      </c>
      <c r="DR336">
        <v>1</v>
      </c>
      <c r="DS336">
        <v>1</v>
      </c>
      <c r="DT336">
        <v>1</v>
      </c>
      <c r="DU336">
        <v>1</v>
      </c>
      <c r="DV336">
        <v>0</v>
      </c>
      <c r="DW336">
        <v>0</v>
      </c>
      <c r="DX336">
        <v>7</v>
      </c>
      <c r="DY336" t="str">
        <f>IF(DO336&gt;1,"Yes",IF(DP336&gt;1,"Yes","No"))</f>
        <v>No</v>
      </c>
      <c r="DZ336" t="s">
        <v>4707</v>
      </c>
      <c r="EA336">
        <v>3</v>
      </c>
      <c r="EB336">
        <v>3</v>
      </c>
      <c r="EC336">
        <v>3</v>
      </c>
      <c r="ED336">
        <v>3</v>
      </c>
      <c r="EE336">
        <v>4</v>
      </c>
      <c r="EF336">
        <v>4</v>
      </c>
      <c r="EG336">
        <v>4</v>
      </c>
      <c r="EH336">
        <v>24</v>
      </c>
      <c r="EI336">
        <v>1</v>
      </c>
      <c r="EJ336">
        <v>1</v>
      </c>
      <c r="EK336">
        <v>1</v>
      </c>
      <c r="EL336">
        <v>3</v>
      </c>
      <c r="EM336">
        <v>5</v>
      </c>
      <c r="EN336">
        <v>4</v>
      </c>
      <c r="EO336">
        <v>4</v>
      </c>
      <c r="EP336">
        <v>5</v>
      </c>
      <c r="EQ336">
        <v>4</v>
      </c>
      <c r="ER336">
        <v>5</v>
      </c>
      <c r="ES336">
        <v>5</v>
      </c>
      <c r="ET336">
        <v>5</v>
      </c>
      <c r="EU336">
        <v>37</v>
      </c>
      <c r="EV336">
        <v>2</v>
      </c>
      <c r="EW336">
        <v>2</v>
      </c>
      <c r="EX336">
        <v>3</v>
      </c>
      <c r="EY336">
        <v>2</v>
      </c>
      <c r="EZ336">
        <v>9</v>
      </c>
      <c r="FA336">
        <v>2</v>
      </c>
      <c r="FB336" t="str">
        <f t="shared" si="63"/>
        <v>Mild</v>
      </c>
      <c r="FC336" t="s">
        <v>149</v>
      </c>
    </row>
    <row r="337" spans="1:159" x14ac:dyDescent="0.2">
      <c r="A337">
        <v>1025</v>
      </c>
      <c r="B337" t="s">
        <v>143</v>
      </c>
      <c r="C337" t="s">
        <v>1601</v>
      </c>
      <c r="D337" s="1">
        <v>30796</v>
      </c>
      <c r="E337">
        <v>38</v>
      </c>
      <c r="F337">
        <v>1</v>
      </c>
      <c r="H337" t="s">
        <v>269</v>
      </c>
      <c r="I337">
        <v>3337</v>
      </c>
      <c r="J337" s="1">
        <v>43905</v>
      </c>
      <c r="K337">
        <v>1</v>
      </c>
      <c r="S337">
        <v>1</v>
      </c>
      <c r="W337" t="s">
        <v>4410</v>
      </c>
      <c r="X337" t="s">
        <v>307</v>
      </c>
      <c r="Y337">
        <v>0</v>
      </c>
      <c r="Z337" t="s">
        <v>1602</v>
      </c>
      <c r="AA337" s="1">
        <v>44511</v>
      </c>
      <c r="AB337" s="2">
        <f t="shared" si="57"/>
        <v>606</v>
      </c>
      <c r="AC337">
        <v>0</v>
      </c>
      <c r="AD337">
        <v>2</v>
      </c>
      <c r="AE337" t="str">
        <f t="shared" si="59"/>
        <v>Female</v>
      </c>
      <c r="AF337">
        <v>6</v>
      </c>
      <c r="AG337" t="s">
        <v>149</v>
      </c>
      <c r="AH337">
        <v>0</v>
      </c>
      <c r="AJ337">
        <v>4</v>
      </c>
      <c r="AK337" t="str">
        <f t="shared" si="54"/>
        <v>TAFE</v>
      </c>
      <c r="AL337" t="str">
        <f t="shared" si="60"/>
        <v>Yes</v>
      </c>
      <c r="AM337">
        <v>9</v>
      </c>
      <c r="AN337" t="str">
        <f t="shared" si="58"/>
        <v>Aus</v>
      </c>
      <c r="AO337">
        <v>0</v>
      </c>
      <c r="AR337">
        <v>0</v>
      </c>
      <c r="AS337">
        <v>0</v>
      </c>
      <c r="AT337">
        <v>0</v>
      </c>
      <c r="AU337">
        <v>0</v>
      </c>
      <c r="AV337">
        <v>0</v>
      </c>
      <c r="AW337">
        <v>0</v>
      </c>
      <c r="AX337">
        <v>0</v>
      </c>
      <c r="AY337">
        <v>0</v>
      </c>
      <c r="AZ337">
        <v>0</v>
      </c>
      <c r="BA337">
        <v>0</v>
      </c>
      <c r="BD337">
        <v>0</v>
      </c>
      <c r="BF337">
        <v>0</v>
      </c>
      <c r="BH337">
        <v>2</v>
      </c>
      <c r="BI337">
        <v>0</v>
      </c>
      <c r="BJ337">
        <v>0</v>
      </c>
      <c r="BK337">
        <v>0</v>
      </c>
      <c r="BM337">
        <v>0</v>
      </c>
      <c r="BO337">
        <v>0</v>
      </c>
      <c r="BW337" s="4"/>
      <c r="FC337" t="s">
        <v>149</v>
      </c>
    </row>
    <row r="338" spans="1:159" x14ac:dyDescent="0.2">
      <c r="A338">
        <v>1028</v>
      </c>
      <c r="B338" t="s">
        <v>143</v>
      </c>
      <c r="C338" t="s">
        <v>1603</v>
      </c>
      <c r="D338" s="1">
        <v>17005</v>
      </c>
      <c r="E338">
        <v>76</v>
      </c>
      <c r="F338">
        <v>1</v>
      </c>
      <c r="H338" t="s">
        <v>151</v>
      </c>
      <c r="I338">
        <v>3030</v>
      </c>
      <c r="J338" s="1">
        <v>43958</v>
      </c>
      <c r="K338">
        <v>1</v>
      </c>
      <c r="L338">
        <v>2</v>
      </c>
      <c r="W338" t="s">
        <v>4403</v>
      </c>
      <c r="X338" t="s">
        <v>222</v>
      </c>
      <c r="Y338">
        <v>0</v>
      </c>
      <c r="Z338" t="s">
        <v>1604</v>
      </c>
      <c r="AA338" s="1">
        <v>44485</v>
      </c>
      <c r="AB338" s="2">
        <f t="shared" si="57"/>
        <v>527</v>
      </c>
      <c r="AC338">
        <v>3</v>
      </c>
      <c r="AD338">
        <v>1</v>
      </c>
      <c r="AE338" t="str">
        <f t="shared" si="59"/>
        <v>Male</v>
      </c>
      <c r="AF338">
        <v>1</v>
      </c>
      <c r="AG338" t="s">
        <v>157</v>
      </c>
      <c r="AH338">
        <v>0</v>
      </c>
      <c r="AJ338">
        <v>1</v>
      </c>
      <c r="AK338" t="str">
        <f t="shared" si="54"/>
        <v>DNC high school</v>
      </c>
      <c r="AL338" t="str">
        <f t="shared" si="60"/>
        <v>No</v>
      </c>
      <c r="AM338">
        <v>185</v>
      </c>
      <c r="AN338" t="str">
        <f t="shared" si="58"/>
        <v>Other</v>
      </c>
      <c r="AQ338">
        <v>4</v>
      </c>
      <c r="AR338">
        <v>0</v>
      </c>
      <c r="AS338">
        <v>1</v>
      </c>
      <c r="AT338">
        <v>0</v>
      </c>
      <c r="AU338">
        <v>0</v>
      </c>
      <c r="AV338">
        <v>0</v>
      </c>
      <c r="AW338">
        <v>0</v>
      </c>
      <c r="AX338">
        <v>1</v>
      </c>
      <c r="AY338">
        <v>0</v>
      </c>
      <c r="AZ338">
        <v>2</v>
      </c>
      <c r="BA338">
        <v>0</v>
      </c>
      <c r="BC338" t="s">
        <v>1605</v>
      </c>
      <c r="BD338">
        <v>1</v>
      </c>
      <c r="BE338" t="s">
        <v>1606</v>
      </c>
      <c r="BF338">
        <v>1</v>
      </c>
      <c r="BG338" t="s">
        <v>1607</v>
      </c>
      <c r="BH338">
        <v>1</v>
      </c>
      <c r="BI338">
        <v>1</v>
      </c>
      <c r="BJ338">
        <v>1</v>
      </c>
      <c r="BK338">
        <v>0</v>
      </c>
      <c r="BM338">
        <v>0</v>
      </c>
      <c r="BO338">
        <v>0</v>
      </c>
      <c r="BQ338">
        <v>2</v>
      </c>
      <c r="BR338">
        <v>2</v>
      </c>
      <c r="BS338">
        <v>3</v>
      </c>
      <c r="BT338">
        <v>4</v>
      </c>
      <c r="BU338">
        <v>3</v>
      </c>
      <c r="BV338">
        <v>50</v>
      </c>
      <c r="BW338" s="4">
        <v>0.32444668945261607</v>
      </c>
      <c r="BX338">
        <v>3</v>
      </c>
      <c r="BY338">
        <v>1</v>
      </c>
      <c r="BZ338">
        <v>10</v>
      </c>
      <c r="CA338">
        <v>70</v>
      </c>
      <c r="CB338">
        <v>0</v>
      </c>
      <c r="CC338">
        <v>0</v>
      </c>
      <c r="CD338">
        <v>0</v>
      </c>
      <c r="CE338">
        <v>0</v>
      </c>
      <c r="CF338">
        <v>0</v>
      </c>
      <c r="CG338">
        <v>0</v>
      </c>
      <c r="CH338">
        <v>0</v>
      </c>
      <c r="CI338">
        <v>0</v>
      </c>
      <c r="CJ338">
        <v>0</v>
      </c>
      <c r="CK338">
        <v>0</v>
      </c>
      <c r="CL338">
        <v>0</v>
      </c>
      <c r="CM338">
        <v>0</v>
      </c>
      <c r="CN338">
        <f t="shared" ref="CN338:CN362" si="64">CA338+CM338+(2*CI338)</f>
        <v>70</v>
      </c>
      <c r="CO338" t="str">
        <f t="shared" ref="CO338:CO362" si="65">IF(CN338&gt;150,"Sufficientlyactive",IF(CN338&gt;1,"Insufficiently active","Sedentary"))</f>
        <v>Insufficiently active</v>
      </c>
      <c r="CP338">
        <v>4</v>
      </c>
      <c r="CQ338">
        <v>4</v>
      </c>
      <c r="CR338">
        <v>4</v>
      </c>
      <c r="CS338">
        <v>2</v>
      </c>
      <c r="CT338">
        <v>3</v>
      </c>
      <c r="CU338">
        <v>2</v>
      </c>
      <c r="CV338">
        <v>1</v>
      </c>
      <c r="CW338">
        <v>1</v>
      </c>
      <c r="CX338">
        <v>1</v>
      </c>
      <c r="CY338">
        <v>0</v>
      </c>
      <c r="CZ338">
        <v>2</v>
      </c>
      <c r="DA338">
        <v>7</v>
      </c>
      <c r="DB338">
        <v>8</v>
      </c>
      <c r="DC338">
        <v>0</v>
      </c>
      <c r="DD338">
        <v>5</v>
      </c>
      <c r="DE338">
        <v>3</v>
      </c>
      <c r="DF338">
        <v>3</v>
      </c>
      <c r="DG338">
        <v>5</v>
      </c>
      <c r="DH338">
        <v>3</v>
      </c>
      <c r="DI338">
        <v>3</v>
      </c>
      <c r="DJ338">
        <v>4</v>
      </c>
      <c r="DK338">
        <v>4</v>
      </c>
      <c r="DL338">
        <v>5</v>
      </c>
      <c r="DM338">
        <v>5</v>
      </c>
      <c r="DN338">
        <v>40</v>
      </c>
      <c r="DO338">
        <v>3</v>
      </c>
      <c r="DP338">
        <v>2</v>
      </c>
      <c r="DQ338">
        <v>2</v>
      </c>
      <c r="DR338">
        <v>2</v>
      </c>
      <c r="DS338">
        <v>2</v>
      </c>
      <c r="DT338">
        <v>3</v>
      </c>
      <c r="DU338">
        <v>3</v>
      </c>
      <c r="DV338">
        <v>1</v>
      </c>
      <c r="DW338">
        <v>1</v>
      </c>
      <c r="DX338">
        <v>19</v>
      </c>
      <c r="DY338" t="str">
        <f>IF(DP338&gt;1,"Yes",IF(DQ338&gt;1,"Yes","No"))</f>
        <v>Yes</v>
      </c>
      <c r="DZ338" t="s">
        <v>4710</v>
      </c>
      <c r="EA338">
        <v>1</v>
      </c>
      <c r="EB338">
        <v>2</v>
      </c>
      <c r="EC338">
        <v>1</v>
      </c>
      <c r="ED338">
        <v>2</v>
      </c>
      <c r="EE338">
        <v>1</v>
      </c>
      <c r="EF338">
        <v>3</v>
      </c>
      <c r="EG338">
        <v>2</v>
      </c>
      <c r="EH338">
        <v>12</v>
      </c>
      <c r="EI338">
        <v>3</v>
      </c>
      <c r="EJ338">
        <v>3</v>
      </c>
      <c r="EK338">
        <v>2</v>
      </c>
      <c r="EL338">
        <v>8</v>
      </c>
      <c r="EM338">
        <v>3</v>
      </c>
      <c r="EN338">
        <v>2</v>
      </c>
      <c r="EO338">
        <v>2</v>
      </c>
      <c r="EP338">
        <v>2</v>
      </c>
      <c r="EQ338">
        <v>1</v>
      </c>
      <c r="ER338">
        <v>2</v>
      </c>
      <c r="ES338">
        <v>3</v>
      </c>
      <c r="ET338">
        <v>2</v>
      </c>
      <c r="EU338">
        <v>17</v>
      </c>
      <c r="EV338">
        <v>7</v>
      </c>
      <c r="EW338">
        <v>7</v>
      </c>
      <c r="EX338">
        <v>8</v>
      </c>
      <c r="EY338">
        <v>9</v>
      </c>
      <c r="EZ338">
        <v>31</v>
      </c>
      <c r="FA338">
        <v>7</v>
      </c>
      <c r="FB338" t="str">
        <f t="shared" si="63"/>
        <v>Moderate</v>
      </c>
      <c r="FC338" t="s">
        <v>157</v>
      </c>
    </row>
    <row r="339" spans="1:159" x14ac:dyDescent="0.2">
      <c r="A339">
        <v>1029</v>
      </c>
      <c r="B339" t="s">
        <v>143</v>
      </c>
      <c r="C339" t="s">
        <v>1608</v>
      </c>
      <c r="D339" s="1">
        <v>17157</v>
      </c>
      <c r="E339">
        <v>75</v>
      </c>
      <c r="F339">
        <v>1</v>
      </c>
      <c r="H339" t="s">
        <v>1609</v>
      </c>
      <c r="I339">
        <v>3336</v>
      </c>
      <c r="J339" s="1">
        <v>43959</v>
      </c>
      <c r="K339">
        <v>2</v>
      </c>
      <c r="L339">
        <v>3</v>
      </c>
      <c r="W339" t="s">
        <v>4403</v>
      </c>
      <c r="X339" t="s">
        <v>314</v>
      </c>
      <c r="Y339">
        <v>0</v>
      </c>
      <c r="Z339" t="s">
        <v>1610</v>
      </c>
      <c r="AA339" s="1">
        <v>44484</v>
      </c>
      <c r="AB339" s="2">
        <f t="shared" si="57"/>
        <v>525</v>
      </c>
      <c r="AC339">
        <v>1</v>
      </c>
      <c r="AD339">
        <v>1</v>
      </c>
      <c r="AE339" t="str">
        <f t="shared" si="59"/>
        <v>Male</v>
      </c>
      <c r="AF339">
        <v>7</v>
      </c>
      <c r="AG339" t="s">
        <v>149</v>
      </c>
      <c r="AH339">
        <v>0</v>
      </c>
      <c r="AJ339">
        <v>5</v>
      </c>
      <c r="AK339" t="str">
        <f t="shared" si="54"/>
        <v>TAFE</v>
      </c>
      <c r="AL339" t="str">
        <f t="shared" si="60"/>
        <v>Yes</v>
      </c>
      <c r="AM339">
        <v>65</v>
      </c>
      <c r="AN339" t="str">
        <f t="shared" si="58"/>
        <v>Other</v>
      </c>
      <c r="AQ339">
        <v>3</v>
      </c>
      <c r="AR339">
        <v>1</v>
      </c>
      <c r="AS339">
        <v>0</v>
      </c>
      <c r="AT339">
        <v>2</v>
      </c>
      <c r="AU339">
        <v>0</v>
      </c>
      <c r="AV339">
        <v>0</v>
      </c>
      <c r="AW339">
        <v>0</v>
      </c>
      <c r="AX339">
        <v>1</v>
      </c>
      <c r="AY339">
        <v>0</v>
      </c>
      <c r="AZ339">
        <v>1</v>
      </c>
      <c r="BA339">
        <v>0</v>
      </c>
      <c r="BC339" t="s">
        <v>1611</v>
      </c>
      <c r="BD339">
        <v>1</v>
      </c>
      <c r="BE339" t="s">
        <v>1612</v>
      </c>
      <c r="BF339">
        <v>1</v>
      </c>
      <c r="BG339" t="s">
        <v>1613</v>
      </c>
      <c r="BH339">
        <v>1</v>
      </c>
      <c r="BI339">
        <v>1</v>
      </c>
      <c r="BJ339">
        <v>1</v>
      </c>
      <c r="BK339">
        <v>1</v>
      </c>
      <c r="BL339">
        <v>2</v>
      </c>
      <c r="BM339">
        <v>1</v>
      </c>
      <c r="BN339">
        <v>5</v>
      </c>
      <c r="BO339">
        <v>0</v>
      </c>
      <c r="BQ339">
        <v>1</v>
      </c>
      <c r="BR339">
        <v>1</v>
      </c>
      <c r="BS339">
        <v>1</v>
      </c>
      <c r="BT339">
        <v>1</v>
      </c>
      <c r="BU339">
        <v>1</v>
      </c>
      <c r="BV339">
        <v>95</v>
      </c>
      <c r="BW339" s="4">
        <v>1</v>
      </c>
      <c r="BX339">
        <v>3</v>
      </c>
      <c r="BY339">
        <v>3</v>
      </c>
      <c r="BZ339">
        <v>0</v>
      </c>
      <c r="CA339">
        <v>180</v>
      </c>
      <c r="CB339">
        <v>4</v>
      </c>
      <c r="CC339">
        <v>6</v>
      </c>
      <c r="CD339">
        <v>0</v>
      </c>
      <c r="CE339">
        <v>360</v>
      </c>
      <c r="CF339">
        <v>0</v>
      </c>
      <c r="CG339">
        <v>0</v>
      </c>
      <c r="CH339">
        <v>0</v>
      </c>
      <c r="CI339">
        <v>0</v>
      </c>
      <c r="CJ339">
        <v>0</v>
      </c>
      <c r="CK339">
        <v>0</v>
      </c>
      <c r="CL339">
        <v>0</v>
      </c>
      <c r="CM339">
        <v>0</v>
      </c>
      <c r="CN339">
        <f t="shared" si="64"/>
        <v>180</v>
      </c>
      <c r="CO339" t="str">
        <f t="shared" si="65"/>
        <v>Sufficientlyactive</v>
      </c>
      <c r="CP339">
        <v>1</v>
      </c>
      <c r="CQ339">
        <v>1</v>
      </c>
      <c r="CR339">
        <v>1</v>
      </c>
      <c r="CS339">
        <v>1</v>
      </c>
      <c r="CT339">
        <v>1</v>
      </c>
      <c r="CU339">
        <v>3</v>
      </c>
      <c r="CV339">
        <v>1</v>
      </c>
      <c r="CW339">
        <v>1</v>
      </c>
      <c r="CX339">
        <v>3</v>
      </c>
      <c r="CY339">
        <v>1</v>
      </c>
      <c r="CZ339">
        <v>2</v>
      </c>
      <c r="DA339">
        <v>7</v>
      </c>
      <c r="DB339">
        <v>3</v>
      </c>
      <c r="DC339">
        <v>1</v>
      </c>
      <c r="DD339">
        <v>1</v>
      </c>
      <c r="DE339">
        <v>1</v>
      </c>
      <c r="DF339">
        <v>1</v>
      </c>
      <c r="DG339">
        <v>1</v>
      </c>
      <c r="DH339">
        <v>1</v>
      </c>
      <c r="DI339">
        <v>1</v>
      </c>
      <c r="DJ339">
        <v>1</v>
      </c>
      <c r="DK339">
        <v>1</v>
      </c>
      <c r="DL339">
        <v>1</v>
      </c>
      <c r="DM339">
        <v>1</v>
      </c>
      <c r="DN339">
        <v>10</v>
      </c>
      <c r="DO339">
        <v>0</v>
      </c>
      <c r="DP339">
        <v>0</v>
      </c>
      <c r="DQ339">
        <v>0</v>
      </c>
      <c r="DR339">
        <v>0</v>
      </c>
      <c r="DS339">
        <v>0</v>
      </c>
      <c r="DT339">
        <v>0</v>
      </c>
      <c r="DU339">
        <v>0</v>
      </c>
      <c r="DV339">
        <v>0</v>
      </c>
      <c r="DW339">
        <v>0</v>
      </c>
      <c r="DX339">
        <v>0</v>
      </c>
      <c r="DY339" t="s">
        <v>149</v>
      </c>
      <c r="DZ339" t="s">
        <v>4708</v>
      </c>
      <c r="EA339">
        <v>5</v>
      </c>
      <c r="EB339">
        <v>5</v>
      </c>
      <c r="EC339">
        <v>5</v>
      </c>
      <c r="ED339">
        <v>5</v>
      </c>
      <c r="EE339">
        <v>5</v>
      </c>
      <c r="EF339">
        <v>5</v>
      </c>
      <c r="EG339">
        <v>5</v>
      </c>
      <c r="EH339">
        <v>35</v>
      </c>
      <c r="EI339">
        <v>1</v>
      </c>
      <c r="EJ339">
        <v>1</v>
      </c>
      <c r="EK339">
        <v>1</v>
      </c>
      <c r="EL339">
        <v>3</v>
      </c>
      <c r="EM339">
        <v>1</v>
      </c>
      <c r="EN339">
        <v>1</v>
      </c>
      <c r="EO339">
        <v>1</v>
      </c>
      <c r="EP339">
        <v>1</v>
      </c>
      <c r="EQ339">
        <v>1</v>
      </c>
      <c r="ER339">
        <v>1</v>
      </c>
      <c r="ES339">
        <v>1</v>
      </c>
      <c r="ET339">
        <v>1</v>
      </c>
      <c r="EU339">
        <v>8</v>
      </c>
      <c r="EV339">
        <v>8</v>
      </c>
      <c r="EW339">
        <v>8</v>
      </c>
      <c r="EX339">
        <v>8</v>
      </c>
      <c r="EY339">
        <v>8</v>
      </c>
      <c r="EZ339">
        <v>32</v>
      </c>
      <c r="FA339">
        <v>8</v>
      </c>
      <c r="FB339" t="str">
        <f t="shared" si="63"/>
        <v>Severe</v>
      </c>
      <c r="FC339" t="s">
        <v>157</v>
      </c>
    </row>
    <row r="340" spans="1:159" x14ac:dyDescent="0.2">
      <c r="A340">
        <v>1031</v>
      </c>
      <c r="B340" t="s">
        <v>143</v>
      </c>
      <c r="C340" t="s">
        <v>1614</v>
      </c>
      <c r="D340" s="1">
        <v>33261</v>
      </c>
      <c r="E340">
        <v>31</v>
      </c>
      <c r="F340">
        <v>1</v>
      </c>
      <c r="H340" t="s">
        <v>242</v>
      </c>
      <c r="I340">
        <v>3338</v>
      </c>
      <c r="J340" s="1">
        <v>43955</v>
      </c>
      <c r="K340">
        <v>1</v>
      </c>
      <c r="L340">
        <v>1</v>
      </c>
      <c r="W340" t="s">
        <v>4403</v>
      </c>
      <c r="X340" t="s">
        <v>307</v>
      </c>
      <c r="Y340">
        <v>0</v>
      </c>
      <c r="Z340" t="s">
        <v>1615</v>
      </c>
      <c r="AA340" s="1">
        <v>44497</v>
      </c>
      <c r="AB340" s="2">
        <f t="shared" si="57"/>
        <v>542</v>
      </c>
      <c r="AC340">
        <v>1</v>
      </c>
      <c r="AD340">
        <v>2</v>
      </c>
      <c r="AE340" t="str">
        <f t="shared" si="59"/>
        <v>Female</v>
      </c>
      <c r="AF340">
        <v>6</v>
      </c>
      <c r="AG340" t="s">
        <v>149</v>
      </c>
      <c r="AH340">
        <v>0</v>
      </c>
      <c r="AJ340">
        <v>1</v>
      </c>
      <c r="AK340" t="str">
        <f t="shared" si="54"/>
        <v>DNC high school</v>
      </c>
      <c r="AL340" t="str">
        <f t="shared" si="60"/>
        <v>No</v>
      </c>
      <c r="AM340">
        <v>123</v>
      </c>
      <c r="AN340" t="str">
        <f t="shared" si="58"/>
        <v>Other</v>
      </c>
      <c r="AP340">
        <v>0</v>
      </c>
      <c r="AQ340">
        <v>1</v>
      </c>
      <c r="AR340">
        <v>0</v>
      </c>
      <c r="AS340">
        <v>0</v>
      </c>
      <c r="AT340">
        <v>0</v>
      </c>
      <c r="AU340">
        <v>0</v>
      </c>
      <c r="AV340">
        <v>0</v>
      </c>
      <c r="AW340">
        <v>0</v>
      </c>
      <c r="AX340">
        <v>0</v>
      </c>
      <c r="AY340">
        <v>0</v>
      </c>
      <c r="AZ340">
        <v>0</v>
      </c>
      <c r="BA340">
        <v>0</v>
      </c>
      <c r="BD340">
        <v>1</v>
      </c>
      <c r="BE340" t="s">
        <v>1616</v>
      </c>
      <c r="BF340">
        <v>1</v>
      </c>
      <c r="BG340" t="s">
        <v>1617</v>
      </c>
      <c r="BH340">
        <v>0</v>
      </c>
      <c r="BI340">
        <v>0</v>
      </c>
      <c r="BJ340">
        <v>2</v>
      </c>
      <c r="BK340">
        <v>0</v>
      </c>
      <c r="BM340">
        <v>1</v>
      </c>
      <c r="BN340">
        <v>10</v>
      </c>
      <c r="BO340">
        <v>0</v>
      </c>
      <c r="BQ340">
        <v>2</v>
      </c>
      <c r="BR340">
        <v>1</v>
      </c>
      <c r="BS340">
        <v>3</v>
      </c>
      <c r="BT340">
        <v>3</v>
      </c>
      <c r="BW340" s="4"/>
      <c r="BX340">
        <v>1</v>
      </c>
      <c r="BY340">
        <v>1</v>
      </c>
      <c r="BZ340">
        <v>0</v>
      </c>
      <c r="CA340">
        <v>60</v>
      </c>
      <c r="CB340">
        <v>4</v>
      </c>
      <c r="CC340">
        <v>2</v>
      </c>
      <c r="CD340">
        <v>0</v>
      </c>
      <c r="CE340">
        <v>120</v>
      </c>
      <c r="CF340">
        <v>1</v>
      </c>
      <c r="CG340">
        <v>1</v>
      </c>
      <c r="CI340">
        <v>60</v>
      </c>
      <c r="CJ340">
        <v>0</v>
      </c>
      <c r="CM340">
        <v>0</v>
      </c>
      <c r="CN340">
        <f t="shared" si="64"/>
        <v>180</v>
      </c>
      <c r="CO340" t="str">
        <f t="shared" si="65"/>
        <v>Sufficientlyactive</v>
      </c>
      <c r="CP340">
        <v>3</v>
      </c>
      <c r="CQ340">
        <v>3</v>
      </c>
      <c r="CR340">
        <v>3</v>
      </c>
      <c r="CS340">
        <v>3</v>
      </c>
      <c r="CT340">
        <v>3</v>
      </c>
      <c r="FC340" t="s">
        <v>149</v>
      </c>
    </row>
    <row r="341" spans="1:159" x14ac:dyDescent="0.2">
      <c r="A341">
        <v>1032</v>
      </c>
      <c r="B341" t="s">
        <v>143</v>
      </c>
      <c r="C341" t="s">
        <v>1618</v>
      </c>
      <c r="D341" s="1">
        <v>23473</v>
      </c>
      <c r="E341">
        <v>58</v>
      </c>
      <c r="F341">
        <v>1</v>
      </c>
      <c r="H341" t="s">
        <v>145</v>
      </c>
      <c r="I341">
        <v>3029</v>
      </c>
      <c r="J341" s="1">
        <v>43952</v>
      </c>
      <c r="K341">
        <v>1</v>
      </c>
      <c r="L341">
        <v>2</v>
      </c>
      <c r="W341" t="s">
        <v>4403</v>
      </c>
      <c r="X341" t="s">
        <v>222</v>
      </c>
      <c r="Y341">
        <v>1</v>
      </c>
      <c r="Z341" t="s">
        <v>1619</v>
      </c>
      <c r="AA341" s="1">
        <v>44501</v>
      </c>
      <c r="AB341" s="2">
        <f t="shared" si="57"/>
        <v>549</v>
      </c>
      <c r="AC341">
        <v>4</v>
      </c>
      <c r="AD341">
        <v>2</v>
      </c>
      <c r="AE341" t="str">
        <f t="shared" si="59"/>
        <v>Female</v>
      </c>
      <c r="AF341">
        <v>1</v>
      </c>
      <c r="AG341" t="s">
        <v>157</v>
      </c>
      <c r="AH341">
        <v>0</v>
      </c>
      <c r="AJ341">
        <v>1</v>
      </c>
      <c r="AK341" t="str">
        <f t="shared" si="54"/>
        <v>DNC high school</v>
      </c>
      <c r="AL341" t="str">
        <f t="shared" si="60"/>
        <v>No</v>
      </c>
      <c r="AM341">
        <v>9</v>
      </c>
      <c r="AN341" t="str">
        <f t="shared" si="58"/>
        <v>Aus</v>
      </c>
      <c r="AO341">
        <v>0</v>
      </c>
      <c r="AR341">
        <v>0</v>
      </c>
      <c r="AS341">
        <v>0</v>
      </c>
      <c r="AT341">
        <v>0</v>
      </c>
      <c r="AU341">
        <v>1</v>
      </c>
      <c r="AV341">
        <v>0</v>
      </c>
      <c r="AW341">
        <v>0</v>
      </c>
      <c r="AX341">
        <v>1</v>
      </c>
      <c r="AY341">
        <v>0</v>
      </c>
      <c r="AZ341">
        <v>0</v>
      </c>
      <c r="BA341">
        <v>1</v>
      </c>
      <c r="BC341" t="s">
        <v>1620</v>
      </c>
      <c r="BD341">
        <v>1</v>
      </c>
      <c r="BE341" t="s">
        <v>1621</v>
      </c>
      <c r="BF341">
        <v>1</v>
      </c>
      <c r="BG341" t="s">
        <v>1622</v>
      </c>
      <c r="BH341">
        <v>0</v>
      </c>
      <c r="BI341">
        <v>0</v>
      </c>
      <c r="BJ341">
        <v>1</v>
      </c>
      <c r="BK341">
        <v>0</v>
      </c>
      <c r="BM341">
        <v>0</v>
      </c>
      <c r="BO341">
        <v>0</v>
      </c>
      <c r="BQ341">
        <v>4</v>
      </c>
      <c r="BR341">
        <v>2</v>
      </c>
      <c r="BS341">
        <v>4</v>
      </c>
      <c r="BT341">
        <v>5</v>
      </c>
      <c r="BU341">
        <v>3</v>
      </c>
      <c r="BV341">
        <v>20</v>
      </c>
      <c r="BW341" s="4">
        <v>9.5443643996059951E-2</v>
      </c>
      <c r="BX341">
        <v>13</v>
      </c>
      <c r="BY341">
        <v>25</v>
      </c>
      <c r="BZ341">
        <v>24</v>
      </c>
      <c r="CA341">
        <v>840</v>
      </c>
      <c r="CB341">
        <v>0</v>
      </c>
      <c r="CE341">
        <v>0</v>
      </c>
      <c r="CF341">
        <v>0</v>
      </c>
      <c r="CI341">
        <v>0</v>
      </c>
      <c r="CJ341">
        <v>0</v>
      </c>
      <c r="CM341">
        <v>0</v>
      </c>
      <c r="CN341">
        <f t="shared" si="64"/>
        <v>840</v>
      </c>
      <c r="CO341" t="str">
        <f t="shared" si="65"/>
        <v>Sufficientlyactive</v>
      </c>
      <c r="CP341">
        <v>3</v>
      </c>
      <c r="CQ341">
        <v>3</v>
      </c>
      <c r="CR341">
        <v>3</v>
      </c>
      <c r="CS341">
        <v>3</v>
      </c>
      <c r="CT341">
        <v>3</v>
      </c>
      <c r="CU341">
        <v>2</v>
      </c>
      <c r="CV341">
        <v>1</v>
      </c>
      <c r="CW341">
        <v>0</v>
      </c>
      <c r="CX341">
        <v>3</v>
      </c>
      <c r="CY341">
        <v>1</v>
      </c>
      <c r="CZ341">
        <v>3</v>
      </c>
      <c r="DA341">
        <v>5</v>
      </c>
      <c r="DB341">
        <v>2</v>
      </c>
      <c r="DC341">
        <v>0</v>
      </c>
      <c r="DD341">
        <v>3</v>
      </c>
      <c r="DE341">
        <v>2</v>
      </c>
      <c r="DF341">
        <v>1</v>
      </c>
      <c r="DG341">
        <v>1</v>
      </c>
      <c r="DH341">
        <v>3</v>
      </c>
      <c r="DI341">
        <v>2</v>
      </c>
      <c r="DJ341">
        <v>1</v>
      </c>
      <c r="DK341">
        <v>2</v>
      </c>
      <c r="DL341">
        <v>1</v>
      </c>
      <c r="DM341">
        <v>1</v>
      </c>
      <c r="DN341">
        <v>17</v>
      </c>
      <c r="DO341">
        <v>1</v>
      </c>
      <c r="DP341">
        <v>0</v>
      </c>
      <c r="DQ341">
        <v>1</v>
      </c>
      <c r="DR341">
        <v>1</v>
      </c>
      <c r="DS341">
        <v>1</v>
      </c>
      <c r="DT341">
        <v>0</v>
      </c>
      <c r="DU341">
        <v>1</v>
      </c>
      <c r="DV341">
        <v>0</v>
      </c>
      <c r="DW341">
        <v>0</v>
      </c>
      <c r="DX341">
        <v>5</v>
      </c>
      <c r="DY341" t="s">
        <v>149</v>
      </c>
      <c r="DZ341" t="s">
        <v>4707</v>
      </c>
      <c r="EA341">
        <v>1</v>
      </c>
      <c r="EB341">
        <v>3</v>
      </c>
      <c r="EC341">
        <v>3</v>
      </c>
      <c r="ED341">
        <v>3</v>
      </c>
      <c r="EE341">
        <v>3</v>
      </c>
      <c r="EF341">
        <v>3</v>
      </c>
      <c r="EG341">
        <v>4</v>
      </c>
      <c r="EH341">
        <v>20</v>
      </c>
      <c r="EI341">
        <v>2</v>
      </c>
      <c r="EJ341">
        <v>2</v>
      </c>
      <c r="EK341">
        <v>2</v>
      </c>
      <c r="EL341">
        <v>6</v>
      </c>
      <c r="EM341">
        <v>3</v>
      </c>
      <c r="EN341">
        <v>2</v>
      </c>
      <c r="EO341">
        <v>2</v>
      </c>
      <c r="EP341">
        <v>3</v>
      </c>
      <c r="EQ341">
        <v>3</v>
      </c>
      <c r="ER341">
        <v>3</v>
      </c>
      <c r="ES341">
        <v>3</v>
      </c>
      <c r="ET341">
        <v>3</v>
      </c>
      <c r="EU341">
        <v>22</v>
      </c>
      <c r="EV341">
        <v>8</v>
      </c>
      <c r="EW341">
        <v>8</v>
      </c>
      <c r="EX341">
        <v>8</v>
      </c>
      <c r="EY341">
        <v>8</v>
      </c>
      <c r="EZ341">
        <v>32</v>
      </c>
      <c r="FA341">
        <v>8</v>
      </c>
      <c r="FB341" t="str">
        <f t="shared" si="63"/>
        <v>Severe</v>
      </c>
      <c r="FC341" t="s">
        <v>157</v>
      </c>
    </row>
    <row r="342" spans="1:159" x14ac:dyDescent="0.2">
      <c r="A342">
        <v>1035</v>
      </c>
      <c r="B342" t="s">
        <v>143</v>
      </c>
      <c r="C342" t="s">
        <v>1623</v>
      </c>
      <c r="D342" s="1">
        <v>20606</v>
      </c>
      <c r="E342">
        <v>66</v>
      </c>
      <c r="F342">
        <v>1</v>
      </c>
      <c r="H342" t="s">
        <v>295</v>
      </c>
      <c r="I342">
        <v>3021</v>
      </c>
      <c r="J342" s="1">
        <v>43969</v>
      </c>
      <c r="K342">
        <v>2</v>
      </c>
      <c r="L342">
        <v>3</v>
      </c>
      <c r="W342" t="s">
        <v>4403</v>
      </c>
      <c r="X342" t="s">
        <v>314</v>
      </c>
      <c r="Y342">
        <v>0</v>
      </c>
      <c r="Z342" t="s">
        <v>1624</v>
      </c>
      <c r="AA342" s="1">
        <v>44566</v>
      </c>
      <c r="AB342" s="2">
        <f t="shared" si="57"/>
        <v>597</v>
      </c>
      <c r="AC342">
        <v>4</v>
      </c>
      <c r="AD342">
        <v>2</v>
      </c>
      <c r="AE342" t="str">
        <f t="shared" si="59"/>
        <v>Female</v>
      </c>
      <c r="AF342">
        <v>6</v>
      </c>
      <c r="AG342" t="s">
        <v>149</v>
      </c>
      <c r="AH342">
        <v>0</v>
      </c>
      <c r="AJ342">
        <v>1</v>
      </c>
      <c r="AK342" t="str">
        <f t="shared" si="54"/>
        <v>DNC high school</v>
      </c>
      <c r="AL342" t="str">
        <f t="shared" si="60"/>
        <v>No</v>
      </c>
      <c r="AM342">
        <v>128</v>
      </c>
      <c r="AN342" t="str">
        <f t="shared" si="58"/>
        <v>Other</v>
      </c>
      <c r="AQ342">
        <v>15</v>
      </c>
      <c r="AR342">
        <v>0</v>
      </c>
      <c r="AS342">
        <v>0</v>
      </c>
      <c r="AT342">
        <v>0</v>
      </c>
      <c r="AU342">
        <v>0</v>
      </c>
      <c r="AV342">
        <v>0</v>
      </c>
      <c r="AW342">
        <v>0</v>
      </c>
      <c r="AX342">
        <v>2</v>
      </c>
      <c r="AY342">
        <v>2</v>
      </c>
      <c r="AZ342">
        <v>2</v>
      </c>
      <c r="BA342">
        <v>2</v>
      </c>
      <c r="BC342" t="s">
        <v>1625</v>
      </c>
      <c r="BD342">
        <v>1</v>
      </c>
      <c r="BE342" t="s">
        <v>1303</v>
      </c>
      <c r="BF342">
        <v>0</v>
      </c>
      <c r="BH342">
        <v>1</v>
      </c>
      <c r="BI342">
        <v>1</v>
      </c>
      <c r="BJ342">
        <v>2</v>
      </c>
      <c r="BK342">
        <v>0</v>
      </c>
      <c r="BM342">
        <v>0</v>
      </c>
      <c r="BO342">
        <v>0</v>
      </c>
      <c r="BQ342">
        <v>2</v>
      </c>
      <c r="BR342">
        <v>3</v>
      </c>
      <c r="BS342">
        <v>3</v>
      </c>
      <c r="BT342">
        <v>4</v>
      </c>
      <c r="BU342">
        <v>3</v>
      </c>
      <c r="BV342">
        <v>70</v>
      </c>
      <c r="BW342" s="4">
        <v>0.30419770986077926</v>
      </c>
      <c r="BX342">
        <v>7</v>
      </c>
      <c r="BY342">
        <v>0</v>
      </c>
      <c r="BZ342">
        <v>15</v>
      </c>
      <c r="CA342">
        <v>15</v>
      </c>
      <c r="CB342">
        <v>3</v>
      </c>
      <c r="CC342">
        <v>0</v>
      </c>
      <c r="CD342">
        <v>15</v>
      </c>
      <c r="CE342">
        <v>15</v>
      </c>
      <c r="CF342">
        <v>2</v>
      </c>
      <c r="CG342">
        <v>0</v>
      </c>
      <c r="CH342">
        <v>15</v>
      </c>
      <c r="CI342">
        <v>15</v>
      </c>
      <c r="CJ342">
        <v>0</v>
      </c>
      <c r="CK342">
        <v>0</v>
      </c>
      <c r="CL342">
        <v>0</v>
      </c>
      <c r="CM342">
        <v>0</v>
      </c>
      <c r="CN342">
        <f t="shared" si="64"/>
        <v>45</v>
      </c>
      <c r="CO342" t="str">
        <f t="shared" si="65"/>
        <v>Insufficiently active</v>
      </c>
      <c r="CP342">
        <v>2</v>
      </c>
      <c r="CQ342">
        <v>2</v>
      </c>
      <c r="CR342">
        <v>2</v>
      </c>
      <c r="CS342">
        <v>2</v>
      </c>
      <c r="CT342">
        <v>2</v>
      </c>
      <c r="CU342">
        <v>2</v>
      </c>
      <c r="CV342">
        <v>1</v>
      </c>
      <c r="CW342">
        <v>1</v>
      </c>
      <c r="CX342">
        <v>1</v>
      </c>
      <c r="CY342">
        <v>1</v>
      </c>
      <c r="CZ342">
        <v>2</v>
      </c>
      <c r="DA342">
        <v>8</v>
      </c>
      <c r="DB342">
        <v>2</v>
      </c>
      <c r="DC342">
        <v>1</v>
      </c>
      <c r="DD342">
        <v>4</v>
      </c>
      <c r="DE342">
        <v>3</v>
      </c>
      <c r="DF342">
        <v>3</v>
      </c>
      <c r="DG342">
        <v>3</v>
      </c>
      <c r="DH342">
        <v>3</v>
      </c>
      <c r="DI342">
        <v>3</v>
      </c>
      <c r="DJ342">
        <v>3</v>
      </c>
      <c r="DK342">
        <v>3</v>
      </c>
      <c r="DL342">
        <v>3</v>
      </c>
      <c r="DM342">
        <v>3</v>
      </c>
      <c r="DN342">
        <v>31</v>
      </c>
      <c r="DO342">
        <v>1</v>
      </c>
      <c r="DP342">
        <v>1</v>
      </c>
      <c r="DQ342">
        <v>1</v>
      </c>
      <c r="DR342">
        <v>1</v>
      </c>
      <c r="DS342">
        <v>1</v>
      </c>
      <c r="DT342">
        <v>0</v>
      </c>
      <c r="DU342">
        <v>1</v>
      </c>
      <c r="DV342">
        <v>1</v>
      </c>
      <c r="DW342">
        <v>0</v>
      </c>
      <c r="DX342">
        <v>7</v>
      </c>
      <c r="DY342" t="s">
        <v>149</v>
      </c>
      <c r="DZ342" t="s">
        <v>4707</v>
      </c>
      <c r="EA342">
        <v>3</v>
      </c>
      <c r="EB342">
        <v>3</v>
      </c>
      <c r="EC342">
        <v>3</v>
      </c>
      <c r="ED342">
        <v>3</v>
      </c>
      <c r="EE342">
        <v>3</v>
      </c>
      <c r="EF342">
        <v>4</v>
      </c>
      <c r="EG342">
        <v>3</v>
      </c>
      <c r="EH342">
        <v>22</v>
      </c>
      <c r="EI342">
        <v>2</v>
      </c>
      <c r="EJ342">
        <v>2</v>
      </c>
      <c r="EK342">
        <v>2</v>
      </c>
      <c r="EL342">
        <v>6</v>
      </c>
      <c r="EM342">
        <v>3</v>
      </c>
      <c r="EN342">
        <v>3</v>
      </c>
      <c r="EO342">
        <v>3</v>
      </c>
      <c r="EP342">
        <v>3</v>
      </c>
      <c r="EQ342">
        <v>3</v>
      </c>
      <c r="ER342">
        <v>3</v>
      </c>
      <c r="ES342">
        <v>3</v>
      </c>
      <c r="ET342">
        <v>3</v>
      </c>
      <c r="EU342">
        <v>24</v>
      </c>
      <c r="EV342">
        <v>5</v>
      </c>
      <c r="EW342">
        <v>5</v>
      </c>
      <c r="EX342">
        <v>5</v>
      </c>
      <c r="EY342">
        <v>8</v>
      </c>
      <c r="EZ342">
        <v>23</v>
      </c>
      <c r="FA342">
        <v>7</v>
      </c>
      <c r="FB342" t="str">
        <f t="shared" si="63"/>
        <v>Moderate</v>
      </c>
      <c r="FC342" t="s">
        <v>157</v>
      </c>
    </row>
    <row r="343" spans="1:159" x14ac:dyDescent="0.2">
      <c r="A343">
        <v>1036</v>
      </c>
      <c r="B343" t="s">
        <v>143</v>
      </c>
      <c r="C343" t="s">
        <v>1626</v>
      </c>
      <c r="D343" s="1">
        <v>34084</v>
      </c>
      <c r="E343">
        <v>29</v>
      </c>
      <c r="F343">
        <v>1</v>
      </c>
      <c r="H343" t="s">
        <v>231</v>
      </c>
      <c r="I343">
        <v>3024</v>
      </c>
      <c r="J343" s="1">
        <v>43970</v>
      </c>
      <c r="K343">
        <v>1</v>
      </c>
      <c r="R343">
        <v>2</v>
      </c>
      <c r="W343" t="s">
        <v>229</v>
      </c>
      <c r="X343" t="s">
        <v>222</v>
      </c>
      <c r="Y343">
        <v>0</v>
      </c>
      <c r="Z343" t="s">
        <v>1627</v>
      </c>
      <c r="AA343" s="1">
        <v>44501</v>
      </c>
      <c r="AB343" s="2">
        <f t="shared" si="57"/>
        <v>531</v>
      </c>
      <c r="AC343">
        <v>0</v>
      </c>
      <c r="AD343">
        <v>1</v>
      </c>
      <c r="AE343" t="str">
        <f t="shared" si="59"/>
        <v>Male</v>
      </c>
      <c r="AF343">
        <v>4</v>
      </c>
      <c r="AG343" t="s">
        <v>149</v>
      </c>
      <c r="AH343">
        <v>0</v>
      </c>
      <c r="AJ343">
        <v>4</v>
      </c>
      <c r="AK343" t="str">
        <f t="shared" si="54"/>
        <v>TAFE</v>
      </c>
      <c r="AL343" t="str">
        <f t="shared" si="60"/>
        <v>Yes</v>
      </c>
      <c r="AM343">
        <v>77</v>
      </c>
      <c r="AN343" t="str">
        <f t="shared" si="58"/>
        <v>Other</v>
      </c>
      <c r="AQ343">
        <v>21</v>
      </c>
      <c r="AR343">
        <v>0</v>
      </c>
      <c r="AS343">
        <v>0</v>
      </c>
      <c r="AT343">
        <v>0</v>
      </c>
      <c r="AU343">
        <v>2</v>
      </c>
      <c r="AV343">
        <v>0</v>
      </c>
      <c r="AW343">
        <v>0</v>
      </c>
      <c r="AX343">
        <v>0</v>
      </c>
      <c r="AY343">
        <v>0</v>
      </c>
      <c r="AZ343">
        <v>0</v>
      </c>
      <c r="BA343">
        <v>0</v>
      </c>
      <c r="BD343">
        <v>0</v>
      </c>
      <c r="BF343">
        <v>1</v>
      </c>
      <c r="BG343" t="s">
        <v>1628</v>
      </c>
      <c r="BH343">
        <v>0</v>
      </c>
      <c r="BI343">
        <v>0</v>
      </c>
      <c r="BJ343">
        <v>0</v>
      </c>
      <c r="BK343">
        <v>0</v>
      </c>
      <c r="BM343">
        <v>0</v>
      </c>
      <c r="BO343">
        <v>1</v>
      </c>
      <c r="BP343">
        <v>2</v>
      </c>
      <c r="BQ343">
        <v>1</v>
      </c>
      <c r="BR343">
        <v>1</v>
      </c>
      <c r="BS343">
        <v>1</v>
      </c>
      <c r="BT343">
        <v>2</v>
      </c>
      <c r="BU343">
        <v>2</v>
      </c>
      <c r="BV343">
        <v>46</v>
      </c>
      <c r="BW343" s="4">
        <v>0.72322947913147084</v>
      </c>
      <c r="BX343">
        <v>3</v>
      </c>
      <c r="BY343">
        <v>1</v>
      </c>
      <c r="BZ343">
        <v>10</v>
      </c>
      <c r="CA343">
        <v>70</v>
      </c>
      <c r="CB343">
        <v>8</v>
      </c>
      <c r="CC343">
        <v>1</v>
      </c>
      <c r="CD343">
        <v>0</v>
      </c>
      <c r="CE343">
        <v>60</v>
      </c>
      <c r="CF343">
        <v>0</v>
      </c>
      <c r="CI343">
        <v>0</v>
      </c>
      <c r="CJ343">
        <v>0</v>
      </c>
      <c r="CM343">
        <v>0</v>
      </c>
      <c r="CN343">
        <f t="shared" si="64"/>
        <v>70</v>
      </c>
      <c r="CO343" t="str">
        <f t="shared" si="65"/>
        <v>Insufficiently active</v>
      </c>
      <c r="CP343">
        <v>3</v>
      </c>
      <c r="CQ343">
        <v>3</v>
      </c>
      <c r="CR343">
        <v>3</v>
      </c>
      <c r="CS343">
        <v>3</v>
      </c>
      <c r="CT343">
        <v>3</v>
      </c>
      <c r="CU343">
        <v>2</v>
      </c>
      <c r="CV343">
        <v>1</v>
      </c>
      <c r="CW343">
        <v>1</v>
      </c>
      <c r="CX343">
        <v>1</v>
      </c>
      <c r="CY343">
        <v>1</v>
      </c>
      <c r="CZ343">
        <v>2</v>
      </c>
      <c r="DA343">
        <v>8</v>
      </c>
      <c r="DB343">
        <v>3</v>
      </c>
      <c r="DC343">
        <v>0</v>
      </c>
      <c r="DD343">
        <v>3</v>
      </c>
      <c r="DE343">
        <v>4</v>
      </c>
      <c r="DF343">
        <v>3</v>
      </c>
      <c r="DG343">
        <v>3</v>
      </c>
      <c r="DH343">
        <v>3</v>
      </c>
      <c r="DI343">
        <v>3</v>
      </c>
      <c r="DJ343">
        <v>3</v>
      </c>
      <c r="DK343">
        <v>3</v>
      </c>
      <c r="DL343">
        <v>3</v>
      </c>
      <c r="DM343">
        <v>4</v>
      </c>
      <c r="DN343">
        <v>32</v>
      </c>
      <c r="DO343">
        <v>1</v>
      </c>
      <c r="DP343">
        <v>1</v>
      </c>
      <c r="DQ343">
        <v>1</v>
      </c>
      <c r="DR343">
        <v>1</v>
      </c>
      <c r="DS343">
        <v>1</v>
      </c>
      <c r="DT343">
        <v>1</v>
      </c>
      <c r="DU343">
        <v>0</v>
      </c>
      <c r="DV343">
        <v>1</v>
      </c>
      <c r="DW343">
        <v>0</v>
      </c>
      <c r="DX343">
        <v>7</v>
      </c>
      <c r="DY343" t="str">
        <f>IF(DO343&gt;1,"Yes",IF(DP343&gt;1,"Yes","No"))</f>
        <v>No</v>
      </c>
      <c r="DZ343" t="s">
        <v>4707</v>
      </c>
      <c r="EA343">
        <v>3</v>
      </c>
      <c r="EB343">
        <v>3</v>
      </c>
      <c r="EC343">
        <v>4</v>
      </c>
      <c r="ED343">
        <v>4</v>
      </c>
      <c r="EE343">
        <v>4</v>
      </c>
      <c r="EF343">
        <v>3</v>
      </c>
      <c r="EG343">
        <v>3</v>
      </c>
      <c r="EH343">
        <v>24</v>
      </c>
      <c r="EI343">
        <v>2</v>
      </c>
      <c r="EJ343">
        <v>2</v>
      </c>
      <c r="EK343">
        <v>2</v>
      </c>
      <c r="EL343">
        <v>6</v>
      </c>
      <c r="EM343">
        <v>2</v>
      </c>
      <c r="EN343">
        <v>2</v>
      </c>
      <c r="EO343">
        <v>2</v>
      </c>
      <c r="EP343">
        <v>2</v>
      </c>
      <c r="EQ343">
        <v>2</v>
      </c>
      <c r="ER343">
        <v>2</v>
      </c>
      <c r="ES343">
        <v>2</v>
      </c>
      <c r="ET343">
        <v>2</v>
      </c>
      <c r="EU343">
        <v>16</v>
      </c>
      <c r="EV343">
        <v>3</v>
      </c>
      <c r="EW343">
        <v>3</v>
      </c>
      <c r="EX343">
        <v>2</v>
      </c>
      <c r="EY343">
        <v>1</v>
      </c>
      <c r="EZ343">
        <v>9</v>
      </c>
      <c r="FA343">
        <v>4</v>
      </c>
      <c r="FB343" t="str">
        <f t="shared" si="63"/>
        <v>Mild</v>
      </c>
      <c r="FC343" t="s">
        <v>149</v>
      </c>
    </row>
    <row r="344" spans="1:159" x14ac:dyDescent="0.2">
      <c r="A344">
        <v>1037</v>
      </c>
      <c r="B344" t="s">
        <v>143</v>
      </c>
      <c r="C344" t="s">
        <v>1629</v>
      </c>
      <c r="D344" s="1">
        <v>20960</v>
      </c>
      <c r="E344">
        <v>65</v>
      </c>
      <c r="F344">
        <v>1</v>
      </c>
      <c r="H344" t="s">
        <v>571</v>
      </c>
      <c r="I344">
        <v>3020</v>
      </c>
      <c r="J344" s="1">
        <v>43969</v>
      </c>
      <c r="K344">
        <v>1</v>
      </c>
      <c r="L344">
        <v>1</v>
      </c>
      <c r="W344" t="s">
        <v>4403</v>
      </c>
      <c r="X344" t="s">
        <v>307</v>
      </c>
      <c r="Y344">
        <v>0</v>
      </c>
      <c r="Z344" t="s">
        <v>1630</v>
      </c>
      <c r="AA344" s="1">
        <v>44497</v>
      </c>
      <c r="AB344" s="2">
        <f t="shared" si="57"/>
        <v>528</v>
      </c>
      <c r="AC344">
        <v>1</v>
      </c>
      <c r="AD344">
        <v>2</v>
      </c>
      <c r="AE344" t="str">
        <f t="shared" si="59"/>
        <v>Female</v>
      </c>
      <c r="AF344">
        <v>5</v>
      </c>
      <c r="AG344" t="s">
        <v>157</v>
      </c>
      <c r="AH344">
        <v>0</v>
      </c>
      <c r="AJ344">
        <v>1</v>
      </c>
      <c r="AK344" t="str">
        <f t="shared" si="54"/>
        <v>DNC high school</v>
      </c>
      <c r="AL344" t="str">
        <f t="shared" si="60"/>
        <v>No</v>
      </c>
      <c r="AM344">
        <v>9</v>
      </c>
      <c r="AN344" t="str">
        <f t="shared" si="58"/>
        <v>Aus</v>
      </c>
      <c r="AO344">
        <v>0</v>
      </c>
      <c r="AR344">
        <v>0</v>
      </c>
      <c r="AS344">
        <v>0</v>
      </c>
      <c r="AT344">
        <v>0</v>
      </c>
      <c r="AU344">
        <v>0</v>
      </c>
      <c r="AV344">
        <v>0</v>
      </c>
      <c r="AW344">
        <v>0</v>
      </c>
      <c r="AX344">
        <v>1</v>
      </c>
      <c r="AY344">
        <v>0</v>
      </c>
      <c r="AZ344">
        <v>1</v>
      </c>
      <c r="BA344">
        <v>1</v>
      </c>
      <c r="BC344" t="s">
        <v>1631</v>
      </c>
      <c r="BD344">
        <v>1</v>
      </c>
      <c r="BE344" t="s">
        <v>1632</v>
      </c>
      <c r="BF344">
        <v>1</v>
      </c>
      <c r="BG344" t="s">
        <v>1633</v>
      </c>
      <c r="BH344">
        <v>0</v>
      </c>
      <c r="BI344">
        <v>0</v>
      </c>
      <c r="BJ344">
        <v>0</v>
      </c>
      <c r="BK344">
        <v>0</v>
      </c>
      <c r="BM344">
        <v>1</v>
      </c>
      <c r="BN344">
        <v>7</v>
      </c>
      <c r="BO344">
        <v>0</v>
      </c>
      <c r="BQ344">
        <v>1</v>
      </c>
      <c r="BR344">
        <v>1</v>
      </c>
      <c r="BS344">
        <v>1</v>
      </c>
      <c r="BT344">
        <v>3</v>
      </c>
      <c r="BU344">
        <v>1</v>
      </c>
      <c r="BV344">
        <v>50</v>
      </c>
      <c r="BW344" s="4">
        <v>0.72599999999999998</v>
      </c>
      <c r="BX344">
        <v>4</v>
      </c>
      <c r="BY344">
        <v>30</v>
      </c>
      <c r="BZ344">
        <v>30</v>
      </c>
      <c r="CA344">
        <v>840</v>
      </c>
      <c r="CB344">
        <v>1</v>
      </c>
      <c r="CC344">
        <v>1</v>
      </c>
      <c r="CD344">
        <v>30</v>
      </c>
      <c r="CE344">
        <v>90</v>
      </c>
      <c r="CF344">
        <v>0</v>
      </c>
      <c r="CG344">
        <v>0</v>
      </c>
      <c r="CH344">
        <v>0</v>
      </c>
      <c r="CI344">
        <v>0</v>
      </c>
      <c r="CJ344">
        <v>0</v>
      </c>
      <c r="CK344">
        <v>0</v>
      </c>
      <c r="CL344">
        <v>0</v>
      </c>
      <c r="CM344">
        <v>0</v>
      </c>
      <c r="CN344">
        <f t="shared" si="64"/>
        <v>840</v>
      </c>
      <c r="CO344" t="str">
        <f t="shared" si="65"/>
        <v>Sufficientlyactive</v>
      </c>
      <c r="CP344">
        <v>3</v>
      </c>
      <c r="CQ344">
        <v>3</v>
      </c>
      <c r="CR344">
        <v>3</v>
      </c>
      <c r="CS344">
        <v>3</v>
      </c>
      <c r="CT344">
        <v>3</v>
      </c>
      <c r="CU344">
        <v>1</v>
      </c>
      <c r="CV344">
        <v>1</v>
      </c>
      <c r="CW344">
        <v>1</v>
      </c>
      <c r="CX344">
        <v>1</v>
      </c>
      <c r="CY344">
        <v>1</v>
      </c>
      <c r="CZ344">
        <v>1</v>
      </c>
      <c r="DA344">
        <v>5</v>
      </c>
      <c r="DB344">
        <v>5</v>
      </c>
      <c r="DC344">
        <v>0</v>
      </c>
      <c r="DD344">
        <v>2</v>
      </c>
      <c r="DE344">
        <v>1</v>
      </c>
      <c r="DF344">
        <v>1</v>
      </c>
      <c r="DG344">
        <v>1</v>
      </c>
      <c r="DH344">
        <v>1</v>
      </c>
      <c r="DI344">
        <v>1</v>
      </c>
      <c r="DJ344">
        <v>1</v>
      </c>
      <c r="DK344">
        <v>1</v>
      </c>
      <c r="DL344">
        <v>1</v>
      </c>
      <c r="DM344">
        <v>1</v>
      </c>
      <c r="DN344">
        <v>11</v>
      </c>
      <c r="DO344">
        <v>0</v>
      </c>
      <c r="DP344">
        <v>0</v>
      </c>
      <c r="DQ344">
        <v>1</v>
      </c>
      <c r="DR344">
        <v>1</v>
      </c>
      <c r="DS344">
        <v>1</v>
      </c>
      <c r="DT344">
        <v>0</v>
      </c>
      <c r="DU344">
        <v>0</v>
      </c>
      <c r="DV344">
        <v>0</v>
      </c>
      <c r="DW344">
        <v>0</v>
      </c>
      <c r="DX344">
        <v>3</v>
      </c>
      <c r="DY344" t="s">
        <v>149</v>
      </c>
      <c r="DZ344" t="s">
        <v>4708</v>
      </c>
      <c r="EA344">
        <v>4</v>
      </c>
      <c r="EB344">
        <v>4</v>
      </c>
      <c r="EC344">
        <v>3</v>
      </c>
      <c r="ED344">
        <v>4</v>
      </c>
      <c r="EE344">
        <v>4</v>
      </c>
      <c r="EF344">
        <v>5</v>
      </c>
      <c r="EG344">
        <v>5</v>
      </c>
      <c r="EH344">
        <v>29</v>
      </c>
      <c r="EI344">
        <v>1</v>
      </c>
      <c r="EJ344">
        <v>1</v>
      </c>
      <c r="EK344">
        <v>1</v>
      </c>
      <c r="EL344">
        <v>3</v>
      </c>
      <c r="EM344">
        <v>5</v>
      </c>
      <c r="EN344">
        <v>5</v>
      </c>
      <c r="EO344">
        <v>5</v>
      </c>
      <c r="EP344">
        <v>5</v>
      </c>
      <c r="EQ344">
        <v>5</v>
      </c>
      <c r="ER344">
        <v>5</v>
      </c>
      <c r="ES344">
        <v>5</v>
      </c>
      <c r="ET344">
        <v>5</v>
      </c>
      <c r="EU344">
        <v>40</v>
      </c>
      <c r="EV344">
        <v>6</v>
      </c>
      <c r="EW344">
        <v>6</v>
      </c>
      <c r="EX344">
        <v>6</v>
      </c>
      <c r="EY344">
        <v>6</v>
      </c>
      <c r="EZ344">
        <v>24</v>
      </c>
      <c r="FA344">
        <v>6</v>
      </c>
      <c r="FB344" t="str">
        <f t="shared" si="63"/>
        <v>Moderate</v>
      </c>
      <c r="FC344" t="s">
        <v>157</v>
      </c>
    </row>
    <row r="345" spans="1:159" x14ac:dyDescent="0.2">
      <c r="A345">
        <v>1041</v>
      </c>
      <c r="B345" t="s">
        <v>143</v>
      </c>
      <c r="C345" t="s">
        <v>1634</v>
      </c>
      <c r="D345" s="1">
        <v>16818</v>
      </c>
      <c r="E345">
        <v>76</v>
      </c>
      <c r="F345">
        <v>1</v>
      </c>
      <c r="H345" t="s">
        <v>1364</v>
      </c>
      <c r="I345">
        <v>3028</v>
      </c>
      <c r="J345" s="1">
        <v>43970</v>
      </c>
      <c r="K345">
        <v>1</v>
      </c>
      <c r="R345">
        <v>2</v>
      </c>
      <c r="W345" t="s">
        <v>229</v>
      </c>
      <c r="X345" t="s">
        <v>222</v>
      </c>
      <c r="Y345">
        <v>1</v>
      </c>
      <c r="Z345" t="s">
        <v>1635</v>
      </c>
      <c r="AA345" s="1">
        <v>44530</v>
      </c>
      <c r="AB345" s="2">
        <f t="shared" si="57"/>
        <v>560</v>
      </c>
      <c r="AC345">
        <v>1</v>
      </c>
      <c r="AD345">
        <v>2</v>
      </c>
      <c r="AE345" t="str">
        <f t="shared" si="59"/>
        <v>Female</v>
      </c>
      <c r="AF345">
        <v>7</v>
      </c>
      <c r="AG345" t="s">
        <v>149</v>
      </c>
      <c r="AH345">
        <v>0</v>
      </c>
      <c r="AJ345">
        <v>2</v>
      </c>
      <c r="AK345" t="str">
        <f t="shared" si="54"/>
        <v>High school</v>
      </c>
      <c r="AL345" t="str">
        <f t="shared" si="60"/>
        <v>Yes</v>
      </c>
      <c r="AM345">
        <v>109</v>
      </c>
      <c r="AN345" t="str">
        <f t="shared" si="58"/>
        <v>Other</v>
      </c>
      <c r="AQ345">
        <v>22</v>
      </c>
      <c r="AR345">
        <v>0</v>
      </c>
      <c r="AS345">
        <v>0</v>
      </c>
      <c r="AT345">
        <v>0</v>
      </c>
      <c r="AU345">
        <v>1</v>
      </c>
      <c r="AV345">
        <v>0</v>
      </c>
      <c r="AW345">
        <v>0</v>
      </c>
      <c r="AX345">
        <v>0</v>
      </c>
      <c r="AY345">
        <v>0</v>
      </c>
      <c r="AZ345">
        <v>1</v>
      </c>
      <c r="BA345">
        <v>0</v>
      </c>
      <c r="BC345" t="s">
        <v>1636</v>
      </c>
      <c r="BD345">
        <v>1</v>
      </c>
      <c r="BE345" t="s">
        <v>1637</v>
      </c>
      <c r="BF345">
        <v>1</v>
      </c>
      <c r="BG345" t="s">
        <v>1638</v>
      </c>
      <c r="BH345">
        <v>2</v>
      </c>
      <c r="BI345">
        <v>1</v>
      </c>
      <c r="BJ345">
        <v>0</v>
      </c>
      <c r="BK345">
        <v>0</v>
      </c>
      <c r="BM345">
        <v>0</v>
      </c>
      <c r="BO345">
        <v>0</v>
      </c>
      <c r="BQ345">
        <v>1</v>
      </c>
      <c r="BR345">
        <v>2</v>
      </c>
      <c r="BS345">
        <v>3</v>
      </c>
      <c r="BT345">
        <v>4</v>
      </c>
      <c r="BU345">
        <v>1</v>
      </c>
      <c r="BV345">
        <v>30</v>
      </c>
      <c r="BW345" s="4">
        <v>0.45598767305917348</v>
      </c>
      <c r="BX345">
        <v>3</v>
      </c>
      <c r="BY345">
        <v>0</v>
      </c>
      <c r="BZ345">
        <v>25</v>
      </c>
      <c r="CA345">
        <v>25</v>
      </c>
      <c r="CB345">
        <v>1</v>
      </c>
      <c r="CC345">
        <v>6</v>
      </c>
      <c r="CD345">
        <v>0</v>
      </c>
      <c r="CE345">
        <v>360</v>
      </c>
      <c r="CF345">
        <v>1</v>
      </c>
      <c r="CG345">
        <v>1</v>
      </c>
      <c r="CH345">
        <v>15</v>
      </c>
      <c r="CI345">
        <v>75</v>
      </c>
      <c r="CJ345">
        <v>1</v>
      </c>
      <c r="CK345">
        <v>0</v>
      </c>
      <c r="CL345">
        <v>15</v>
      </c>
      <c r="CM345">
        <v>15</v>
      </c>
      <c r="CN345">
        <f t="shared" si="64"/>
        <v>190</v>
      </c>
      <c r="CO345" t="str">
        <f t="shared" si="65"/>
        <v>Sufficientlyactive</v>
      </c>
      <c r="CP345">
        <v>2</v>
      </c>
      <c r="CQ345">
        <v>3</v>
      </c>
      <c r="CR345">
        <v>1</v>
      </c>
      <c r="CS345">
        <v>2</v>
      </c>
      <c r="CT345">
        <v>3</v>
      </c>
      <c r="CU345">
        <v>2</v>
      </c>
      <c r="CV345">
        <v>1</v>
      </c>
      <c r="CW345">
        <v>1</v>
      </c>
      <c r="CX345">
        <v>1</v>
      </c>
      <c r="CY345">
        <v>1</v>
      </c>
      <c r="CZ345">
        <v>2</v>
      </c>
      <c r="DA345">
        <v>4</v>
      </c>
      <c r="DB345">
        <v>3</v>
      </c>
      <c r="DC345">
        <v>1</v>
      </c>
      <c r="DD345">
        <v>3</v>
      </c>
      <c r="DE345">
        <v>2</v>
      </c>
      <c r="DF345">
        <v>1</v>
      </c>
      <c r="DG345">
        <v>1</v>
      </c>
      <c r="DH345">
        <v>1</v>
      </c>
      <c r="DI345">
        <v>1</v>
      </c>
      <c r="DJ345">
        <v>1</v>
      </c>
      <c r="DK345">
        <v>1</v>
      </c>
      <c r="DL345">
        <v>1</v>
      </c>
      <c r="DM345">
        <v>1</v>
      </c>
      <c r="DN345">
        <v>13</v>
      </c>
      <c r="DO345">
        <v>0</v>
      </c>
      <c r="DP345">
        <v>0</v>
      </c>
      <c r="DQ345">
        <v>3</v>
      </c>
      <c r="DR345">
        <v>0</v>
      </c>
      <c r="DS345">
        <v>0</v>
      </c>
      <c r="DT345">
        <v>0</v>
      </c>
      <c r="DU345">
        <v>0</v>
      </c>
      <c r="DV345">
        <v>0</v>
      </c>
      <c r="DW345">
        <v>0</v>
      </c>
      <c r="DX345">
        <v>3</v>
      </c>
      <c r="DY345" t="s">
        <v>149</v>
      </c>
      <c r="DZ345" t="s">
        <v>4708</v>
      </c>
      <c r="EA345">
        <v>3</v>
      </c>
      <c r="EB345">
        <v>4</v>
      </c>
      <c r="EC345">
        <v>4</v>
      </c>
      <c r="ED345">
        <v>2</v>
      </c>
      <c r="EE345">
        <v>5</v>
      </c>
      <c r="EF345">
        <v>4</v>
      </c>
      <c r="EG345">
        <v>5</v>
      </c>
      <c r="EH345">
        <v>27</v>
      </c>
      <c r="EI345">
        <v>1</v>
      </c>
      <c r="EJ345">
        <v>1</v>
      </c>
      <c r="EK345">
        <v>1</v>
      </c>
      <c r="EL345">
        <v>3</v>
      </c>
      <c r="EM345">
        <v>4</v>
      </c>
      <c r="EN345">
        <v>4</v>
      </c>
      <c r="EO345">
        <v>4</v>
      </c>
      <c r="EP345">
        <v>4</v>
      </c>
      <c r="EQ345">
        <v>4</v>
      </c>
      <c r="ER345">
        <v>4</v>
      </c>
      <c r="ES345">
        <v>4</v>
      </c>
      <c r="ET345">
        <v>4</v>
      </c>
      <c r="EU345">
        <v>32</v>
      </c>
      <c r="EV345">
        <v>9</v>
      </c>
      <c r="EW345">
        <v>9</v>
      </c>
      <c r="EX345">
        <v>9</v>
      </c>
      <c r="EY345">
        <v>9</v>
      </c>
      <c r="EZ345">
        <v>36</v>
      </c>
      <c r="FA345">
        <v>9</v>
      </c>
      <c r="FB345" t="str">
        <f t="shared" si="63"/>
        <v>Severe</v>
      </c>
      <c r="FC345" t="s">
        <v>157</v>
      </c>
    </row>
    <row r="346" spans="1:159" x14ac:dyDescent="0.2">
      <c r="A346">
        <v>1043</v>
      </c>
      <c r="B346" t="s">
        <v>143</v>
      </c>
      <c r="C346" t="s">
        <v>1639</v>
      </c>
      <c r="D346" s="1">
        <v>19855</v>
      </c>
      <c r="E346">
        <v>68</v>
      </c>
      <c r="F346">
        <v>1</v>
      </c>
      <c r="H346" t="s">
        <v>320</v>
      </c>
      <c r="I346">
        <v>3023</v>
      </c>
      <c r="J346" s="1">
        <v>43970</v>
      </c>
      <c r="K346">
        <v>1</v>
      </c>
      <c r="R346">
        <v>1</v>
      </c>
      <c r="W346" t="s">
        <v>229</v>
      </c>
      <c r="X346" t="s">
        <v>307</v>
      </c>
      <c r="Y346">
        <v>1</v>
      </c>
      <c r="Z346" t="s">
        <v>1640</v>
      </c>
      <c r="AA346" s="1">
        <v>44538</v>
      </c>
      <c r="AB346" s="2">
        <f t="shared" si="57"/>
        <v>568</v>
      </c>
      <c r="AC346">
        <v>1</v>
      </c>
      <c r="AD346">
        <v>2</v>
      </c>
      <c r="AE346" t="str">
        <f t="shared" si="59"/>
        <v>Female</v>
      </c>
      <c r="AF346">
        <v>7</v>
      </c>
      <c r="AG346" t="s">
        <v>149</v>
      </c>
      <c r="AH346">
        <v>0</v>
      </c>
      <c r="AJ346">
        <v>1</v>
      </c>
      <c r="AK346" t="str">
        <f t="shared" si="54"/>
        <v>DNC high school</v>
      </c>
      <c r="AL346" t="str">
        <f t="shared" si="60"/>
        <v>No</v>
      </c>
      <c r="AM346">
        <v>59</v>
      </c>
      <c r="AN346" t="str">
        <f t="shared" si="58"/>
        <v>Other</v>
      </c>
      <c r="AQ346">
        <v>33</v>
      </c>
      <c r="AR346">
        <v>0</v>
      </c>
      <c r="AS346">
        <v>0</v>
      </c>
      <c r="AT346">
        <v>0</v>
      </c>
      <c r="AU346">
        <v>1</v>
      </c>
      <c r="AV346">
        <v>0</v>
      </c>
      <c r="AW346">
        <v>0</v>
      </c>
      <c r="AX346">
        <v>0</v>
      </c>
      <c r="AY346">
        <v>0</v>
      </c>
      <c r="AZ346">
        <v>0</v>
      </c>
      <c r="BA346">
        <v>1</v>
      </c>
      <c r="BC346" t="s">
        <v>1641</v>
      </c>
      <c r="BD346">
        <v>1</v>
      </c>
      <c r="BE346" t="s">
        <v>1642</v>
      </c>
      <c r="BF346">
        <v>1</v>
      </c>
      <c r="BG346" t="s">
        <v>1643</v>
      </c>
      <c r="BH346">
        <v>1</v>
      </c>
      <c r="BI346">
        <v>0</v>
      </c>
      <c r="BJ346">
        <v>0</v>
      </c>
      <c r="BK346">
        <v>0</v>
      </c>
      <c r="BM346">
        <v>0</v>
      </c>
      <c r="BO346">
        <v>0</v>
      </c>
      <c r="BQ346">
        <v>3</v>
      </c>
      <c r="BR346">
        <v>3</v>
      </c>
      <c r="BS346">
        <v>3</v>
      </c>
      <c r="BT346">
        <v>4</v>
      </c>
      <c r="BU346">
        <v>2</v>
      </c>
      <c r="BV346">
        <v>70</v>
      </c>
      <c r="BW346" s="4">
        <v>0.28935001422205364</v>
      </c>
      <c r="BX346">
        <v>4</v>
      </c>
      <c r="BY346">
        <v>2</v>
      </c>
      <c r="BZ346">
        <v>0</v>
      </c>
      <c r="CA346">
        <v>120</v>
      </c>
      <c r="CB346">
        <v>3</v>
      </c>
      <c r="CC346">
        <v>3</v>
      </c>
      <c r="CD346">
        <v>30</v>
      </c>
      <c r="CE346">
        <v>210</v>
      </c>
      <c r="CF346">
        <v>0</v>
      </c>
      <c r="CG346">
        <v>0</v>
      </c>
      <c r="CH346">
        <v>0</v>
      </c>
      <c r="CI346">
        <v>0</v>
      </c>
      <c r="CJ346">
        <v>0</v>
      </c>
      <c r="CK346">
        <v>0</v>
      </c>
      <c r="CL346">
        <v>0</v>
      </c>
      <c r="CM346">
        <v>0</v>
      </c>
      <c r="CN346">
        <f t="shared" si="64"/>
        <v>120</v>
      </c>
      <c r="CO346" t="str">
        <f t="shared" si="65"/>
        <v>Insufficiently active</v>
      </c>
      <c r="CP346">
        <v>1</v>
      </c>
      <c r="CQ346">
        <v>2</v>
      </c>
      <c r="CR346">
        <v>3</v>
      </c>
      <c r="CS346">
        <v>3</v>
      </c>
      <c r="CT346">
        <v>4</v>
      </c>
      <c r="CU346">
        <v>3</v>
      </c>
      <c r="CV346">
        <v>1</v>
      </c>
      <c r="CW346">
        <v>1</v>
      </c>
      <c r="CX346">
        <v>1</v>
      </c>
      <c r="CY346">
        <v>1</v>
      </c>
      <c r="CZ346">
        <v>2</v>
      </c>
      <c r="DA346">
        <v>7</v>
      </c>
      <c r="DB346">
        <v>3</v>
      </c>
      <c r="DC346">
        <v>1</v>
      </c>
      <c r="DD346">
        <v>3</v>
      </c>
      <c r="DE346">
        <v>2</v>
      </c>
      <c r="DF346">
        <v>3</v>
      </c>
      <c r="DG346">
        <v>3</v>
      </c>
      <c r="DH346">
        <v>3</v>
      </c>
      <c r="DI346">
        <v>3</v>
      </c>
      <c r="DJ346">
        <v>2</v>
      </c>
      <c r="DK346">
        <v>2</v>
      </c>
      <c r="DL346">
        <v>3</v>
      </c>
      <c r="DM346">
        <v>2</v>
      </c>
      <c r="DN346">
        <v>26</v>
      </c>
      <c r="DO346">
        <v>1</v>
      </c>
      <c r="DP346">
        <v>2</v>
      </c>
      <c r="DQ346">
        <v>2</v>
      </c>
      <c r="DR346">
        <v>3</v>
      </c>
      <c r="DS346">
        <v>0</v>
      </c>
      <c r="DT346">
        <v>0</v>
      </c>
      <c r="DU346">
        <v>0</v>
      </c>
      <c r="DV346">
        <v>0</v>
      </c>
      <c r="DW346">
        <v>0</v>
      </c>
      <c r="DX346">
        <v>8</v>
      </c>
      <c r="DY346" t="s">
        <v>149</v>
      </c>
      <c r="DZ346" t="s">
        <v>4707</v>
      </c>
      <c r="EA346">
        <v>3</v>
      </c>
      <c r="EB346">
        <v>4</v>
      </c>
      <c r="EC346">
        <v>3</v>
      </c>
      <c r="ED346">
        <v>4</v>
      </c>
      <c r="EE346">
        <v>4</v>
      </c>
      <c r="EF346">
        <v>3</v>
      </c>
      <c r="EG346">
        <v>4</v>
      </c>
      <c r="EH346">
        <v>25</v>
      </c>
      <c r="EI346">
        <v>1</v>
      </c>
      <c r="EJ346">
        <v>1</v>
      </c>
      <c r="EK346">
        <v>2</v>
      </c>
      <c r="EL346">
        <v>4</v>
      </c>
      <c r="EM346">
        <v>3</v>
      </c>
      <c r="EN346">
        <v>3</v>
      </c>
      <c r="EO346">
        <v>4</v>
      </c>
      <c r="EP346">
        <v>4</v>
      </c>
      <c r="EQ346">
        <v>4</v>
      </c>
      <c r="ER346">
        <v>4</v>
      </c>
      <c r="ES346">
        <v>4</v>
      </c>
      <c r="ET346">
        <v>4</v>
      </c>
      <c r="EU346">
        <v>30</v>
      </c>
      <c r="EV346">
        <v>7</v>
      </c>
      <c r="EW346">
        <v>6</v>
      </c>
      <c r="EX346">
        <v>6</v>
      </c>
      <c r="EY346">
        <v>5</v>
      </c>
      <c r="EZ346">
        <v>24</v>
      </c>
      <c r="FA346">
        <v>7</v>
      </c>
      <c r="FB346" t="str">
        <f t="shared" si="63"/>
        <v>Moderate</v>
      </c>
      <c r="FC346" t="s">
        <v>157</v>
      </c>
    </row>
    <row r="347" spans="1:159" x14ac:dyDescent="0.2">
      <c r="A347">
        <v>1047</v>
      </c>
      <c r="B347" t="s">
        <v>143</v>
      </c>
      <c r="C347" t="s">
        <v>1644</v>
      </c>
      <c r="D347" s="1">
        <v>23328</v>
      </c>
      <c r="E347">
        <v>58</v>
      </c>
      <c r="F347">
        <v>1</v>
      </c>
      <c r="H347" t="s">
        <v>366</v>
      </c>
      <c r="I347">
        <v>3337</v>
      </c>
      <c r="J347" s="1">
        <v>43963</v>
      </c>
      <c r="K347">
        <v>1</v>
      </c>
      <c r="R347">
        <v>2</v>
      </c>
      <c r="W347" t="s">
        <v>229</v>
      </c>
      <c r="X347" t="s">
        <v>222</v>
      </c>
      <c r="Y347">
        <v>1</v>
      </c>
      <c r="Z347" t="s">
        <v>1645</v>
      </c>
      <c r="AA347" s="1">
        <v>44531</v>
      </c>
      <c r="AB347" s="2">
        <f t="shared" si="57"/>
        <v>568</v>
      </c>
      <c r="AC347">
        <v>5</v>
      </c>
      <c r="AD347">
        <v>1</v>
      </c>
      <c r="AE347" t="str">
        <f t="shared" si="59"/>
        <v>Male</v>
      </c>
      <c r="AF347">
        <v>4</v>
      </c>
      <c r="AG347" t="s">
        <v>149</v>
      </c>
      <c r="AH347">
        <v>0</v>
      </c>
      <c r="AJ347">
        <v>1</v>
      </c>
      <c r="AK347" t="str">
        <f t="shared" si="54"/>
        <v>DNC high school</v>
      </c>
      <c r="AL347" t="str">
        <f t="shared" si="60"/>
        <v>No</v>
      </c>
      <c r="AM347">
        <v>122</v>
      </c>
      <c r="AN347" t="str">
        <f t="shared" si="58"/>
        <v>Other</v>
      </c>
      <c r="AQ347">
        <v>2</v>
      </c>
      <c r="AR347">
        <v>0</v>
      </c>
      <c r="AS347">
        <v>0</v>
      </c>
      <c r="AT347">
        <v>0</v>
      </c>
      <c r="AU347">
        <v>2</v>
      </c>
      <c r="AV347">
        <v>0</v>
      </c>
      <c r="AW347">
        <v>0</v>
      </c>
      <c r="AX347">
        <v>2</v>
      </c>
      <c r="AY347">
        <v>0</v>
      </c>
      <c r="AZ347">
        <v>2</v>
      </c>
      <c r="BA347">
        <v>2</v>
      </c>
      <c r="BC347" t="s">
        <v>1646</v>
      </c>
      <c r="BD347">
        <v>1</v>
      </c>
      <c r="BE347" t="s">
        <v>1647</v>
      </c>
      <c r="BF347">
        <v>1</v>
      </c>
      <c r="BG347" t="s">
        <v>1648</v>
      </c>
      <c r="BH347">
        <v>0</v>
      </c>
      <c r="BI347">
        <v>1</v>
      </c>
      <c r="BJ347">
        <v>0</v>
      </c>
      <c r="BK347">
        <v>1</v>
      </c>
      <c r="BL347">
        <v>5</v>
      </c>
      <c r="BM347">
        <v>0</v>
      </c>
      <c r="BO347">
        <v>1</v>
      </c>
      <c r="BP347">
        <v>3</v>
      </c>
      <c r="BQ347">
        <v>4</v>
      </c>
      <c r="BR347">
        <v>4</v>
      </c>
      <c r="BS347">
        <v>5</v>
      </c>
      <c r="BT347">
        <v>5</v>
      </c>
      <c r="BU347">
        <v>4</v>
      </c>
      <c r="BV347">
        <v>50</v>
      </c>
      <c r="BW347" s="4">
        <v>-3.2110898763072673E-2</v>
      </c>
      <c r="BX347">
        <v>3</v>
      </c>
      <c r="BY347">
        <v>1</v>
      </c>
      <c r="BZ347">
        <v>0</v>
      </c>
      <c r="CA347">
        <v>60</v>
      </c>
      <c r="CB347">
        <v>1</v>
      </c>
      <c r="CC347">
        <v>1</v>
      </c>
      <c r="CD347">
        <v>30</v>
      </c>
      <c r="CE347">
        <v>90</v>
      </c>
      <c r="CF347">
        <v>0</v>
      </c>
      <c r="CG347">
        <v>0</v>
      </c>
      <c r="CH347">
        <v>0</v>
      </c>
      <c r="CI347">
        <v>0</v>
      </c>
      <c r="CJ347">
        <v>0</v>
      </c>
      <c r="CK347">
        <v>0</v>
      </c>
      <c r="CL347">
        <v>0</v>
      </c>
      <c r="CM347">
        <v>0</v>
      </c>
      <c r="CN347">
        <f t="shared" si="64"/>
        <v>60</v>
      </c>
      <c r="CO347" t="str">
        <f t="shared" si="65"/>
        <v>Insufficiently active</v>
      </c>
      <c r="CP347">
        <v>0</v>
      </c>
      <c r="CQ347">
        <v>0</v>
      </c>
      <c r="CR347">
        <v>0</v>
      </c>
      <c r="CS347">
        <v>1</v>
      </c>
      <c r="CT347">
        <v>3</v>
      </c>
      <c r="CU347">
        <v>2</v>
      </c>
      <c r="CV347">
        <v>1</v>
      </c>
      <c r="CW347">
        <v>1</v>
      </c>
      <c r="CX347">
        <v>1</v>
      </c>
      <c r="CY347">
        <v>0</v>
      </c>
      <c r="CZ347">
        <v>2</v>
      </c>
      <c r="DA347">
        <v>9</v>
      </c>
      <c r="DB347">
        <v>12</v>
      </c>
      <c r="DC347">
        <v>1</v>
      </c>
      <c r="DD347">
        <v>3</v>
      </c>
      <c r="DE347">
        <v>1</v>
      </c>
      <c r="DF347">
        <v>1</v>
      </c>
      <c r="DG347">
        <v>1</v>
      </c>
      <c r="DH347">
        <v>3</v>
      </c>
      <c r="DI347">
        <v>3</v>
      </c>
      <c r="DJ347">
        <v>2</v>
      </c>
      <c r="DK347">
        <v>1</v>
      </c>
      <c r="DL347">
        <v>1</v>
      </c>
      <c r="DM347">
        <v>1</v>
      </c>
      <c r="DN347">
        <v>17</v>
      </c>
      <c r="DO347">
        <v>2</v>
      </c>
      <c r="DP347">
        <v>0</v>
      </c>
      <c r="DQ347">
        <v>3</v>
      </c>
      <c r="DR347">
        <v>1</v>
      </c>
      <c r="DS347">
        <v>3</v>
      </c>
      <c r="DT347">
        <v>0</v>
      </c>
      <c r="DU347">
        <v>3</v>
      </c>
      <c r="DV347">
        <v>3</v>
      </c>
      <c r="DW347">
        <v>0</v>
      </c>
      <c r="DX347">
        <v>15</v>
      </c>
      <c r="DY347" t="s">
        <v>157</v>
      </c>
      <c r="DZ347" t="s">
        <v>4710</v>
      </c>
      <c r="EA347">
        <v>5</v>
      </c>
      <c r="EB347">
        <v>5</v>
      </c>
      <c r="EC347">
        <v>5</v>
      </c>
      <c r="ED347">
        <v>5</v>
      </c>
      <c r="EE347">
        <v>5</v>
      </c>
      <c r="EF347">
        <v>5</v>
      </c>
      <c r="EG347">
        <v>5</v>
      </c>
      <c r="EH347">
        <v>35</v>
      </c>
      <c r="EI347">
        <v>3</v>
      </c>
      <c r="EJ347">
        <v>3</v>
      </c>
      <c r="EK347">
        <v>3</v>
      </c>
      <c r="EL347">
        <v>9</v>
      </c>
      <c r="EM347">
        <v>4</v>
      </c>
      <c r="EN347">
        <v>4</v>
      </c>
      <c r="EO347">
        <v>4</v>
      </c>
      <c r="EP347">
        <v>4</v>
      </c>
      <c r="EQ347">
        <v>4</v>
      </c>
      <c r="ER347">
        <v>4</v>
      </c>
      <c r="ES347">
        <v>4</v>
      </c>
      <c r="ET347">
        <v>4</v>
      </c>
      <c r="EU347">
        <v>32</v>
      </c>
      <c r="EV347">
        <v>10</v>
      </c>
      <c r="EW347">
        <v>10</v>
      </c>
      <c r="EX347">
        <v>10</v>
      </c>
      <c r="EY347">
        <v>10</v>
      </c>
      <c r="EZ347">
        <v>40</v>
      </c>
      <c r="FA347">
        <v>10</v>
      </c>
      <c r="FB347" t="str">
        <f t="shared" si="63"/>
        <v>Severe</v>
      </c>
      <c r="FC347" t="s">
        <v>157</v>
      </c>
    </row>
    <row r="348" spans="1:159" x14ac:dyDescent="0.2">
      <c r="A348">
        <v>1051</v>
      </c>
      <c r="B348" t="s">
        <v>143</v>
      </c>
      <c r="C348" t="s">
        <v>1649</v>
      </c>
      <c r="D348" s="1">
        <v>25913</v>
      </c>
      <c r="E348">
        <v>51</v>
      </c>
      <c r="F348">
        <v>1</v>
      </c>
      <c r="H348" t="s">
        <v>673</v>
      </c>
      <c r="I348">
        <v>3336</v>
      </c>
      <c r="J348" s="1">
        <v>43959</v>
      </c>
      <c r="K348">
        <v>1</v>
      </c>
      <c r="R348">
        <v>2</v>
      </c>
      <c r="W348" t="s">
        <v>229</v>
      </c>
      <c r="X348" t="s">
        <v>222</v>
      </c>
      <c r="Y348">
        <v>1</v>
      </c>
      <c r="Z348" t="s">
        <v>1650</v>
      </c>
      <c r="AA348" s="1">
        <v>44500</v>
      </c>
      <c r="AB348" s="2">
        <f t="shared" si="57"/>
        <v>541</v>
      </c>
      <c r="AC348">
        <v>5</v>
      </c>
      <c r="AD348">
        <v>2</v>
      </c>
      <c r="AE348" t="str">
        <f t="shared" si="59"/>
        <v>Female</v>
      </c>
      <c r="AF348">
        <v>4</v>
      </c>
      <c r="AG348" t="s">
        <v>149</v>
      </c>
      <c r="AH348">
        <v>0</v>
      </c>
      <c r="AJ348">
        <v>5</v>
      </c>
      <c r="AK348" t="str">
        <f t="shared" si="54"/>
        <v>TAFE</v>
      </c>
      <c r="AL348" t="str">
        <f t="shared" si="60"/>
        <v>Yes</v>
      </c>
      <c r="AM348">
        <v>9</v>
      </c>
      <c r="AN348" t="str">
        <f t="shared" si="58"/>
        <v>Aus</v>
      </c>
      <c r="AO348">
        <v>0</v>
      </c>
      <c r="AR348">
        <v>0</v>
      </c>
      <c r="AS348">
        <v>0</v>
      </c>
      <c r="AT348">
        <v>0</v>
      </c>
      <c r="AU348">
        <v>0</v>
      </c>
      <c r="AV348">
        <v>0</v>
      </c>
      <c r="AW348">
        <v>0</v>
      </c>
      <c r="AX348">
        <v>0</v>
      </c>
      <c r="AY348">
        <v>0</v>
      </c>
      <c r="AZ348">
        <v>0</v>
      </c>
      <c r="BA348">
        <v>0</v>
      </c>
      <c r="BD348">
        <v>1</v>
      </c>
      <c r="BE348" t="s">
        <v>1651</v>
      </c>
      <c r="BF348">
        <v>0</v>
      </c>
      <c r="BH348">
        <v>1</v>
      </c>
      <c r="BI348">
        <v>0</v>
      </c>
      <c r="BJ348">
        <v>1</v>
      </c>
      <c r="BK348">
        <v>0</v>
      </c>
      <c r="BM348">
        <v>1</v>
      </c>
      <c r="BN348">
        <v>15</v>
      </c>
      <c r="BO348">
        <v>0</v>
      </c>
      <c r="BQ348">
        <v>5</v>
      </c>
      <c r="BR348">
        <v>4</v>
      </c>
      <c r="BS348">
        <v>4</v>
      </c>
      <c r="BT348">
        <v>5</v>
      </c>
      <c r="BU348">
        <v>5</v>
      </c>
      <c r="BV348">
        <v>15</v>
      </c>
      <c r="BW348" s="4">
        <v>-0.32078717320261435</v>
      </c>
      <c r="BX348">
        <v>0</v>
      </c>
      <c r="CA348">
        <v>0</v>
      </c>
      <c r="CB348">
        <v>0</v>
      </c>
      <c r="CE348">
        <v>0</v>
      </c>
      <c r="CF348">
        <v>0</v>
      </c>
      <c r="CI348">
        <v>0</v>
      </c>
      <c r="CJ348">
        <v>0</v>
      </c>
      <c r="CM348">
        <v>0</v>
      </c>
      <c r="CN348">
        <f t="shared" si="64"/>
        <v>0</v>
      </c>
      <c r="CO348" t="str">
        <f t="shared" si="65"/>
        <v>Sedentary</v>
      </c>
      <c r="CP348">
        <v>0</v>
      </c>
      <c r="CQ348">
        <v>0</v>
      </c>
      <c r="CR348">
        <v>1</v>
      </c>
      <c r="CS348">
        <v>2</v>
      </c>
      <c r="CT348">
        <v>1</v>
      </c>
      <c r="CU348">
        <v>1</v>
      </c>
      <c r="CV348">
        <v>1</v>
      </c>
      <c r="CW348">
        <v>1</v>
      </c>
      <c r="CX348">
        <v>2</v>
      </c>
      <c r="CY348">
        <v>1</v>
      </c>
      <c r="CZ348">
        <v>1</v>
      </c>
      <c r="DA348">
        <v>5</v>
      </c>
      <c r="DB348">
        <v>3</v>
      </c>
      <c r="DC348">
        <v>0</v>
      </c>
      <c r="DD348">
        <v>4</v>
      </c>
      <c r="DE348">
        <v>4</v>
      </c>
      <c r="DF348">
        <v>5</v>
      </c>
      <c r="DG348">
        <v>5</v>
      </c>
      <c r="DH348">
        <v>5</v>
      </c>
      <c r="DI348">
        <v>5</v>
      </c>
      <c r="DJ348">
        <v>5</v>
      </c>
      <c r="DK348">
        <v>5</v>
      </c>
      <c r="DL348">
        <v>5</v>
      </c>
      <c r="DM348">
        <v>5</v>
      </c>
      <c r="DN348">
        <v>48</v>
      </c>
      <c r="DO348">
        <v>2</v>
      </c>
      <c r="DP348">
        <v>3</v>
      </c>
      <c r="DQ348">
        <v>3</v>
      </c>
      <c r="DR348">
        <v>3</v>
      </c>
      <c r="DS348">
        <v>3</v>
      </c>
      <c r="DT348">
        <v>3</v>
      </c>
      <c r="DU348">
        <v>3</v>
      </c>
      <c r="DV348">
        <v>3</v>
      </c>
      <c r="DW348">
        <v>3</v>
      </c>
      <c r="DX348">
        <v>26</v>
      </c>
      <c r="DY348" t="s">
        <v>157</v>
      </c>
      <c r="DZ348" t="s">
        <v>4711</v>
      </c>
      <c r="EA348">
        <v>2</v>
      </c>
      <c r="EB348">
        <v>1</v>
      </c>
      <c r="EC348">
        <v>1</v>
      </c>
      <c r="ED348">
        <v>1</v>
      </c>
      <c r="EE348">
        <v>1</v>
      </c>
      <c r="EF348">
        <v>1</v>
      </c>
      <c r="EG348">
        <v>3</v>
      </c>
      <c r="EH348">
        <v>10</v>
      </c>
      <c r="EI348">
        <v>3</v>
      </c>
      <c r="EJ348">
        <v>3</v>
      </c>
      <c r="EK348">
        <v>3</v>
      </c>
      <c r="EL348">
        <v>9</v>
      </c>
      <c r="EM348">
        <v>2</v>
      </c>
      <c r="EN348">
        <v>2</v>
      </c>
      <c r="EO348">
        <v>3</v>
      </c>
      <c r="EP348">
        <v>3</v>
      </c>
      <c r="EQ348">
        <v>3</v>
      </c>
      <c r="ER348">
        <v>2</v>
      </c>
      <c r="ES348">
        <v>2</v>
      </c>
      <c r="ET348">
        <v>2</v>
      </c>
      <c r="EU348">
        <v>19</v>
      </c>
      <c r="EV348">
        <v>10</v>
      </c>
      <c r="EW348">
        <v>10</v>
      </c>
      <c r="EX348">
        <v>10</v>
      </c>
      <c r="EY348">
        <v>10</v>
      </c>
      <c r="EZ348">
        <v>40</v>
      </c>
      <c r="FA348">
        <v>9</v>
      </c>
      <c r="FB348" t="str">
        <f t="shared" si="63"/>
        <v>Severe</v>
      </c>
      <c r="FC348" t="s">
        <v>157</v>
      </c>
    </row>
    <row r="349" spans="1:159" x14ac:dyDescent="0.2">
      <c r="A349">
        <v>1052</v>
      </c>
      <c r="B349" t="s">
        <v>143</v>
      </c>
      <c r="C349" t="s">
        <v>1652</v>
      </c>
      <c r="D349" s="1">
        <v>22989</v>
      </c>
      <c r="E349">
        <v>59</v>
      </c>
      <c r="F349">
        <v>1</v>
      </c>
      <c r="H349" t="s">
        <v>269</v>
      </c>
      <c r="I349">
        <v>3337</v>
      </c>
      <c r="J349" s="1">
        <v>43958</v>
      </c>
      <c r="K349">
        <v>1</v>
      </c>
      <c r="R349">
        <v>2</v>
      </c>
      <c r="W349" t="s">
        <v>229</v>
      </c>
      <c r="X349" t="s">
        <v>222</v>
      </c>
      <c r="Y349">
        <v>0</v>
      </c>
      <c r="Z349" t="s">
        <v>1653</v>
      </c>
      <c r="AA349" s="1">
        <v>44535</v>
      </c>
      <c r="AB349" s="2">
        <f t="shared" si="57"/>
        <v>577</v>
      </c>
      <c r="AC349">
        <v>1</v>
      </c>
      <c r="AD349">
        <v>1</v>
      </c>
      <c r="AE349" t="str">
        <f t="shared" si="59"/>
        <v>Male</v>
      </c>
      <c r="AF349">
        <v>0</v>
      </c>
      <c r="AG349" t="s">
        <v>157</v>
      </c>
      <c r="AH349">
        <v>0</v>
      </c>
      <c r="AJ349">
        <v>2</v>
      </c>
      <c r="AK349" t="str">
        <f t="shared" si="54"/>
        <v>High school</v>
      </c>
      <c r="AL349" t="str">
        <f t="shared" si="60"/>
        <v>Yes</v>
      </c>
      <c r="AM349">
        <v>9</v>
      </c>
      <c r="AN349" t="str">
        <f t="shared" si="58"/>
        <v>Aus</v>
      </c>
      <c r="AO349">
        <v>1</v>
      </c>
      <c r="AR349">
        <v>1</v>
      </c>
      <c r="AS349">
        <v>0</v>
      </c>
      <c r="AT349">
        <v>0</v>
      </c>
      <c r="AU349">
        <v>0</v>
      </c>
      <c r="AV349">
        <v>0</v>
      </c>
      <c r="AW349">
        <v>0</v>
      </c>
      <c r="AX349">
        <v>0</v>
      </c>
      <c r="AY349">
        <v>1</v>
      </c>
      <c r="AZ349">
        <v>0</v>
      </c>
      <c r="BA349">
        <v>2</v>
      </c>
      <c r="BC349" t="s">
        <v>1654</v>
      </c>
      <c r="BD349">
        <v>1</v>
      </c>
      <c r="BE349" t="s">
        <v>1655</v>
      </c>
      <c r="BF349">
        <v>1</v>
      </c>
      <c r="BG349" t="s">
        <v>1656</v>
      </c>
      <c r="BH349">
        <v>1</v>
      </c>
      <c r="BI349">
        <v>1</v>
      </c>
      <c r="BJ349">
        <v>1</v>
      </c>
      <c r="BK349">
        <v>0</v>
      </c>
      <c r="BM349">
        <v>1</v>
      </c>
      <c r="BN349">
        <v>10</v>
      </c>
      <c r="BO349">
        <v>0</v>
      </c>
      <c r="BQ349">
        <v>3</v>
      </c>
      <c r="BR349">
        <v>1</v>
      </c>
      <c r="BS349">
        <v>3</v>
      </c>
      <c r="BT349">
        <v>3</v>
      </c>
      <c r="BU349">
        <v>1</v>
      </c>
      <c r="BV349">
        <v>40</v>
      </c>
      <c r="BW349" s="4">
        <v>0.54600000000000004</v>
      </c>
      <c r="BX349">
        <v>3</v>
      </c>
      <c r="BY349">
        <v>1</v>
      </c>
      <c r="BZ349">
        <v>0</v>
      </c>
      <c r="CA349">
        <v>60</v>
      </c>
      <c r="CB349">
        <v>0</v>
      </c>
      <c r="CC349">
        <v>0</v>
      </c>
      <c r="CD349">
        <v>0</v>
      </c>
      <c r="CE349">
        <v>0</v>
      </c>
      <c r="CF349">
        <v>0</v>
      </c>
      <c r="CG349">
        <v>0</v>
      </c>
      <c r="CH349">
        <v>0</v>
      </c>
      <c r="CI349">
        <v>0</v>
      </c>
      <c r="CJ349">
        <v>2</v>
      </c>
      <c r="CK349">
        <v>4</v>
      </c>
      <c r="CL349">
        <v>0</v>
      </c>
      <c r="CM349">
        <v>240</v>
      </c>
      <c r="CN349">
        <f t="shared" si="64"/>
        <v>300</v>
      </c>
      <c r="CO349" t="str">
        <f t="shared" si="65"/>
        <v>Sufficientlyactive</v>
      </c>
      <c r="CP349">
        <v>3</v>
      </c>
      <c r="CQ349">
        <v>3</v>
      </c>
      <c r="CR349">
        <v>3</v>
      </c>
      <c r="CS349">
        <v>3</v>
      </c>
      <c r="CT349">
        <v>3</v>
      </c>
      <c r="CU349">
        <v>2</v>
      </c>
      <c r="CV349">
        <v>1</v>
      </c>
      <c r="CW349">
        <v>0</v>
      </c>
      <c r="CX349">
        <v>2</v>
      </c>
      <c r="CY349">
        <v>0</v>
      </c>
      <c r="CZ349">
        <v>3</v>
      </c>
      <c r="DA349">
        <v>6</v>
      </c>
      <c r="DB349">
        <v>4</v>
      </c>
      <c r="DC349">
        <v>0</v>
      </c>
      <c r="DD349">
        <v>3</v>
      </c>
      <c r="DE349">
        <v>2</v>
      </c>
      <c r="DF349">
        <v>3</v>
      </c>
      <c r="DG349">
        <v>3</v>
      </c>
      <c r="DH349">
        <v>3</v>
      </c>
      <c r="DI349">
        <v>3</v>
      </c>
      <c r="DJ349">
        <v>2</v>
      </c>
      <c r="DK349">
        <v>3</v>
      </c>
      <c r="DL349">
        <v>2</v>
      </c>
      <c r="DM349">
        <v>3</v>
      </c>
      <c r="DN349">
        <v>27</v>
      </c>
      <c r="DO349">
        <v>1</v>
      </c>
      <c r="DP349">
        <v>1</v>
      </c>
      <c r="DQ349">
        <v>1</v>
      </c>
      <c r="DR349">
        <v>2</v>
      </c>
      <c r="DS349">
        <v>0</v>
      </c>
      <c r="DT349">
        <v>1</v>
      </c>
      <c r="DU349">
        <v>1</v>
      </c>
      <c r="DV349">
        <v>0</v>
      </c>
      <c r="DW349">
        <v>0</v>
      </c>
      <c r="DX349">
        <v>7</v>
      </c>
      <c r="DY349" t="s">
        <v>149</v>
      </c>
      <c r="DZ349" t="s">
        <v>4707</v>
      </c>
      <c r="EA349">
        <v>4</v>
      </c>
      <c r="EB349">
        <v>3</v>
      </c>
      <c r="EC349">
        <v>2</v>
      </c>
      <c r="ED349">
        <v>2</v>
      </c>
      <c r="EE349">
        <v>3</v>
      </c>
      <c r="EF349">
        <v>4</v>
      </c>
      <c r="EG349">
        <v>4</v>
      </c>
      <c r="EH349">
        <v>22</v>
      </c>
      <c r="EI349">
        <v>1</v>
      </c>
      <c r="EJ349">
        <v>2</v>
      </c>
      <c r="EK349">
        <v>2</v>
      </c>
      <c r="EL349">
        <v>5</v>
      </c>
      <c r="EM349">
        <v>4</v>
      </c>
      <c r="EN349">
        <v>4</v>
      </c>
      <c r="EO349">
        <v>3</v>
      </c>
      <c r="EP349">
        <v>3</v>
      </c>
      <c r="EQ349">
        <v>4</v>
      </c>
      <c r="ER349">
        <v>4</v>
      </c>
      <c r="ES349">
        <v>4</v>
      </c>
      <c r="ET349">
        <v>4</v>
      </c>
      <c r="EU349">
        <v>30</v>
      </c>
      <c r="EV349">
        <v>7</v>
      </c>
      <c r="EW349">
        <v>7</v>
      </c>
      <c r="EX349">
        <v>7</v>
      </c>
      <c r="EY349">
        <v>7</v>
      </c>
      <c r="EZ349">
        <v>28</v>
      </c>
      <c r="FA349">
        <v>7</v>
      </c>
      <c r="FB349" t="str">
        <f t="shared" si="63"/>
        <v>Moderate</v>
      </c>
      <c r="FC349" t="s">
        <v>157</v>
      </c>
    </row>
    <row r="350" spans="1:159" x14ac:dyDescent="0.2">
      <c r="A350">
        <v>1063</v>
      </c>
      <c r="B350" t="s">
        <v>143</v>
      </c>
      <c r="C350" t="s">
        <v>1657</v>
      </c>
      <c r="D350" s="1">
        <v>20689</v>
      </c>
      <c r="E350">
        <v>65</v>
      </c>
      <c r="F350">
        <v>1</v>
      </c>
      <c r="H350" t="s">
        <v>231</v>
      </c>
      <c r="I350">
        <v>3024</v>
      </c>
      <c r="J350" s="1">
        <v>43950</v>
      </c>
      <c r="K350">
        <v>1</v>
      </c>
      <c r="T350">
        <v>1</v>
      </c>
      <c r="W350" t="s">
        <v>4411</v>
      </c>
      <c r="X350" t="s">
        <v>307</v>
      </c>
      <c r="Y350">
        <v>1</v>
      </c>
      <c r="Z350" t="s">
        <v>1658</v>
      </c>
      <c r="AA350" s="1">
        <v>44502</v>
      </c>
      <c r="AB350" s="2">
        <f t="shared" si="57"/>
        <v>552</v>
      </c>
      <c r="AC350">
        <v>1</v>
      </c>
      <c r="AD350">
        <v>2</v>
      </c>
      <c r="AE350" t="str">
        <f t="shared" si="59"/>
        <v>Female</v>
      </c>
      <c r="AF350">
        <v>0</v>
      </c>
      <c r="AG350" t="s">
        <v>157</v>
      </c>
      <c r="AH350">
        <v>0</v>
      </c>
      <c r="AJ350">
        <v>1</v>
      </c>
      <c r="AK350" t="str">
        <f t="shared" si="54"/>
        <v>DNC high school</v>
      </c>
      <c r="AL350" t="str">
        <f t="shared" si="60"/>
        <v>No</v>
      </c>
      <c r="AM350">
        <v>9</v>
      </c>
      <c r="AN350" t="str">
        <f t="shared" si="58"/>
        <v>Aus</v>
      </c>
      <c r="AO350">
        <v>0</v>
      </c>
      <c r="AR350">
        <v>0</v>
      </c>
      <c r="AS350">
        <v>0</v>
      </c>
      <c r="AT350">
        <v>0</v>
      </c>
      <c r="AU350">
        <v>0</v>
      </c>
      <c r="AV350">
        <v>0</v>
      </c>
      <c r="AW350">
        <v>0</v>
      </c>
      <c r="AX350">
        <v>0</v>
      </c>
      <c r="AY350">
        <v>0</v>
      </c>
      <c r="AZ350">
        <v>1</v>
      </c>
      <c r="BA350">
        <v>0</v>
      </c>
      <c r="BC350" t="s">
        <v>1659</v>
      </c>
      <c r="BD350">
        <v>1</v>
      </c>
      <c r="BE350" t="s">
        <v>1660</v>
      </c>
      <c r="BF350">
        <v>1</v>
      </c>
      <c r="BG350" t="s">
        <v>1661</v>
      </c>
      <c r="BH350">
        <v>1</v>
      </c>
      <c r="BI350">
        <v>1</v>
      </c>
      <c r="BJ350">
        <v>0</v>
      </c>
      <c r="BK350">
        <v>0</v>
      </c>
      <c r="BM350">
        <v>1</v>
      </c>
      <c r="BO350">
        <v>1</v>
      </c>
      <c r="BP350">
        <v>2</v>
      </c>
      <c r="BQ350">
        <v>1</v>
      </c>
      <c r="BR350">
        <v>1</v>
      </c>
      <c r="BS350">
        <v>2</v>
      </c>
      <c r="BT350">
        <v>3</v>
      </c>
      <c r="BU350">
        <v>3</v>
      </c>
      <c r="BV350">
        <v>94</v>
      </c>
      <c r="BW350" s="4">
        <v>0.64667111650485432</v>
      </c>
      <c r="BX350">
        <v>20</v>
      </c>
      <c r="BY350">
        <v>7</v>
      </c>
      <c r="BZ350">
        <v>30</v>
      </c>
      <c r="CA350">
        <v>450</v>
      </c>
      <c r="CB350">
        <v>1</v>
      </c>
      <c r="CC350">
        <v>1</v>
      </c>
      <c r="CD350">
        <v>10</v>
      </c>
      <c r="CE350">
        <v>70</v>
      </c>
      <c r="CF350">
        <v>1</v>
      </c>
      <c r="CG350">
        <v>1</v>
      </c>
      <c r="CH350">
        <v>1</v>
      </c>
      <c r="CI350">
        <v>61</v>
      </c>
      <c r="CJ350">
        <v>2</v>
      </c>
      <c r="CK350">
        <v>2</v>
      </c>
      <c r="CL350">
        <v>1</v>
      </c>
      <c r="CM350">
        <v>121</v>
      </c>
      <c r="CN350">
        <f t="shared" si="64"/>
        <v>693</v>
      </c>
      <c r="CO350" t="str">
        <f t="shared" si="65"/>
        <v>Sufficientlyactive</v>
      </c>
      <c r="CP350">
        <v>4</v>
      </c>
      <c r="CQ350">
        <v>3</v>
      </c>
      <c r="CR350">
        <v>2</v>
      </c>
      <c r="CS350">
        <v>3</v>
      </c>
      <c r="CT350">
        <v>3</v>
      </c>
      <c r="CU350">
        <v>3</v>
      </c>
      <c r="CV350">
        <v>1</v>
      </c>
      <c r="CW350">
        <v>1</v>
      </c>
      <c r="CX350">
        <v>2</v>
      </c>
      <c r="CY350">
        <v>1</v>
      </c>
      <c r="CZ350">
        <v>3</v>
      </c>
      <c r="DA350">
        <v>7</v>
      </c>
      <c r="DB350">
        <v>1</v>
      </c>
      <c r="DC350">
        <v>0</v>
      </c>
      <c r="DD350">
        <v>2</v>
      </c>
      <c r="DE350">
        <v>4</v>
      </c>
      <c r="DF350">
        <v>2</v>
      </c>
      <c r="DG350">
        <v>2</v>
      </c>
      <c r="DH350">
        <v>3</v>
      </c>
      <c r="DI350">
        <v>2</v>
      </c>
      <c r="DJ350">
        <v>2</v>
      </c>
      <c r="DK350">
        <v>1</v>
      </c>
      <c r="DL350">
        <v>2</v>
      </c>
      <c r="DM350">
        <v>2</v>
      </c>
      <c r="DN350">
        <v>22</v>
      </c>
      <c r="DO350">
        <v>0</v>
      </c>
      <c r="DP350">
        <v>1</v>
      </c>
      <c r="DQ350">
        <v>2</v>
      </c>
      <c r="DR350">
        <v>0</v>
      </c>
      <c r="DS350">
        <v>0</v>
      </c>
      <c r="DT350">
        <v>1</v>
      </c>
      <c r="DU350">
        <v>0</v>
      </c>
      <c r="DV350">
        <v>0</v>
      </c>
      <c r="DW350">
        <v>0</v>
      </c>
      <c r="DX350">
        <v>4</v>
      </c>
      <c r="DY350" t="s">
        <v>149</v>
      </c>
      <c r="DZ350" t="s">
        <v>4708</v>
      </c>
      <c r="EA350">
        <v>3</v>
      </c>
      <c r="EB350">
        <v>4</v>
      </c>
      <c r="EC350">
        <v>2</v>
      </c>
      <c r="ED350">
        <v>3</v>
      </c>
      <c r="EE350">
        <v>4</v>
      </c>
      <c r="EF350">
        <v>4</v>
      </c>
      <c r="EG350">
        <v>4</v>
      </c>
      <c r="EH350">
        <v>24</v>
      </c>
      <c r="EI350">
        <v>1</v>
      </c>
      <c r="EJ350">
        <v>1</v>
      </c>
      <c r="EK350">
        <v>1</v>
      </c>
      <c r="EL350">
        <v>3</v>
      </c>
      <c r="EM350">
        <v>4</v>
      </c>
      <c r="EN350">
        <v>4</v>
      </c>
      <c r="EO350">
        <v>4</v>
      </c>
      <c r="EP350">
        <v>4</v>
      </c>
      <c r="EQ350">
        <v>4</v>
      </c>
      <c r="ER350">
        <v>4</v>
      </c>
      <c r="ES350">
        <v>4</v>
      </c>
      <c r="ET350">
        <v>4</v>
      </c>
      <c r="EU350">
        <v>32</v>
      </c>
      <c r="EV350">
        <v>7</v>
      </c>
      <c r="EW350">
        <v>5</v>
      </c>
      <c r="EX350">
        <v>6</v>
      </c>
      <c r="EY350">
        <v>7</v>
      </c>
      <c r="EZ350">
        <v>25</v>
      </c>
      <c r="FA350">
        <v>5</v>
      </c>
      <c r="FB350" t="str">
        <f t="shared" si="63"/>
        <v>Mild</v>
      </c>
      <c r="FC350" t="s">
        <v>157</v>
      </c>
    </row>
    <row r="351" spans="1:159" x14ac:dyDescent="0.2">
      <c r="A351">
        <v>1065</v>
      </c>
      <c r="B351" t="s">
        <v>143</v>
      </c>
      <c r="C351" t="s">
        <v>1662</v>
      </c>
      <c r="D351" s="1">
        <v>19553</v>
      </c>
      <c r="E351">
        <v>69</v>
      </c>
      <c r="F351">
        <v>1</v>
      </c>
      <c r="H351" t="s">
        <v>274</v>
      </c>
      <c r="I351">
        <v>3038</v>
      </c>
      <c r="J351" s="1">
        <v>43949</v>
      </c>
      <c r="K351">
        <v>2</v>
      </c>
      <c r="T351">
        <v>3</v>
      </c>
      <c r="W351" t="s">
        <v>4411</v>
      </c>
      <c r="X351" t="s">
        <v>314</v>
      </c>
      <c r="Y351">
        <v>1</v>
      </c>
      <c r="Z351" t="s">
        <v>1663</v>
      </c>
      <c r="AA351" s="1">
        <v>44527</v>
      </c>
      <c r="AB351" s="2">
        <f t="shared" si="57"/>
        <v>578</v>
      </c>
      <c r="AC351">
        <v>3</v>
      </c>
      <c r="AD351">
        <v>2</v>
      </c>
      <c r="AE351" t="str">
        <f t="shared" si="59"/>
        <v>Female</v>
      </c>
      <c r="AF351">
        <v>7</v>
      </c>
      <c r="AG351" t="s">
        <v>149</v>
      </c>
      <c r="AH351">
        <v>0</v>
      </c>
      <c r="AJ351">
        <v>2</v>
      </c>
      <c r="AK351" t="str">
        <f t="shared" si="54"/>
        <v>High school</v>
      </c>
      <c r="AL351" t="str">
        <f t="shared" si="60"/>
        <v>Yes</v>
      </c>
      <c r="AM351">
        <v>9</v>
      </c>
      <c r="AN351" t="str">
        <f t="shared" si="58"/>
        <v>Aus</v>
      </c>
      <c r="AO351">
        <v>0</v>
      </c>
      <c r="AR351">
        <v>0</v>
      </c>
      <c r="AS351">
        <v>0</v>
      </c>
      <c r="AT351">
        <v>0</v>
      </c>
      <c r="AU351">
        <v>2</v>
      </c>
      <c r="AV351">
        <v>0</v>
      </c>
      <c r="AW351">
        <v>0</v>
      </c>
      <c r="AX351">
        <v>2</v>
      </c>
      <c r="AY351">
        <v>0</v>
      </c>
      <c r="AZ351">
        <v>0</v>
      </c>
      <c r="BA351">
        <v>0</v>
      </c>
      <c r="BC351" t="s">
        <v>1664</v>
      </c>
      <c r="BD351">
        <v>1</v>
      </c>
      <c r="BE351" t="s">
        <v>1665</v>
      </c>
      <c r="BF351">
        <v>0</v>
      </c>
      <c r="BH351">
        <v>2</v>
      </c>
      <c r="BI351">
        <v>2</v>
      </c>
      <c r="BJ351">
        <v>2</v>
      </c>
      <c r="BK351">
        <v>0</v>
      </c>
      <c r="BM351">
        <v>0</v>
      </c>
      <c r="BO351">
        <v>0</v>
      </c>
      <c r="BQ351">
        <v>4</v>
      </c>
      <c r="BR351">
        <v>2</v>
      </c>
      <c r="BS351">
        <v>4</v>
      </c>
      <c r="BT351">
        <v>4</v>
      </c>
      <c r="BU351">
        <v>3</v>
      </c>
      <c r="BV351">
        <v>50</v>
      </c>
      <c r="BW351" s="4">
        <v>0.22972573962929782</v>
      </c>
      <c r="BX351">
        <v>2</v>
      </c>
      <c r="BY351">
        <v>0</v>
      </c>
      <c r="BZ351">
        <v>15</v>
      </c>
      <c r="CA351">
        <v>15</v>
      </c>
      <c r="CB351">
        <v>0</v>
      </c>
      <c r="CC351">
        <v>0</v>
      </c>
      <c r="CD351">
        <v>0</v>
      </c>
      <c r="CE351">
        <v>0</v>
      </c>
      <c r="CF351">
        <v>0</v>
      </c>
      <c r="CG351">
        <v>0</v>
      </c>
      <c r="CH351">
        <v>0</v>
      </c>
      <c r="CI351">
        <v>0</v>
      </c>
      <c r="CJ351">
        <v>2</v>
      </c>
      <c r="CK351">
        <v>1</v>
      </c>
      <c r="CL351">
        <v>0</v>
      </c>
      <c r="CM351">
        <v>60</v>
      </c>
      <c r="CN351">
        <f t="shared" si="64"/>
        <v>75</v>
      </c>
      <c r="CO351" t="str">
        <f t="shared" si="65"/>
        <v>Insufficiently active</v>
      </c>
      <c r="CP351">
        <v>0</v>
      </c>
      <c r="CQ351">
        <v>0</v>
      </c>
      <c r="CR351">
        <v>0</v>
      </c>
      <c r="CS351">
        <v>3</v>
      </c>
      <c r="CT351">
        <v>3</v>
      </c>
      <c r="CU351">
        <v>2</v>
      </c>
      <c r="CV351">
        <v>1</v>
      </c>
      <c r="CW351">
        <v>1</v>
      </c>
      <c r="CX351">
        <v>1</v>
      </c>
      <c r="CY351">
        <v>1</v>
      </c>
      <c r="CZ351">
        <v>2</v>
      </c>
      <c r="DA351">
        <v>6</v>
      </c>
      <c r="DB351">
        <v>1</v>
      </c>
      <c r="DC351">
        <v>1</v>
      </c>
      <c r="DD351">
        <v>3</v>
      </c>
      <c r="DE351">
        <v>3</v>
      </c>
      <c r="DF351">
        <v>1</v>
      </c>
      <c r="DG351">
        <v>1</v>
      </c>
      <c r="DH351">
        <v>3</v>
      </c>
      <c r="DI351">
        <v>1</v>
      </c>
      <c r="DJ351">
        <v>3</v>
      </c>
      <c r="DK351">
        <v>3</v>
      </c>
      <c r="DL351">
        <v>1</v>
      </c>
      <c r="DM351">
        <v>1</v>
      </c>
      <c r="DN351">
        <v>20</v>
      </c>
      <c r="DO351">
        <v>1</v>
      </c>
      <c r="DP351">
        <v>1</v>
      </c>
      <c r="DQ351">
        <v>1</v>
      </c>
      <c r="DR351">
        <v>1</v>
      </c>
      <c r="DS351">
        <v>1</v>
      </c>
      <c r="DT351">
        <v>1</v>
      </c>
      <c r="DU351">
        <v>2</v>
      </c>
      <c r="DV351">
        <v>0</v>
      </c>
      <c r="DW351">
        <v>0</v>
      </c>
      <c r="DX351">
        <v>8</v>
      </c>
      <c r="DY351" t="s">
        <v>149</v>
      </c>
      <c r="DZ351" t="s">
        <v>4707</v>
      </c>
      <c r="EA351">
        <v>3</v>
      </c>
      <c r="EB351">
        <v>3</v>
      </c>
      <c r="EC351">
        <v>3</v>
      </c>
      <c r="ED351">
        <v>2</v>
      </c>
      <c r="EE351">
        <v>3</v>
      </c>
      <c r="EF351">
        <v>3</v>
      </c>
      <c r="EG351">
        <v>3</v>
      </c>
      <c r="EH351">
        <v>20</v>
      </c>
      <c r="EI351">
        <v>1</v>
      </c>
      <c r="EJ351">
        <v>1</v>
      </c>
      <c r="EK351">
        <v>1</v>
      </c>
      <c r="EL351">
        <v>3</v>
      </c>
      <c r="EM351">
        <v>3</v>
      </c>
      <c r="EN351">
        <v>3</v>
      </c>
      <c r="EO351">
        <v>3</v>
      </c>
      <c r="EP351">
        <v>4</v>
      </c>
      <c r="EQ351">
        <v>4</v>
      </c>
      <c r="ER351">
        <v>4</v>
      </c>
      <c r="ES351">
        <v>4</v>
      </c>
      <c r="ET351">
        <v>4</v>
      </c>
      <c r="EU351">
        <v>29</v>
      </c>
      <c r="EV351">
        <v>7</v>
      </c>
      <c r="EW351">
        <v>3</v>
      </c>
      <c r="EX351">
        <v>7</v>
      </c>
      <c r="EY351">
        <v>7</v>
      </c>
      <c r="EZ351">
        <v>24</v>
      </c>
      <c r="FA351">
        <v>7</v>
      </c>
      <c r="FB351" t="str">
        <f t="shared" si="63"/>
        <v>Moderate</v>
      </c>
      <c r="FC351" t="s">
        <v>157</v>
      </c>
    </row>
    <row r="352" spans="1:159" x14ac:dyDescent="0.2">
      <c r="A352">
        <v>1068</v>
      </c>
      <c r="B352" t="s">
        <v>143</v>
      </c>
      <c r="C352" t="s">
        <v>1666</v>
      </c>
      <c r="D352" s="1">
        <v>23344</v>
      </c>
      <c r="E352">
        <v>58</v>
      </c>
      <c r="F352">
        <v>1</v>
      </c>
      <c r="H352" t="s">
        <v>1667</v>
      </c>
      <c r="I352">
        <v>3171</v>
      </c>
      <c r="J352" s="1">
        <v>43979</v>
      </c>
      <c r="K352">
        <v>1</v>
      </c>
      <c r="L352">
        <v>1</v>
      </c>
      <c r="W352" t="s">
        <v>4403</v>
      </c>
      <c r="X352" t="s">
        <v>307</v>
      </c>
      <c r="Y352">
        <v>0</v>
      </c>
      <c r="Z352" t="s">
        <v>1668</v>
      </c>
      <c r="AA352" s="1">
        <v>44529</v>
      </c>
      <c r="AB352" s="2">
        <f t="shared" si="57"/>
        <v>550</v>
      </c>
      <c r="AC352">
        <v>2</v>
      </c>
      <c r="AD352">
        <v>1</v>
      </c>
      <c r="AE352" t="str">
        <f t="shared" si="59"/>
        <v>Male</v>
      </c>
      <c r="AF352">
        <v>7</v>
      </c>
      <c r="AG352" t="s">
        <v>149</v>
      </c>
      <c r="AH352">
        <v>0</v>
      </c>
      <c r="AJ352">
        <v>1</v>
      </c>
      <c r="AK352" t="str">
        <f t="shared" si="54"/>
        <v>DNC high school</v>
      </c>
      <c r="AL352" t="str">
        <f t="shared" si="60"/>
        <v>No</v>
      </c>
      <c r="AM352">
        <v>185</v>
      </c>
      <c r="AN352" t="str">
        <f t="shared" si="58"/>
        <v>Other</v>
      </c>
      <c r="AQ352">
        <v>2</v>
      </c>
      <c r="AR352">
        <v>0</v>
      </c>
      <c r="AS352">
        <v>0</v>
      </c>
      <c r="AT352">
        <v>0</v>
      </c>
      <c r="AU352">
        <v>0</v>
      </c>
      <c r="AV352">
        <v>0</v>
      </c>
      <c r="AW352">
        <v>0</v>
      </c>
      <c r="AX352">
        <v>2</v>
      </c>
      <c r="AY352">
        <v>0</v>
      </c>
      <c r="AZ352">
        <v>2</v>
      </c>
      <c r="BA352">
        <v>2</v>
      </c>
      <c r="BC352" t="s">
        <v>1669</v>
      </c>
      <c r="BD352">
        <v>1</v>
      </c>
      <c r="BE352" t="s">
        <v>1670</v>
      </c>
      <c r="BF352">
        <v>1</v>
      </c>
      <c r="BG352" t="s">
        <v>1671</v>
      </c>
      <c r="BH352">
        <v>1</v>
      </c>
      <c r="BI352">
        <v>1</v>
      </c>
      <c r="BJ352">
        <v>0</v>
      </c>
      <c r="BK352">
        <v>1</v>
      </c>
      <c r="BL352">
        <v>15</v>
      </c>
      <c r="BM352">
        <v>0</v>
      </c>
      <c r="BO352">
        <v>1</v>
      </c>
      <c r="BP352">
        <v>2</v>
      </c>
      <c r="BQ352">
        <v>4</v>
      </c>
      <c r="BR352">
        <v>4</v>
      </c>
      <c r="BS352">
        <v>4</v>
      </c>
      <c r="BT352">
        <v>4</v>
      </c>
      <c r="BU352">
        <v>4</v>
      </c>
      <c r="BV352">
        <v>30</v>
      </c>
      <c r="BW352" s="4">
        <v>0.10983287720372933</v>
      </c>
      <c r="BX352">
        <v>2</v>
      </c>
      <c r="BY352">
        <v>1</v>
      </c>
      <c r="BZ352">
        <v>30</v>
      </c>
      <c r="CA352">
        <v>90</v>
      </c>
      <c r="CB352">
        <v>0</v>
      </c>
      <c r="CC352">
        <v>0</v>
      </c>
      <c r="CD352">
        <v>0</v>
      </c>
      <c r="CE352">
        <v>0</v>
      </c>
      <c r="CF352">
        <v>0</v>
      </c>
      <c r="CG352">
        <v>0</v>
      </c>
      <c r="CH352">
        <v>0</v>
      </c>
      <c r="CI352">
        <v>0</v>
      </c>
      <c r="CJ352">
        <v>0</v>
      </c>
      <c r="CK352">
        <v>0</v>
      </c>
      <c r="CL352">
        <v>0</v>
      </c>
      <c r="CM352">
        <v>0</v>
      </c>
      <c r="CN352">
        <f t="shared" si="64"/>
        <v>90</v>
      </c>
      <c r="CO352" t="str">
        <f t="shared" si="65"/>
        <v>Insufficiently active</v>
      </c>
      <c r="CP352">
        <v>3</v>
      </c>
      <c r="CQ352">
        <v>3</v>
      </c>
      <c r="CR352">
        <v>3</v>
      </c>
      <c r="CS352">
        <v>3</v>
      </c>
      <c r="CT352">
        <v>3</v>
      </c>
      <c r="CU352">
        <v>1</v>
      </c>
      <c r="CV352">
        <v>0</v>
      </c>
      <c r="CW352">
        <v>0</v>
      </c>
      <c r="CX352">
        <v>1</v>
      </c>
      <c r="CY352">
        <v>1</v>
      </c>
      <c r="CZ352">
        <v>3</v>
      </c>
      <c r="DA352">
        <v>6</v>
      </c>
      <c r="DB352">
        <v>10</v>
      </c>
      <c r="DC352">
        <v>0</v>
      </c>
      <c r="DD352">
        <v>4</v>
      </c>
      <c r="DE352">
        <v>5</v>
      </c>
      <c r="DF352">
        <v>4</v>
      </c>
      <c r="DG352">
        <v>4</v>
      </c>
      <c r="DH352">
        <v>4</v>
      </c>
      <c r="DI352">
        <v>3</v>
      </c>
      <c r="DJ352">
        <v>4</v>
      </c>
      <c r="DK352">
        <v>4</v>
      </c>
      <c r="DL352">
        <v>4</v>
      </c>
      <c r="DM352">
        <v>4</v>
      </c>
      <c r="DN352">
        <v>40</v>
      </c>
      <c r="DO352">
        <v>3</v>
      </c>
      <c r="DP352">
        <v>3</v>
      </c>
      <c r="DQ352">
        <v>3</v>
      </c>
      <c r="DR352">
        <v>3</v>
      </c>
      <c r="DS352">
        <v>3</v>
      </c>
      <c r="DT352">
        <v>3</v>
      </c>
      <c r="DU352">
        <v>3</v>
      </c>
      <c r="DV352">
        <v>3</v>
      </c>
      <c r="DW352">
        <v>3</v>
      </c>
      <c r="DX352">
        <v>27</v>
      </c>
      <c r="DY352" t="str">
        <f>IF(DO352&gt;1,"Yes",IF(DP352&gt;1,"Yes","No"))</f>
        <v>Yes</v>
      </c>
      <c r="DZ352" t="s">
        <v>4711</v>
      </c>
      <c r="EA352">
        <v>5</v>
      </c>
      <c r="EB352">
        <v>1</v>
      </c>
      <c r="EC352">
        <v>1</v>
      </c>
      <c r="ED352">
        <v>1</v>
      </c>
      <c r="EE352">
        <v>2</v>
      </c>
      <c r="EF352">
        <v>2</v>
      </c>
      <c r="EG352">
        <v>1</v>
      </c>
      <c r="EH352">
        <v>13</v>
      </c>
      <c r="EI352">
        <v>2</v>
      </c>
      <c r="EJ352">
        <v>3</v>
      </c>
      <c r="EK352">
        <v>3</v>
      </c>
      <c r="EL352">
        <v>8</v>
      </c>
      <c r="EM352">
        <v>1</v>
      </c>
      <c r="EN352">
        <v>1</v>
      </c>
      <c r="EO352">
        <v>1</v>
      </c>
      <c r="EP352">
        <v>1</v>
      </c>
      <c r="EQ352">
        <v>1</v>
      </c>
      <c r="ER352">
        <v>1</v>
      </c>
      <c r="ES352">
        <v>1</v>
      </c>
      <c r="ET352">
        <v>1</v>
      </c>
      <c r="EU352">
        <v>8</v>
      </c>
      <c r="EV352">
        <v>7</v>
      </c>
      <c r="EW352">
        <v>7</v>
      </c>
      <c r="EX352">
        <v>8</v>
      </c>
      <c r="EY352">
        <v>9</v>
      </c>
      <c r="EZ352">
        <v>31</v>
      </c>
      <c r="FA352">
        <v>7</v>
      </c>
      <c r="FB352" t="str">
        <f t="shared" si="63"/>
        <v>Moderate</v>
      </c>
      <c r="FC352" t="s">
        <v>149</v>
      </c>
    </row>
    <row r="353" spans="1:159" x14ac:dyDescent="0.2">
      <c r="A353">
        <v>1073</v>
      </c>
      <c r="B353" t="s">
        <v>143</v>
      </c>
      <c r="C353" t="s">
        <v>1672</v>
      </c>
      <c r="D353" s="1">
        <v>27334</v>
      </c>
      <c r="E353">
        <v>47</v>
      </c>
      <c r="F353">
        <v>1</v>
      </c>
      <c r="H353" t="s">
        <v>220</v>
      </c>
      <c r="I353">
        <v>3427</v>
      </c>
      <c r="J353" s="1">
        <v>43977</v>
      </c>
      <c r="K353">
        <v>1</v>
      </c>
      <c r="L353">
        <v>2</v>
      </c>
      <c r="W353" t="s">
        <v>4403</v>
      </c>
      <c r="X353" t="s">
        <v>222</v>
      </c>
      <c r="Y353">
        <v>0</v>
      </c>
      <c r="Z353" t="s">
        <v>1673</v>
      </c>
      <c r="AA353" s="1">
        <v>44501</v>
      </c>
      <c r="AB353" s="2">
        <f t="shared" si="57"/>
        <v>524</v>
      </c>
      <c r="AC353">
        <v>1</v>
      </c>
      <c r="AD353">
        <v>2</v>
      </c>
      <c r="AE353" t="str">
        <f t="shared" si="59"/>
        <v>Female</v>
      </c>
      <c r="AF353">
        <v>0</v>
      </c>
      <c r="AG353" t="s">
        <v>157</v>
      </c>
      <c r="AH353">
        <v>1</v>
      </c>
      <c r="AI353">
        <v>2</v>
      </c>
      <c r="AJ353">
        <v>4</v>
      </c>
      <c r="AK353" t="str">
        <f t="shared" si="54"/>
        <v>TAFE</v>
      </c>
      <c r="AL353" t="str">
        <f t="shared" si="60"/>
        <v>Yes</v>
      </c>
      <c r="AM353">
        <v>9</v>
      </c>
      <c r="AN353" t="str">
        <f t="shared" si="58"/>
        <v>Aus</v>
      </c>
      <c r="AO353">
        <v>0</v>
      </c>
      <c r="AR353">
        <v>0</v>
      </c>
      <c r="AS353">
        <v>0</v>
      </c>
      <c r="AT353">
        <v>0</v>
      </c>
      <c r="AU353">
        <v>0</v>
      </c>
      <c r="AV353">
        <v>0</v>
      </c>
      <c r="AW353">
        <v>0</v>
      </c>
      <c r="AX353">
        <v>0</v>
      </c>
      <c r="AY353">
        <v>0</v>
      </c>
      <c r="AZ353">
        <v>1</v>
      </c>
      <c r="BA353">
        <v>1</v>
      </c>
      <c r="BC353" t="s">
        <v>1674</v>
      </c>
      <c r="BD353">
        <v>1</v>
      </c>
      <c r="BE353" t="s">
        <v>1675</v>
      </c>
      <c r="BF353">
        <v>1</v>
      </c>
      <c r="BG353" t="s">
        <v>1676</v>
      </c>
      <c r="BH353">
        <v>0</v>
      </c>
      <c r="BI353">
        <v>0</v>
      </c>
      <c r="BJ353">
        <v>1</v>
      </c>
      <c r="BK353">
        <v>0</v>
      </c>
      <c r="BM353">
        <v>1</v>
      </c>
      <c r="BN353">
        <v>30</v>
      </c>
      <c r="BO353">
        <v>0</v>
      </c>
      <c r="BQ353">
        <v>1</v>
      </c>
      <c r="BR353">
        <v>1</v>
      </c>
      <c r="BS353">
        <v>1</v>
      </c>
      <c r="BT353">
        <v>2</v>
      </c>
      <c r="BU353">
        <v>1</v>
      </c>
      <c r="BV353">
        <v>87</v>
      </c>
      <c r="BW353" s="4">
        <v>0.78049010367577754</v>
      </c>
      <c r="BX353">
        <v>7</v>
      </c>
      <c r="BY353">
        <v>14</v>
      </c>
      <c r="BZ353">
        <v>0</v>
      </c>
      <c r="CA353">
        <v>840</v>
      </c>
      <c r="CB353">
        <v>2</v>
      </c>
      <c r="CC353">
        <v>2</v>
      </c>
      <c r="CD353">
        <v>0</v>
      </c>
      <c r="CE353">
        <v>120</v>
      </c>
      <c r="CF353">
        <v>1</v>
      </c>
      <c r="CG353">
        <v>1</v>
      </c>
      <c r="CH353">
        <v>30</v>
      </c>
      <c r="CI353">
        <v>90</v>
      </c>
      <c r="CJ353">
        <v>0</v>
      </c>
      <c r="CM353">
        <v>0</v>
      </c>
      <c r="CN353">
        <f t="shared" si="64"/>
        <v>1020</v>
      </c>
      <c r="CO353" t="str">
        <f t="shared" si="65"/>
        <v>Sufficientlyactive</v>
      </c>
      <c r="CP353">
        <v>3</v>
      </c>
      <c r="CQ353">
        <v>3</v>
      </c>
      <c r="CR353">
        <v>3</v>
      </c>
      <c r="CS353">
        <v>3</v>
      </c>
      <c r="CT353">
        <v>3</v>
      </c>
      <c r="CU353">
        <v>1</v>
      </c>
      <c r="CV353">
        <v>1</v>
      </c>
      <c r="CW353">
        <v>0</v>
      </c>
      <c r="CX353">
        <v>1</v>
      </c>
      <c r="CY353">
        <v>1</v>
      </c>
      <c r="CZ353">
        <v>3</v>
      </c>
      <c r="DA353">
        <v>5</v>
      </c>
      <c r="DB353">
        <v>3</v>
      </c>
      <c r="DC353">
        <v>0</v>
      </c>
      <c r="DD353">
        <v>3</v>
      </c>
      <c r="DE353">
        <v>1</v>
      </c>
      <c r="DF353">
        <v>1</v>
      </c>
      <c r="DG353">
        <v>1</v>
      </c>
      <c r="DH353">
        <v>1</v>
      </c>
      <c r="DI353">
        <v>1</v>
      </c>
      <c r="DJ353">
        <v>1</v>
      </c>
      <c r="DK353">
        <v>1</v>
      </c>
      <c r="DL353">
        <v>1</v>
      </c>
      <c r="DM353">
        <v>1</v>
      </c>
      <c r="DN353">
        <v>12</v>
      </c>
      <c r="DO353">
        <v>0</v>
      </c>
      <c r="DP353">
        <v>0</v>
      </c>
      <c r="DQ353">
        <v>2</v>
      </c>
      <c r="DR353">
        <v>2</v>
      </c>
      <c r="DS353">
        <v>1</v>
      </c>
      <c r="DT353">
        <v>0</v>
      </c>
      <c r="DU353">
        <v>0</v>
      </c>
      <c r="DV353">
        <v>0</v>
      </c>
      <c r="DW353">
        <v>0</v>
      </c>
      <c r="DX353">
        <v>5</v>
      </c>
      <c r="DY353" t="s">
        <v>149</v>
      </c>
      <c r="DZ353" t="s">
        <v>4707</v>
      </c>
      <c r="EA353">
        <v>4</v>
      </c>
      <c r="EB353">
        <v>4</v>
      </c>
      <c r="EC353">
        <v>3</v>
      </c>
      <c r="ED353">
        <v>4</v>
      </c>
      <c r="EE353">
        <v>4</v>
      </c>
      <c r="EF353">
        <v>4</v>
      </c>
      <c r="EG353">
        <v>5</v>
      </c>
      <c r="EH353">
        <v>28</v>
      </c>
      <c r="EI353">
        <v>1</v>
      </c>
      <c r="EJ353">
        <v>1</v>
      </c>
      <c r="EK353">
        <v>2</v>
      </c>
      <c r="EL353">
        <v>4</v>
      </c>
      <c r="EM353">
        <v>2</v>
      </c>
      <c r="EN353">
        <v>4</v>
      </c>
      <c r="EO353">
        <v>4</v>
      </c>
      <c r="EP353">
        <v>4</v>
      </c>
      <c r="EQ353">
        <v>4</v>
      </c>
      <c r="ER353">
        <v>2</v>
      </c>
      <c r="ES353">
        <v>4</v>
      </c>
      <c r="ET353">
        <v>4</v>
      </c>
      <c r="EU353">
        <v>28</v>
      </c>
      <c r="EV353">
        <v>4</v>
      </c>
      <c r="EW353">
        <v>3</v>
      </c>
      <c r="EX353">
        <v>5</v>
      </c>
      <c r="EY353">
        <v>6</v>
      </c>
      <c r="EZ353">
        <v>18</v>
      </c>
      <c r="FA353">
        <v>2</v>
      </c>
      <c r="FB353" t="str">
        <f t="shared" si="63"/>
        <v>Mild</v>
      </c>
      <c r="FC353" t="s">
        <v>157</v>
      </c>
    </row>
    <row r="354" spans="1:159" x14ac:dyDescent="0.2">
      <c r="A354">
        <v>1076</v>
      </c>
      <c r="B354" t="s">
        <v>143</v>
      </c>
      <c r="C354" t="s">
        <v>1677</v>
      </c>
      <c r="D354" s="1">
        <v>20760</v>
      </c>
      <c r="E354">
        <v>65</v>
      </c>
      <c r="F354">
        <v>1</v>
      </c>
      <c r="H354" t="s">
        <v>1678</v>
      </c>
      <c r="I354">
        <v>3441</v>
      </c>
      <c r="J354" s="1">
        <v>43973</v>
      </c>
      <c r="K354">
        <v>1</v>
      </c>
      <c r="Q354">
        <v>1</v>
      </c>
      <c r="W354" t="s">
        <v>4409</v>
      </c>
      <c r="X354" t="s">
        <v>307</v>
      </c>
      <c r="Y354">
        <v>0</v>
      </c>
      <c r="Z354" t="s">
        <v>1679</v>
      </c>
      <c r="AA354" s="1">
        <v>44522</v>
      </c>
      <c r="AB354" s="2">
        <f t="shared" si="57"/>
        <v>549</v>
      </c>
      <c r="AC354">
        <v>1</v>
      </c>
      <c r="AD354">
        <v>1</v>
      </c>
      <c r="AE354" t="str">
        <f t="shared" si="59"/>
        <v>Male</v>
      </c>
      <c r="AF354">
        <v>1</v>
      </c>
      <c r="AG354" t="s">
        <v>157</v>
      </c>
      <c r="AH354">
        <v>0</v>
      </c>
      <c r="AJ354">
        <v>2</v>
      </c>
      <c r="AK354" t="str">
        <f t="shared" si="54"/>
        <v>High school</v>
      </c>
      <c r="AL354" t="str">
        <f t="shared" si="60"/>
        <v>Yes</v>
      </c>
      <c r="AM354">
        <v>9</v>
      </c>
      <c r="AN354" t="str">
        <f t="shared" si="58"/>
        <v>Aus</v>
      </c>
      <c r="AO354">
        <v>0</v>
      </c>
      <c r="AR354">
        <v>0</v>
      </c>
      <c r="AS354">
        <v>0</v>
      </c>
      <c r="AT354">
        <v>0</v>
      </c>
      <c r="AU354">
        <v>0</v>
      </c>
      <c r="AV354">
        <v>0</v>
      </c>
      <c r="AW354">
        <v>0</v>
      </c>
      <c r="AX354">
        <v>0</v>
      </c>
      <c r="AY354">
        <v>0</v>
      </c>
      <c r="AZ354">
        <v>0</v>
      </c>
      <c r="BA354">
        <v>0</v>
      </c>
      <c r="BD354">
        <v>1</v>
      </c>
      <c r="BE354" t="s">
        <v>1680</v>
      </c>
      <c r="BF354">
        <v>1</v>
      </c>
      <c r="BG354" t="s">
        <v>1681</v>
      </c>
      <c r="BH354">
        <v>1</v>
      </c>
      <c r="BI354">
        <v>0</v>
      </c>
      <c r="BJ354">
        <v>0</v>
      </c>
      <c r="BK354">
        <v>0</v>
      </c>
      <c r="BM354">
        <v>1</v>
      </c>
      <c r="BN354">
        <v>20</v>
      </c>
      <c r="BO354">
        <v>1</v>
      </c>
      <c r="BP354">
        <v>2</v>
      </c>
      <c r="BQ354">
        <v>1</v>
      </c>
      <c r="BR354">
        <v>2</v>
      </c>
      <c r="BS354">
        <v>2</v>
      </c>
      <c r="BT354">
        <v>2</v>
      </c>
      <c r="BU354">
        <v>2</v>
      </c>
      <c r="BV354">
        <v>84</v>
      </c>
      <c r="BW354" s="4">
        <v>0.56712473244043304</v>
      </c>
      <c r="BX354">
        <v>8</v>
      </c>
      <c r="BY354">
        <v>4</v>
      </c>
      <c r="BZ354">
        <v>0</v>
      </c>
      <c r="CA354">
        <v>240</v>
      </c>
      <c r="CB354">
        <v>3</v>
      </c>
      <c r="CC354">
        <v>5</v>
      </c>
      <c r="CD354">
        <v>0</v>
      </c>
      <c r="CE354">
        <v>300</v>
      </c>
      <c r="CF354">
        <v>0</v>
      </c>
      <c r="CG354">
        <v>0</v>
      </c>
      <c r="CH354">
        <v>0</v>
      </c>
      <c r="CI354">
        <v>0</v>
      </c>
      <c r="CJ354">
        <v>0</v>
      </c>
      <c r="CK354">
        <v>0</v>
      </c>
      <c r="CL354">
        <v>0</v>
      </c>
      <c r="CM354">
        <v>0</v>
      </c>
      <c r="CN354">
        <f t="shared" si="64"/>
        <v>240</v>
      </c>
      <c r="CO354" t="str">
        <f t="shared" si="65"/>
        <v>Sufficientlyactive</v>
      </c>
      <c r="CP354">
        <v>3</v>
      </c>
      <c r="CQ354">
        <v>3</v>
      </c>
      <c r="CR354">
        <v>2</v>
      </c>
      <c r="CS354">
        <v>3</v>
      </c>
      <c r="CT354">
        <v>3</v>
      </c>
      <c r="CU354">
        <v>3</v>
      </c>
      <c r="CV354">
        <v>1</v>
      </c>
      <c r="CW354">
        <v>0</v>
      </c>
      <c r="CX354">
        <v>1</v>
      </c>
      <c r="CY354">
        <v>0</v>
      </c>
      <c r="CZ354">
        <v>2</v>
      </c>
      <c r="DA354">
        <v>8</v>
      </c>
      <c r="DB354">
        <v>3</v>
      </c>
      <c r="DC354">
        <v>1</v>
      </c>
      <c r="DD354">
        <v>3</v>
      </c>
      <c r="DE354">
        <v>2</v>
      </c>
      <c r="DF354">
        <v>2</v>
      </c>
      <c r="DG354">
        <v>1</v>
      </c>
      <c r="DH354">
        <v>1</v>
      </c>
      <c r="DI354">
        <v>1</v>
      </c>
      <c r="DJ354">
        <v>3</v>
      </c>
      <c r="DK354">
        <v>2</v>
      </c>
      <c r="DL354">
        <v>2</v>
      </c>
      <c r="DM354">
        <v>1</v>
      </c>
      <c r="DN354">
        <v>18</v>
      </c>
      <c r="DO354">
        <v>1</v>
      </c>
      <c r="DP354">
        <v>1</v>
      </c>
      <c r="DQ354">
        <v>0</v>
      </c>
      <c r="DR354">
        <v>1</v>
      </c>
      <c r="DS354">
        <v>0</v>
      </c>
      <c r="DT354">
        <v>0</v>
      </c>
      <c r="DU354">
        <v>1</v>
      </c>
      <c r="DV354">
        <v>0</v>
      </c>
      <c r="DW354">
        <v>0</v>
      </c>
      <c r="DX354">
        <v>4</v>
      </c>
      <c r="DY354" t="str">
        <f>IF(DO354&gt;1,"Yes",IF(DP354&gt;1,"Yes","No"))</f>
        <v>No</v>
      </c>
      <c r="DZ354" t="s">
        <v>4708</v>
      </c>
      <c r="EA354">
        <v>3</v>
      </c>
      <c r="EB354">
        <v>3</v>
      </c>
      <c r="EC354">
        <v>3</v>
      </c>
      <c r="ED354">
        <v>3</v>
      </c>
      <c r="EE354">
        <v>3</v>
      </c>
      <c r="EF354">
        <v>2</v>
      </c>
      <c r="EG354">
        <v>3</v>
      </c>
      <c r="EH354">
        <v>20</v>
      </c>
      <c r="EI354">
        <v>2</v>
      </c>
      <c r="EJ354">
        <v>1</v>
      </c>
      <c r="EK354">
        <v>1</v>
      </c>
      <c r="EL354">
        <v>4</v>
      </c>
      <c r="EM354">
        <v>3</v>
      </c>
      <c r="EN354">
        <v>4</v>
      </c>
      <c r="EO354">
        <v>4</v>
      </c>
      <c r="EP354">
        <v>3</v>
      </c>
      <c r="EQ354">
        <v>3</v>
      </c>
      <c r="ER354">
        <v>3</v>
      </c>
      <c r="ES354">
        <v>3</v>
      </c>
      <c r="ET354">
        <v>4</v>
      </c>
      <c r="EU354">
        <v>27</v>
      </c>
      <c r="EV354">
        <v>2</v>
      </c>
      <c r="EW354">
        <v>1</v>
      </c>
      <c r="EX354">
        <v>1</v>
      </c>
      <c r="EY354">
        <v>1</v>
      </c>
      <c r="EZ354">
        <v>5</v>
      </c>
      <c r="FA354">
        <v>2</v>
      </c>
      <c r="FB354" t="str">
        <f t="shared" si="63"/>
        <v>Mild</v>
      </c>
      <c r="FC354" t="s">
        <v>149</v>
      </c>
    </row>
    <row r="355" spans="1:159" x14ac:dyDescent="0.2">
      <c r="A355">
        <v>1078</v>
      </c>
      <c r="B355" t="s">
        <v>143</v>
      </c>
      <c r="C355" t="s">
        <v>1682</v>
      </c>
      <c r="D355" s="1">
        <v>34121</v>
      </c>
      <c r="E355">
        <v>29</v>
      </c>
      <c r="F355">
        <v>1</v>
      </c>
      <c r="H355" t="s">
        <v>410</v>
      </c>
      <c r="I355">
        <v>3337</v>
      </c>
      <c r="J355" s="1">
        <v>43973</v>
      </c>
      <c r="K355">
        <v>1</v>
      </c>
      <c r="S355">
        <v>2</v>
      </c>
      <c r="W355" t="s">
        <v>4410</v>
      </c>
      <c r="X355" t="s">
        <v>222</v>
      </c>
      <c r="Y355">
        <v>0</v>
      </c>
      <c r="Z355" t="s">
        <v>1683</v>
      </c>
      <c r="AA355" s="1">
        <v>44517</v>
      </c>
      <c r="AB355" s="2">
        <f t="shared" si="57"/>
        <v>544</v>
      </c>
      <c r="AC355">
        <v>1</v>
      </c>
      <c r="AD355">
        <v>2</v>
      </c>
      <c r="AE355" t="str">
        <f t="shared" si="59"/>
        <v>Female</v>
      </c>
      <c r="AF355">
        <v>0</v>
      </c>
      <c r="AG355" t="s">
        <v>157</v>
      </c>
      <c r="AH355">
        <v>0</v>
      </c>
      <c r="AJ355">
        <v>2</v>
      </c>
      <c r="AK355" t="str">
        <f t="shared" si="54"/>
        <v>High school</v>
      </c>
      <c r="AL355" t="str">
        <f t="shared" si="60"/>
        <v>Yes</v>
      </c>
      <c r="AM355">
        <v>9</v>
      </c>
      <c r="AN355" t="str">
        <f t="shared" si="58"/>
        <v>Aus</v>
      </c>
      <c r="AO355">
        <v>0</v>
      </c>
      <c r="AR355">
        <v>0</v>
      </c>
      <c r="AS355">
        <v>0</v>
      </c>
      <c r="AT355">
        <v>0</v>
      </c>
      <c r="AU355">
        <v>0</v>
      </c>
      <c r="AV355">
        <v>0</v>
      </c>
      <c r="AW355">
        <v>0</v>
      </c>
      <c r="AX355">
        <v>0</v>
      </c>
      <c r="AY355">
        <v>0</v>
      </c>
      <c r="AZ355">
        <v>0</v>
      </c>
      <c r="BA355">
        <v>1</v>
      </c>
      <c r="BC355" t="s">
        <v>1684</v>
      </c>
      <c r="BD355">
        <v>1</v>
      </c>
      <c r="BE355" t="s">
        <v>444</v>
      </c>
      <c r="BF355">
        <v>1</v>
      </c>
      <c r="BG355" t="s">
        <v>1685</v>
      </c>
      <c r="BH355">
        <v>0</v>
      </c>
      <c r="BI355">
        <v>0</v>
      </c>
      <c r="BJ355">
        <v>0</v>
      </c>
      <c r="BK355">
        <v>0</v>
      </c>
      <c r="BM355">
        <v>1</v>
      </c>
      <c r="BN355">
        <v>10</v>
      </c>
      <c r="BO355">
        <v>0</v>
      </c>
      <c r="BQ355">
        <v>4</v>
      </c>
      <c r="BR355">
        <v>2</v>
      </c>
      <c r="BS355">
        <v>3</v>
      </c>
      <c r="BT355">
        <v>5</v>
      </c>
      <c r="BU355">
        <v>3</v>
      </c>
      <c r="BV355">
        <v>20</v>
      </c>
      <c r="BW355" s="4">
        <v>0.11482109497645211</v>
      </c>
      <c r="BX355">
        <v>10</v>
      </c>
      <c r="BY355">
        <v>3</v>
      </c>
      <c r="BZ355">
        <v>0</v>
      </c>
      <c r="CA355">
        <v>180</v>
      </c>
      <c r="CB355">
        <v>1</v>
      </c>
      <c r="CC355">
        <v>1</v>
      </c>
      <c r="CD355">
        <v>0</v>
      </c>
      <c r="CE355">
        <v>60</v>
      </c>
      <c r="CF355">
        <v>0</v>
      </c>
      <c r="CG355">
        <v>0</v>
      </c>
      <c r="CH355">
        <v>0</v>
      </c>
      <c r="CI355">
        <v>0</v>
      </c>
      <c r="CJ355">
        <v>0</v>
      </c>
      <c r="CK355">
        <v>0</v>
      </c>
      <c r="CL355">
        <v>0</v>
      </c>
      <c r="CM355">
        <v>0</v>
      </c>
      <c r="CN355">
        <f t="shared" si="64"/>
        <v>180</v>
      </c>
      <c r="CO355" t="str">
        <f t="shared" si="65"/>
        <v>Sufficientlyactive</v>
      </c>
      <c r="CP355">
        <v>4</v>
      </c>
      <c r="CQ355">
        <v>4</v>
      </c>
      <c r="CR355">
        <v>3</v>
      </c>
      <c r="CS355">
        <v>4</v>
      </c>
      <c r="CT355">
        <v>4</v>
      </c>
      <c r="CU355">
        <v>3</v>
      </c>
      <c r="CV355">
        <v>1</v>
      </c>
      <c r="CW355">
        <v>1</v>
      </c>
      <c r="CX355">
        <v>1</v>
      </c>
      <c r="CY355">
        <v>0</v>
      </c>
      <c r="CZ355">
        <v>1</v>
      </c>
      <c r="DA355">
        <v>7</v>
      </c>
      <c r="DB355">
        <v>2</v>
      </c>
      <c r="DC355">
        <v>0</v>
      </c>
      <c r="DD355">
        <v>4</v>
      </c>
      <c r="DE355">
        <v>1</v>
      </c>
      <c r="DF355">
        <v>1</v>
      </c>
      <c r="DG355">
        <v>3</v>
      </c>
      <c r="DH355">
        <v>1</v>
      </c>
      <c r="DI355">
        <v>1</v>
      </c>
      <c r="DJ355">
        <v>3</v>
      </c>
      <c r="DK355">
        <v>5</v>
      </c>
      <c r="DL355">
        <v>2</v>
      </c>
      <c r="DM355">
        <v>2</v>
      </c>
      <c r="DN355">
        <v>23</v>
      </c>
      <c r="DO355">
        <v>1</v>
      </c>
      <c r="DP355">
        <v>1</v>
      </c>
      <c r="DQ355">
        <v>2</v>
      </c>
      <c r="DR355">
        <v>3</v>
      </c>
      <c r="DS355">
        <v>1</v>
      </c>
      <c r="DT355">
        <v>3</v>
      </c>
      <c r="DU355">
        <v>0</v>
      </c>
      <c r="DV355">
        <v>3</v>
      </c>
      <c r="DW355">
        <v>0</v>
      </c>
      <c r="DX355">
        <v>14</v>
      </c>
      <c r="DY355" t="str">
        <f>IF(DO355&gt;1,"Yes",IF(DP355&gt;1,"Yes","No"))</f>
        <v>No</v>
      </c>
      <c r="DZ355" t="s">
        <v>4709</v>
      </c>
      <c r="EA355">
        <v>1</v>
      </c>
      <c r="EB355">
        <v>2</v>
      </c>
      <c r="EC355">
        <v>3</v>
      </c>
      <c r="ED355">
        <v>3</v>
      </c>
      <c r="EE355">
        <v>3</v>
      </c>
      <c r="EF355">
        <v>4</v>
      </c>
      <c r="EG355">
        <v>4</v>
      </c>
      <c r="EH355">
        <v>20</v>
      </c>
      <c r="EI355">
        <v>1</v>
      </c>
      <c r="EJ355">
        <v>1</v>
      </c>
      <c r="EK355">
        <v>1</v>
      </c>
      <c r="EL355">
        <v>3</v>
      </c>
      <c r="EM355">
        <v>3</v>
      </c>
      <c r="EN355">
        <v>5</v>
      </c>
      <c r="EO355">
        <v>5</v>
      </c>
      <c r="EP355">
        <v>3</v>
      </c>
      <c r="EQ355">
        <v>5</v>
      </c>
      <c r="ER355">
        <v>3</v>
      </c>
      <c r="ES355">
        <v>5</v>
      </c>
      <c r="ET355">
        <v>3</v>
      </c>
      <c r="EU355">
        <v>32</v>
      </c>
      <c r="EV355">
        <v>8</v>
      </c>
      <c r="EW355">
        <v>7</v>
      </c>
      <c r="EX355">
        <v>7</v>
      </c>
      <c r="EY355">
        <v>10</v>
      </c>
      <c r="EZ355">
        <v>32</v>
      </c>
      <c r="FA355">
        <v>7</v>
      </c>
      <c r="FB355" t="str">
        <f t="shared" si="63"/>
        <v>Moderate</v>
      </c>
      <c r="FC355" t="s">
        <v>149</v>
      </c>
    </row>
    <row r="356" spans="1:159" x14ac:dyDescent="0.2">
      <c r="A356">
        <v>1085</v>
      </c>
      <c r="B356" t="s">
        <v>143</v>
      </c>
      <c r="C356" t="s">
        <v>1686</v>
      </c>
      <c r="D356" s="1">
        <v>21056</v>
      </c>
      <c r="E356">
        <v>64</v>
      </c>
      <c r="F356">
        <v>11</v>
      </c>
      <c r="G356" t="s">
        <v>197</v>
      </c>
      <c r="H356" t="s">
        <v>354</v>
      </c>
      <c r="I356">
        <v>3037</v>
      </c>
      <c r="J356" s="1">
        <v>43962</v>
      </c>
      <c r="K356">
        <v>1</v>
      </c>
      <c r="T356">
        <v>1</v>
      </c>
      <c r="W356" t="s">
        <v>4411</v>
      </c>
      <c r="X356" t="s">
        <v>307</v>
      </c>
      <c r="Y356">
        <v>0</v>
      </c>
      <c r="Z356" t="s">
        <v>1687</v>
      </c>
      <c r="AA356" s="1">
        <v>44514</v>
      </c>
      <c r="AB356" s="2">
        <f t="shared" si="57"/>
        <v>552</v>
      </c>
      <c r="AC356">
        <v>1</v>
      </c>
      <c r="AD356">
        <v>2</v>
      </c>
      <c r="AE356" t="str">
        <f t="shared" si="59"/>
        <v>Female</v>
      </c>
      <c r="AF356">
        <v>6</v>
      </c>
      <c r="AG356" t="s">
        <v>149</v>
      </c>
      <c r="AH356">
        <v>0</v>
      </c>
      <c r="AJ356">
        <v>1</v>
      </c>
      <c r="AK356" t="str">
        <f t="shared" si="54"/>
        <v>DNC high school</v>
      </c>
      <c r="AL356" t="str">
        <f t="shared" si="60"/>
        <v>No</v>
      </c>
      <c r="AM356">
        <v>128</v>
      </c>
      <c r="AN356" t="str">
        <f t="shared" si="58"/>
        <v>Other</v>
      </c>
      <c r="AQ356">
        <v>16</v>
      </c>
      <c r="AR356">
        <v>0</v>
      </c>
      <c r="AS356">
        <v>0</v>
      </c>
      <c r="AT356">
        <v>0</v>
      </c>
      <c r="AU356">
        <v>0</v>
      </c>
      <c r="AV356">
        <v>0</v>
      </c>
      <c r="AW356">
        <v>0</v>
      </c>
      <c r="AX356">
        <v>0</v>
      </c>
      <c r="AY356">
        <v>0</v>
      </c>
      <c r="AZ356">
        <v>0</v>
      </c>
      <c r="BA356">
        <v>0</v>
      </c>
      <c r="BD356">
        <v>1</v>
      </c>
      <c r="BE356" t="s">
        <v>1688</v>
      </c>
      <c r="BF356">
        <v>1</v>
      </c>
      <c r="BG356" t="s">
        <v>1689</v>
      </c>
      <c r="BH356">
        <v>1</v>
      </c>
      <c r="BI356">
        <v>1</v>
      </c>
      <c r="BJ356">
        <v>1</v>
      </c>
      <c r="BK356">
        <v>0</v>
      </c>
      <c r="BM356">
        <v>0</v>
      </c>
      <c r="BO356">
        <v>0</v>
      </c>
      <c r="BQ356">
        <v>3</v>
      </c>
      <c r="BR356">
        <v>1</v>
      </c>
      <c r="BS356">
        <v>2</v>
      </c>
      <c r="BT356">
        <v>2</v>
      </c>
      <c r="BU356">
        <v>2</v>
      </c>
      <c r="BV356">
        <v>50</v>
      </c>
      <c r="BW356" s="4">
        <v>0.54660100464882677</v>
      </c>
      <c r="BX356">
        <v>12</v>
      </c>
      <c r="BY356">
        <v>7</v>
      </c>
      <c r="BZ356">
        <v>40</v>
      </c>
      <c r="CA356">
        <v>460</v>
      </c>
      <c r="CB356">
        <v>0</v>
      </c>
      <c r="CC356">
        <v>0</v>
      </c>
      <c r="CD356">
        <v>0</v>
      </c>
      <c r="CE356">
        <v>0</v>
      </c>
      <c r="CF356">
        <v>0</v>
      </c>
      <c r="CG356">
        <v>0</v>
      </c>
      <c r="CH356">
        <v>0</v>
      </c>
      <c r="CI356">
        <v>0</v>
      </c>
      <c r="CJ356">
        <v>0</v>
      </c>
      <c r="CK356">
        <v>0</v>
      </c>
      <c r="CL356">
        <v>0</v>
      </c>
      <c r="CM356">
        <v>0</v>
      </c>
      <c r="CN356">
        <f t="shared" si="64"/>
        <v>460</v>
      </c>
      <c r="CO356" t="str">
        <f t="shared" si="65"/>
        <v>Sufficientlyactive</v>
      </c>
      <c r="CP356">
        <v>4</v>
      </c>
      <c r="CQ356">
        <v>4</v>
      </c>
      <c r="CR356">
        <v>3</v>
      </c>
      <c r="CS356">
        <v>3</v>
      </c>
      <c r="CT356">
        <v>3</v>
      </c>
      <c r="CU356">
        <v>2</v>
      </c>
      <c r="CV356">
        <v>1</v>
      </c>
      <c r="CW356">
        <v>1</v>
      </c>
      <c r="CX356">
        <v>1</v>
      </c>
      <c r="CY356">
        <v>1</v>
      </c>
      <c r="CZ356">
        <v>2</v>
      </c>
      <c r="DA356">
        <v>6</v>
      </c>
      <c r="DB356">
        <v>5</v>
      </c>
      <c r="DC356">
        <v>1</v>
      </c>
      <c r="DD356">
        <v>4</v>
      </c>
      <c r="DE356">
        <v>3</v>
      </c>
      <c r="DF356">
        <v>2</v>
      </c>
      <c r="DG356">
        <v>1</v>
      </c>
      <c r="DH356">
        <v>2</v>
      </c>
      <c r="DI356">
        <v>2</v>
      </c>
      <c r="DJ356">
        <v>3</v>
      </c>
      <c r="DK356">
        <v>3</v>
      </c>
      <c r="DL356">
        <v>3</v>
      </c>
      <c r="DM356">
        <v>1</v>
      </c>
      <c r="DN356">
        <v>24</v>
      </c>
      <c r="DO356">
        <v>0</v>
      </c>
      <c r="DP356">
        <v>1</v>
      </c>
      <c r="DQ356">
        <v>2</v>
      </c>
      <c r="DR356">
        <v>1</v>
      </c>
      <c r="DS356">
        <v>0</v>
      </c>
      <c r="DT356">
        <v>0</v>
      </c>
      <c r="DU356">
        <v>1</v>
      </c>
      <c r="DV356">
        <v>1</v>
      </c>
      <c r="DW356">
        <v>0</v>
      </c>
      <c r="DX356">
        <v>6</v>
      </c>
      <c r="DY356" t="str">
        <f>IF(DO356&gt;1,"Yes",IF(DP356&gt;1,"Yes","No"))</f>
        <v>No</v>
      </c>
      <c r="DZ356" t="s">
        <v>4707</v>
      </c>
      <c r="EA356">
        <v>3</v>
      </c>
      <c r="EB356">
        <v>4</v>
      </c>
      <c r="EC356">
        <v>3</v>
      </c>
      <c r="ED356">
        <v>3</v>
      </c>
      <c r="EE356">
        <v>2</v>
      </c>
      <c r="EF356">
        <v>3</v>
      </c>
      <c r="EG356">
        <v>4</v>
      </c>
      <c r="EH356">
        <v>22</v>
      </c>
      <c r="EI356">
        <v>1</v>
      </c>
      <c r="EJ356">
        <v>1</v>
      </c>
      <c r="EK356">
        <v>1</v>
      </c>
      <c r="EL356">
        <v>3</v>
      </c>
      <c r="EM356">
        <v>4</v>
      </c>
      <c r="EN356">
        <v>5</v>
      </c>
      <c r="EO356">
        <v>4</v>
      </c>
      <c r="EP356">
        <v>4</v>
      </c>
      <c r="EQ356">
        <v>4</v>
      </c>
      <c r="ER356">
        <v>4</v>
      </c>
      <c r="ES356">
        <v>4</v>
      </c>
      <c r="ET356">
        <v>4</v>
      </c>
      <c r="EU356">
        <v>33</v>
      </c>
      <c r="EV356">
        <v>4</v>
      </c>
      <c r="EW356">
        <v>8</v>
      </c>
      <c r="EX356">
        <v>9</v>
      </c>
      <c r="EY356">
        <v>9</v>
      </c>
      <c r="EZ356">
        <v>30</v>
      </c>
      <c r="FA356">
        <v>8</v>
      </c>
      <c r="FB356" t="str">
        <f t="shared" si="63"/>
        <v>Severe</v>
      </c>
      <c r="FC356" t="s">
        <v>149</v>
      </c>
    </row>
    <row r="357" spans="1:159" x14ac:dyDescent="0.2">
      <c r="A357">
        <v>1089</v>
      </c>
      <c r="B357" t="s">
        <v>143</v>
      </c>
      <c r="C357" t="s">
        <v>1690</v>
      </c>
      <c r="D357" s="1">
        <v>17360</v>
      </c>
      <c r="E357">
        <v>75</v>
      </c>
      <c r="F357">
        <v>1</v>
      </c>
      <c r="H357" t="s">
        <v>198</v>
      </c>
      <c r="I357">
        <v>3037</v>
      </c>
      <c r="J357" s="1">
        <v>44062</v>
      </c>
      <c r="K357">
        <v>1</v>
      </c>
      <c r="R357">
        <v>2</v>
      </c>
      <c r="W357" t="s">
        <v>229</v>
      </c>
      <c r="X357" t="s">
        <v>222</v>
      </c>
      <c r="Y357">
        <v>1</v>
      </c>
      <c r="Z357" t="s">
        <v>1691</v>
      </c>
      <c r="AA357" s="1">
        <v>44586</v>
      </c>
      <c r="AB357" s="2">
        <f t="shared" si="57"/>
        <v>524</v>
      </c>
      <c r="AC357">
        <v>1</v>
      </c>
      <c r="AD357">
        <v>2</v>
      </c>
      <c r="AE357" t="str">
        <f t="shared" si="59"/>
        <v>Female</v>
      </c>
      <c r="AF357">
        <v>7</v>
      </c>
      <c r="AG357" t="s">
        <v>149</v>
      </c>
      <c r="AH357">
        <v>0</v>
      </c>
      <c r="AJ357">
        <v>1</v>
      </c>
      <c r="AK357" t="str">
        <f t="shared" si="54"/>
        <v>DNC high school</v>
      </c>
      <c r="AL357" t="str">
        <f t="shared" si="60"/>
        <v>No</v>
      </c>
      <c r="AM357">
        <v>59</v>
      </c>
      <c r="AN357" t="str">
        <f t="shared" si="58"/>
        <v>Other</v>
      </c>
      <c r="AQ357">
        <v>60</v>
      </c>
      <c r="AR357">
        <v>0</v>
      </c>
      <c r="AS357">
        <v>0</v>
      </c>
      <c r="AT357">
        <v>0</v>
      </c>
      <c r="AU357">
        <v>1</v>
      </c>
      <c r="AV357">
        <v>0</v>
      </c>
      <c r="AW357">
        <v>0</v>
      </c>
      <c r="AX357">
        <v>0</v>
      </c>
      <c r="AY357">
        <v>0</v>
      </c>
      <c r="AZ357">
        <v>0</v>
      </c>
      <c r="BA357">
        <v>1</v>
      </c>
      <c r="BC357" t="s">
        <v>1692</v>
      </c>
      <c r="BD357">
        <v>1</v>
      </c>
      <c r="BF357">
        <v>1</v>
      </c>
      <c r="BG357" t="s">
        <v>1693</v>
      </c>
      <c r="BH357">
        <v>1</v>
      </c>
      <c r="BI357">
        <v>0</v>
      </c>
      <c r="BJ357">
        <v>0</v>
      </c>
      <c r="BK357">
        <v>0</v>
      </c>
      <c r="BM357">
        <v>0</v>
      </c>
      <c r="BO357">
        <v>0</v>
      </c>
      <c r="BQ357">
        <v>4</v>
      </c>
      <c r="BR357">
        <v>2</v>
      </c>
      <c r="BS357">
        <v>4</v>
      </c>
      <c r="BT357">
        <v>4</v>
      </c>
      <c r="BU357">
        <v>3</v>
      </c>
      <c r="BV357">
        <v>30</v>
      </c>
      <c r="BW357" s="4">
        <v>0.22972573962929782</v>
      </c>
      <c r="BX357">
        <v>5</v>
      </c>
      <c r="BY357">
        <v>1</v>
      </c>
      <c r="BZ357">
        <v>30</v>
      </c>
      <c r="CA357">
        <v>90</v>
      </c>
      <c r="CB357">
        <v>3</v>
      </c>
      <c r="CC357">
        <v>3</v>
      </c>
      <c r="CD357">
        <v>0</v>
      </c>
      <c r="CE357">
        <v>180</v>
      </c>
      <c r="CF357">
        <v>0</v>
      </c>
      <c r="CG357">
        <v>0</v>
      </c>
      <c r="CH357">
        <v>0</v>
      </c>
      <c r="CI357">
        <v>0</v>
      </c>
      <c r="CJ357">
        <v>0</v>
      </c>
      <c r="CK357">
        <v>0</v>
      </c>
      <c r="CL357">
        <v>0</v>
      </c>
      <c r="CM357">
        <v>0</v>
      </c>
      <c r="CN357">
        <f t="shared" si="64"/>
        <v>90</v>
      </c>
      <c r="CO357" t="str">
        <f t="shared" si="65"/>
        <v>Insufficiently active</v>
      </c>
      <c r="CP357">
        <v>3</v>
      </c>
      <c r="CQ357">
        <v>3</v>
      </c>
      <c r="CR357">
        <v>3</v>
      </c>
      <c r="CS357">
        <v>1</v>
      </c>
      <c r="CT357">
        <v>3</v>
      </c>
      <c r="CU357">
        <v>3</v>
      </c>
      <c r="CV357">
        <v>1</v>
      </c>
      <c r="CW357">
        <v>1</v>
      </c>
      <c r="CX357">
        <v>1</v>
      </c>
      <c r="CY357">
        <v>1</v>
      </c>
      <c r="CZ357">
        <v>2</v>
      </c>
      <c r="DA357">
        <v>8</v>
      </c>
      <c r="DB357">
        <v>3</v>
      </c>
      <c r="DC357">
        <v>1</v>
      </c>
      <c r="DD357">
        <v>3</v>
      </c>
      <c r="DE357">
        <v>2</v>
      </c>
      <c r="DF357">
        <v>1</v>
      </c>
      <c r="DG357">
        <v>3</v>
      </c>
      <c r="DH357">
        <v>2</v>
      </c>
      <c r="DI357">
        <v>1</v>
      </c>
      <c r="DJ357">
        <v>2</v>
      </c>
      <c r="DK357">
        <v>3</v>
      </c>
      <c r="DL357">
        <v>1</v>
      </c>
      <c r="DM357">
        <v>3</v>
      </c>
      <c r="DN357">
        <v>21</v>
      </c>
      <c r="DO357">
        <v>1</v>
      </c>
      <c r="DP357">
        <v>1</v>
      </c>
      <c r="DQ357">
        <v>1</v>
      </c>
      <c r="DR357">
        <v>1</v>
      </c>
      <c r="DS357">
        <v>0</v>
      </c>
      <c r="DT357">
        <v>1</v>
      </c>
      <c r="DU357">
        <v>1</v>
      </c>
      <c r="DV357">
        <v>1</v>
      </c>
      <c r="DW357">
        <v>1</v>
      </c>
      <c r="DX357">
        <v>8</v>
      </c>
      <c r="DY357" t="s">
        <v>149</v>
      </c>
      <c r="DZ357" t="s">
        <v>4707</v>
      </c>
      <c r="EA357">
        <v>2</v>
      </c>
      <c r="EB357">
        <v>3</v>
      </c>
      <c r="EC357">
        <v>3</v>
      </c>
      <c r="ED357">
        <v>3</v>
      </c>
      <c r="EE357">
        <v>3</v>
      </c>
      <c r="EF357">
        <v>3</v>
      </c>
      <c r="EG357">
        <v>3</v>
      </c>
      <c r="EH357">
        <v>20</v>
      </c>
      <c r="EI357">
        <v>2</v>
      </c>
      <c r="EJ357">
        <v>2</v>
      </c>
      <c r="EK357">
        <v>2</v>
      </c>
      <c r="EL357">
        <v>6</v>
      </c>
      <c r="EM357">
        <v>2</v>
      </c>
      <c r="EN357">
        <v>4</v>
      </c>
      <c r="EO357">
        <v>4</v>
      </c>
      <c r="EP357">
        <v>4</v>
      </c>
      <c r="EQ357">
        <v>4</v>
      </c>
      <c r="ER357">
        <v>4</v>
      </c>
      <c r="ES357">
        <v>4</v>
      </c>
      <c r="ET357">
        <v>4</v>
      </c>
      <c r="EU357">
        <v>30</v>
      </c>
      <c r="EV357">
        <v>6</v>
      </c>
      <c r="EW357">
        <v>8</v>
      </c>
      <c r="EX357">
        <v>7</v>
      </c>
      <c r="EY357">
        <v>9</v>
      </c>
      <c r="EZ357">
        <v>30</v>
      </c>
      <c r="FA357">
        <v>8</v>
      </c>
      <c r="FB357" t="str">
        <f t="shared" si="63"/>
        <v>Severe</v>
      </c>
      <c r="FC357" t="s">
        <v>157</v>
      </c>
    </row>
    <row r="358" spans="1:159" x14ac:dyDescent="0.2">
      <c r="A358">
        <v>1096</v>
      </c>
      <c r="B358" t="s">
        <v>143</v>
      </c>
      <c r="C358" t="s">
        <v>1694</v>
      </c>
      <c r="D358" s="1">
        <v>28024</v>
      </c>
      <c r="E358">
        <v>45</v>
      </c>
      <c r="F358">
        <v>1</v>
      </c>
      <c r="H358" t="s">
        <v>1695</v>
      </c>
      <c r="I358">
        <v>3020</v>
      </c>
      <c r="J358" s="1">
        <v>44376</v>
      </c>
      <c r="K358">
        <v>1</v>
      </c>
      <c r="T358">
        <v>2</v>
      </c>
      <c r="W358" t="s">
        <v>4411</v>
      </c>
      <c r="X358" t="s">
        <v>222</v>
      </c>
      <c r="Y358">
        <v>0</v>
      </c>
      <c r="Z358" t="s">
        <v>1696</v>
      </c>
      <c r="AA358" s="1">
        <v>44474</v>
      </c>
      <c r="AB358" s="2">
        <f t="shared" si="57"/>
        <v>98</v>
      </c>
      <c r="AC358">
        <v>1</v>
      </c>
      <c r="AD358">
        <v>2</v>
      </c>
      <c r="AE358" t="str">
        <f t="shared" si="59"/>
        <v>Female</v>
      </c>
      <c r="AF358">
        <v>4</v>
      </c>
      <c r="AG358" t="s">
        <v>149</v>
      </c>
      <c r="AH358">
        <v>0</v>
      </c>
      <c r="AJ358">
        <v>8</v>
      </c>
      <c r="AK358" t="str">
        <f t="shared" si="54"/>
        <v>Postgrad</v>
      </c>
      <c r="AL358" t="str">
        <f t="shared" si="60"/>
        <v>Yes</v>
      </c>
      <c r="AM358">
        <v>79</v>
      </c>
      <c r="AN358" t="str">
        <f t="shared" si="58"/>
        <v>Other</v>
      </c>
      <c r="AQ358">
        <v>34</v>
      </c>
      <c r="AR358">
        <v>0</v>
      </c>
      <c r="AS358">
        <v>0</v>
      </c>
      <c r="AT358">
        <v>0</v>
      </c>
      <c r="AU358">
        <v>0</v>
      </c>
      <c r="AV358">
        <v>0</v>
      </c>
      <c r="AW358">
        <v>0</v>
      </c>
      <c r="AX358">
        <v>1</v>
      </c>
      <c r="AY358">
        <v>0</v>
      </c>
      <c r="AZ358">
        <v>0</v>
      </c>
      <c r="BA358">
        <v>0</v>
      </c>
      <c r="BC358" t="s">
        <v>1697</v>
      </c>
      <c r="BD358">
        <v>1</v>
      </c>
      <c r="BE358" t="s">
        <v>1698</v>
      </c>
      <c r="BF358">
        <v>1</v>
      </c>
      <c r="BG358" t="s">
        <v>1699</v>
      </c>
      <c r="BH358">
        <v>0</v>
      </c>
      <c r="BI358">
        <v>0</v>
      </c>
      <c r="BJ358">
        <v>0</v>
      </c>
      <c r="BK358">
        <v>0</v>
      </c>
      <c r="BM358">
        <v>0</v>
      </c>
      <c r="BO358">
        <v>0</v>
      </c>
      <c r="BQ358">
        <v>3</v>
      </c>
      <c r="BR358">
        <v>3</v>
      </c>
      <c r="BS358">
        <v>5</v>
      </c>
      <c r="BT358">
        <v>3</v>
      </c>
      <c r="BU358">
        <v>3</v>
      </c>
      <c r="BV358">
        <v>50</v>
      </c>
      <c r="BW358" s="4">
        <v>0.19500000000000001</v>
      </c>
      <c r="BX358">
        <v>1</v>
      </c>
      <c r="BY358">
        <v>0</v>
      </c>
      <c r="BZ358">
        <v>10</v>
      </c>
      <c r="CA358">
        <v>10</v>
      </c>
      <c r="CB358">
        <v>0</v>
      </c>
      <c r="CC358">
        <v>0</v>
      </c>
      <c r="CD358">
        <v>0</v>
      </c>
      <c r="CE358">
        <v>0</v>
      </c>
      <c r="CF358">
        <v>0</v>
      </c>
      <c r="CG358">
        <v>0</v>
      </c>
      <c r="CH358">
        <v>0</v>
      </c>
      <c r="CI358">
        <v>0</v>
      </c>
      <c r="CJ358">
        <v>0</v>
      </c>
      <c r="CK358">
        <v>0</v>
      </c>
      <c r="CL358">
        <v>0</v>
      </c>
      <c r="CM358">
        <v>0</v>
      </c>
      <c r="CN358">
        <f t="shared" si="64"/>
        <v>10</v>
      </c>
      <c r="CO358" t="str">
        <f t="shared" si="65"/>
        <v>Insufficiently active</v>
      </c>
      <c r="CP358">
        <v>2</v>
      </c>
      <c r="CQ358">
        <v>4</v>
      </c>
      <c r="CR358">
        <v>1</v>
      </c>
      <c r="CS358">
        <v>0</v>
      </c>
      <c r="CT358">
        <v>3</v>
      </c>
      <c r="CU358">
        <v>2</v>
      </c>
      <c r="CV358">
        <v>1</v>
      </c>
      <c r="CW358">
        <v>1</v>
      </c>
      <c r="CX358">
        <v>1</v>
      </c>
      <c r="CY358">
        <v>1</v>
      </c>
      <c r="CZ358">
        <v>2</v>
      </c>
      <c r="DA358">
        <v>7</v>
      </c>
      <c r="DB358">
        <v>0</v>
      </c>
      <c r="DC358">
        <v>1</v>
      </c>
      <c r="DD358">
        <v>4</v>
      </c>
      <c r="DE358">
        <v>4</v>
      </c>
      <c r="DF358">
        <v>1</v>
      </c>
      <c r="DG358">
        <v>4</v>
      </c>
      <c r="DH358">
        <v>2</v>
      </c>
      <c r="DI358">
        <v>1</v>
      </c>
      <c r="DJ358">
        <v>3</v>
      </c>
      <c r="DK358">
        <v>2</v>
      </c>
      <c r="DL358">
        <v>1</v>
      </c>
      <c r="DM358">
        <v>5</v>
      </c>
      <c r="DN358">
        <v>27</v>
      </c>
      <c r="DO358">
        <v>3</v>
      </c>
      <c r="DP358">
        <v>3</v>
      </c>
      <c r="DQ358">
        <v>0</v>
      </c>
      <c r="DR358">
        <v>2</v>
      </c>
      <c r="DS358">
        <v>2</v>
      </c>
      <c r="DT358">
        <v>1</v>
      </c>
      <c r="DU358">
        <v>1</v>
      </c>
      <c r="DV358">
        <v>0</v>
      </c>
      <c r="DW358">
        <v>0</v>
      </c>
      <c r="DX358">
        <v>12</v>
      </c>
      <c r="DY358" t="s">
        <v>149</v>
      </c>
      <c r="DZ358" t="s">
        <v>4709</v>
      </c>
      <c r="EA358">
        <v>3</v>
      </c>
      <c r="EB358">
        <v>2</v>
      </c>
      <c r="EC358">
        <v>2</v>
      </c>
      <c r="ED358">
        <v>3</v>
      </c>
      <c r="EE358">
        <v>4</v>
      </c>
      <c r="EF358">
        <v>3</v>
      </c>
      <c r="EG358">
        <v>5</v>
      </c>
      <c r="EH358">
        <v>22</v>
      </c>
      <c r="EI358">
        <v>1</v>
      </c>
      <c r="EJ358">
        <v>2</v>
      </c>
      <c r="EK358">
        <v>2</v>
      </c>
      <c r="EL358">
        <v>5</v>
      </c>
      <c r="EM358">
        <v>5</v>
      </c>
      <c r="EN358">
        <v>4</v>
      </c>
      <c r="EO358">
        <v>4</v>
      </c>
      <c r="EP358">
        <v>4</v>
      </c>
      <c r="EQ358">
        <v>4</v>
      </c>
      <c r="ER358">
        <v>4</v>
      </c>
      <c r="ES358">
        <v>5</v>
      </c>
      <c r="ET358">
        <v>4</v>
      </c>
      <c r="EU358">
        <v>34</v>
      </c>
      <c r="EV358">
        <v>3</v>
      </c>
      <c r="EW358">
        <v>5</v>
      </c>
      <c r="EX358">
        <v>4</v>
      </c>
      <c r="EY358">
        <v>10</v>
      </c>
      <c r="EZ358">
        <v>22</v>
      </c>
      <c r="FA358">
        <v>5</v>
      </c>
      <c r="FB358" t="str">
        <f t="shared" si="63"/>
        <v>Mild</v>
      </c>
      <c r="FC358" t="s">
        <v>149</v>
      </c>
    </row>
    <row r="359" spans="1:159" x14ac:dyDescent="0.2">
      <c r="A359">
        <v>1097</v>
      </c>
      <c r="B359" t="s">
        <v>143</v>
      </c>
      <c r="C359" t="s">
        <v>1700</v>
      </c>
      <c r="D359" s="1">
        <v>19707</v>
      </c>
      <c r="E359">
        <v>68</v>
      </c>
      <c r="F359">
        <v>1</v>
      </c>
      <c r="H359" t="s">
        <v>151</v>
      </c>
      <c r="I359">
        <v>3030</v>
      </c>
      <c r="J359" s="1">
        <v>44375</v>
      </c>
      <c r="K359">
        <v>1</v>
      </c>
      <c r="L359">
        <v>1</v>
      </c>
      <c r="W359" t="s">
        <v>4403</v>
      </c>
      <c r="X359" t="s">
        <v>307</v>
      </c>
      <c r="Y359">
        <v>1</v>
      </c>
      <c r="Z359" t="s">
        <v>1701</v>
      </c>
      <c r="AA359" s="1">
        <v>44474</v>
      </c>
      <c r="AB359" s="2">
        <f t="shared" si="57"/>
        <v>99</v>
      </c>
      <c r="AC359">
        <v>1</v>
      </c>
      <c r="AD359">
        <v>1</v>
      </c>
      <c r="AE359" t="str">
        <f t="shared" si="59"/>
        <v>Male</v>
      </c>
      <c r="AF359">
        <v>7</v>
      </c>
      <c r="AG359" t="s">
        <v>149</v>
      </c>
      <c r="AH359">
        <v>0</v>
      </c>
      <c r="AJ359">
        <v>1</v>
      </c>
      <c r="AK359" t="str">
        <f t="shared" si="54"/>
        <v>DNC high school</v>
      </c>
      <c r="AL359" t="str">
        <f t="shared" si="60"/>
        <v>No</v>
      </c>
      <c r="AM359">
        <v>9</v>
      </c>
      <c r="AN359" t="str">
        <f t="shared" si="58"/>
        <v>Aus</v>
      </c>
      <c r="AO359">
        <v>0</v>
      </c>
      <c r="AR359">
        <v>1</v>
      </c>
      <c r="AS359">
        <v>1</v>
      </c>
      <c r="AT359">
        <v>0</v>
      </c>
      <c r="AU359">
        <v>1</v>
      </c>
      <c r="AV359">
        <v>1</v>
      </c>
      <c r="AW359">
        <v>0</v>
      </c>
      <c r="AX359">
        <v>0</v>
      </c>
      <c r="AY359">
        <v>0</v>
      </c>
      <c r="AZ359">
        <v>0</v>
      </c>
      <c r="BA359">
        <v>0</v>
      </c>
      <c r="BD359">
        <v>1</v>
      </c>
      <c r="BE359" t="s">
        <v>1702</v>
      </c>
      <c r="BF359">
        <v>1</v>
      </c>
      <c r="BG359" t="s">
        <v>1703</v>
      </c>
      <c r="BH359">
        <v>2</v>
      </c>
      <c r="BI359">
        <v>1</v>
      </c>
      <c r="BJ359">
        <v>0</v>
      </c>
      <c r="BK359">
        <v>1</v>
      </c>
      <c r="BL359">
        <v>20</v>
      </c>
      <c r="BM359">
        <v>0</v>
      </c>
      <c r="BO359">
        <v>1</v>
      </c>
      <c r="BP359">
        <v>2</v>
      </c>
      <c r="BQ359">
        <v>2</v>
      </c>
      <c r="BR359">
        <v>2</v>
      </c>
      <c r="BS359">
        <v>3</v>
      </c>
      <c r="BT359">
        <v>4</v>
      </c>
      <c r="BU359">
        <v>2</v>
      </c>
      <c r="BV359">
        <v>30</v>
      </c>
      <c r="BW359" s="4">
        <v>0.331058010207333</v>
      </c>
      <c r="BX359">
        <v>0</v>
      </c>
      <c r="CA359">
        <v>0</v>
      </c>
      <c r="CB359">
        <v>0</v>
      </c>
      <c r="CE359">
        <v>0</v>
      </c>
      <c r="CF359">
        <v>0</v>
      </c>
      <c r="CI359">
        <v>0</v>
      </c>
      <c r="CJ359">
        <v>0</v>
      </c>
      <c r="CM359">
        <v>0</v>
      </c>
      <c r="CN359">
        <f t="shared" si="64"/>
        <v>0</v>
      </c>
      <c r="CO359" t="str">
        <f t="shared" si="65"/>
        <v>Sedentary</v>
      </c>
      <c r="CP359">
        <v>3</v>
      </c>
      <c r="CQ359">
        <v>3</v>
      </c>
      <c r="CR359">
        <v>2</v>
      </c>
      <c r="CS359">
        <v>3</v>
      </c>
      <c r="CT359">
        <v>3</v>
      </c>
      <c r="CU359">
        <v>2</v>
      </c>
      <c r="CV359">
        <v>0</v>
      </c>
      <c r="CW359">
        <v>0</v>
      </c>
      <c r="CX359">
        <v>1</v>
      </c>
      <c r="CY359">
        <v>1</v>
      </c>
      <c r="CZ359">
        <v>3</v>
      </c>
      <c r="DA359">
        <v>3</v>
      </c>
      <c r="DB359">
        <v>4</v>
      </c>
      <c r="DC359">
        <v>0</v>
      </c>
      <c r="DD359">
        <v>4</v>
      </c>
      <c r="DE359">
        <v>2</v>
      </c>
      <c r="DF359">
        <v>1</v>
      </c>
      <c r="DG359">
        <v>1</v>
      </c>
      <c r="DH359">
        <v>4</v>
      </c>
      <c r="DI359">
        <v>2</v>
      </c>
      <c r="DJ359">
        <v>1</v>
      </c>
      <c r="DK359">
        <v>2</v>
      </c>
      <c r="DL359">
        <v>2</v>
      </c>
      <c r="DM359">
        <v>2</v>
      </c>
      <c r="DN359">
        <v>21</v>
      </c>
      <c r="DO359">
        <v>2</v>
      </c>
      <c r="DP359">
        <v>0</v>
      </c>
      <c r="DQ359">
        <v>1</v>
      </c>
      <c r="DR359">
        <v>1</v>
      </c>
      <c r="DS359">
        <v>0</v>
      </c>
      <c r="DT359">
        <v>0</v>
      </c>
      <c r="DU359">
        <v>0</v>
      </c>
      <c r="DV359">
        <v>0</v>
      </c>
      <c r="DW359">
        <v>0</v>
      </c>
      <c r="DX359">
        <v>4</v>
      </c>
      <c r="DY359" t="s">
        <v>149</v>
      </c>
      <c r="DZ359" t="s">
        <v>4708</v>
      </c>
      <c r="EA359">
        <v>1</v>
      </c>
      <c r="EB359">
        <v>1</v>
      </c>
      <c r="EC359">
        <v>1</v>
      </c>
      <c r="ED359">
        <v>1</v>
      </c>
      <c r="EE359">
        <v>1</v>
      </c>
      <c r="EF359">
        <v>1</v>
      </c>
      <c r="EG359">
        <v>5</v>
      </c>
      <c r="EH359">
        <v>11</v>
      </c>
      <c r="EI359">
        <v>3</v>
      </c>
      <c r="EJ359">
        <v>1</v>
      </c>
      <c r="EK359">
        <v>1</v>
      </c>
      <c r="EL359">
        <v>5</v>
      </c>
      <c r="EM359">
        <v>4</v>
      </c>
      <c r="EN359">
        <v>4</v>
      </c>
      <c r="EO359">
        <v>4</v>
      </c>
      <c r="EP359">
        <v>4</v>
      </c>
      <c r="EQ359">
        <v>4</v>
      </c>
      <c r="ER359">
        <v>4</v>
      </c>
      <c r="ES359">
        <v>4</v>
      </c>
      <c r="ET359">
        <v>4</v>
      </c>
      <c r="EU359">
        <v>32</v>
      </c>
      <c r="EV359">
        <v>8</v>
      </c>
      <c r="EW359">
        <v>8</v>
      </c>
      <c r="EX359">
        <v>8</v>
      </c>
      <c r="EY359">
        <v>8</v>
      </c>
      <c r="EZ359">
        <v>32</v>
      </c>
      <c r="FA359">
        <v>8</v>
      </c>
      <c r="FB359" t="str">
        <f t="shared" si="63"/>
        <v>Severe</v>
      </c>
      <c r="FC359" t="s">
        <v>157</v>
      </c>
    </row>
    <row r="360" spans="1:159" x14ac:dyDescent="0.2">
      <c r="A360">
        <v>1098</v>
      </c>
      <c r="B360" t="s">
        <v>143</v>
      </c>
      <c r="C360" t="s">
        <v>1704</v>
      </c>
      <c r="D360" s="1">
        <v>32598</v>
      </c>
      <c r="E360">
        <v>33</v>
      </c>
      <c r="F360">
        <v>1</v>
      </c>
      <c r="H360" t="s">
        <v>151</v>
      </c>
      <c r="I360">
        <v>3030</v>
      </c>
      <c r="J360" s="1">
        <v>44377</v>
      </c>
      <c r="K360">
        <v>1</v>
      </c>
      <c r="T360">
        <v>2</v>
      </c>
      <c r="W360" t="s">
        <v>4411</v>
      </c>
      <c r="X360" t="s">
        <v>222</v>
      </c>
      <c r="Y360">
        <v>0</v>
      </c>
      <c r="Z360" t="s">
        <v>1705</v>
      </c>
      <c r="AA360" s="1">
        <v>44590</v>
      </c>
      <c r="AB360" s="2">
        <f t="shared" si="57"/>
        <v>213</v>
      </c>
      <c r="AC360">
        <v>0</v>
      </c>
      <c r="AD360">
        <v>2</v>
      </c>
      <c r="AE360" t="str">
        <f t="shared" si="59"/>
        <v>Female</v>
      </c>
      <c r="AF360">
        <v>6</v>
      </c>
      <c r="AG360" t="s">
        <v>149</v>
      </c>
      <c r="AH360">
        <v>0</v>
      </c>
      <c r="AJ360">
        <v>7</v>
      </c>
      <c r="AK360" t="str">
        <f t="shared" si="54"/>
        <v>Undergrad</v>
      </c>
      <c r="AL360" t="str">
        <f t="shared" si="60"/>
        <v>Yes</v>
      </c>
      <c r="AM360">
        <v>9</v>
      </c>
      <c r="AN360" t="str">
        <f t="shared" si="58"/>
        <v>Aus</v>
      </c>
      <c r="AO360">
        <v>1</v>
      </c>
      <c r="AR360">
        <v>0</v>
      </c>
      <c r="AS360">
        <v>0</v>
      </c>
      <c r="AT360">
        <v>0</v>
      </c>
      <c r="AU360">
        <v>2</v>
      </c>
      <c r="AV360">
        <v>0</v>
      </c>
      <c r="AW360">
        <v>0</v>
      </c>
      <c r="AX360">
        <v>2</v>
      </c>
      <c r="AY360">
        <v>2</v>
      </c>
      <c r="AZ360">
        <v>1</v>
      </c>
      <c r="BA360">
        <v>1</v>
      </c>
      <c r="BC360" t="s">
        <v>1706</v>
      </c>
      <c r="BD360">
        <v>0</v>
      </c>
      <c r="BF360">
        <v>1</v>
      </c>
      <c r="BG360" t="s">
        <v>1707</v>
      </c>
      <c r="BH360">
        <v>0</v>
      </c>
      <c r="BI360">
        <v>0</v>
      </c>
      <c r="BJ360">
        <v>0</v>
      </c>
      <c r="BK360">
        <v>0</v>
      </c>
      <c r="BM360">
        <v>0</v>
      </c>
      <c r="BO360">
        <v>0</v>
      </c>
      <c r="BQ360">
        <v>4</v>
      </c>
      <c r="BR360">
        <v>3</v>
      </c>
      <c r="BS360">
        <v>4</v>
      </c>
      <c r="BT360">
        <v>4</v>
      </c>
      <c r="BU360">
        <v>4</v>
      </c>
      <c r="BV360">
        <v>27</v>
      </c>
      <c r="BW360" s="4">
        <v>0.14568143791597996</v>
      </c>
      <c r="BX360">
        <v>0</v>
      </c>
      <c r="BY360">
        <v>1</v>
      </c>
      <c r="BZ360">
        <v>0</v>
      </c>
      <c r="CA360">
        <v>60</v>
      </c>
      <c r="CB360">
        <v>0</v>
      </c>
      <c r="CC360">
        <v>0</v>
      </c>
      <c r="CD360">
        <v>0</v>
      </c>
      <c r="CE360">
        <v>0</v>
      </c>
      <c r="CF360">
        <v>0</v>
      </c>
      <c r="CG360">
        <v>0</v>
      </c>
      <c r="CH360">
        <v>0</v>
      </c>
      <c r="CI360">
        <v>0</v>
      </c>
      <c r="CJ360">
        <v>0</v>
      </c>
      <c r="CK360">
        <v>0</v>
      </c>
      <c r="CL360">
        <v>0</v>
      </c>
      <c r="CM360">
        <v>0</v>
      </c>
      <c r="CN360">
        <f t="shared" si="64"/>
        <v>60</v>
      </c>
      <c r="CO360" t="str">
        <f t="shared" si="65"/>
        <v>Insufficiently active</v>
      </c>
      <c r="CP360">
        <v>2</v>
      </c>
      <c r="CQ360">
        <v>2</v>
      </c>
      <c r="CR360">
        <v>0</v>
      </c>
      <c r="CS360">
        <v>2</v>
      </c>
      <c r="CT360">
        <v>2</v>
      </c>
      <c r="CU360">
        <v>0</v>
      </c>
      <c r="CV360">
        <v>1</v>
      </c>
      <c r="CW360">
        <v>0</v>
      </c>
      <c r="CX360">
        <v>2</v>
      </c>
      <c r="CY360">
        <v>0</v>
      </c>
      <c r="CZ360">
        <v>2</v>
      </c>
      <c r="DA360">
        <v>5</v>
      </c>
      <c r="DB360">
        <v>2</v>
      </c>
      <c r="DC360">
        <v>0</v>
      </c>
      <c r="DD360">
        <v>5</v>
      </c>
      <c r="DE360">
        <v>4</v>
      </c>
      <c r="DF360">
        <v>4</v>
      </c>
      <c r="DG360">
        <v>5</v>
      </c>
      <c r="DH360">
        <v>5</v>
      </c>
      <c r="DI360">
        <v>3</v>
      </c>
      <c r="DJ360">
        <v>5</v>
      </c>
      <c r="DK360">
        <v>5</v>
      </c>
      <c r="DL360">
        <v>3</v>
      </c>
      <c r="DM360">
        <v>5</v>
      </c>
      <c r="DN360">
        <v>44</v>
      </c>
      <c r="DO360">
        <v>3</v>
      </c>
      <c r="DP360">
        <v>3</v>
      </c>
      <c r="DQ360">
        <v>3</v>
      </c>
      <c r="DR360">
        <v>3</v>
      </c>
      <c r="DS360">
        <v>3</v>
      </c>
      <c r="DT360">
        <v>3</v>
      </c>
      <c r="DU360">
        <v>3</v>
      </c>
      <c r="DV360">
        <v>3</v>
      </c>
      <c r="DW360">
        <v>0</v>
      </c>
      <c r="DX360">
        <v>24</v>
      </c>
      <c r="DY360" t="str">
        <f>IF(DO360&gt;1,"Yes",IF(DP360&gt;1,"Yes","No"))</f>
        <v>Yes</v>
      </c>
      <c r="DZ360" t="s">
        <v>4711</v>
      </c>
      <c r="EA360">
        <v>2</v>
      </c>
      <c r="EB360">
        <v>2</v>
      </c>
      <c r="EC360">
        <v>1</v>
      </c>
      <c r="ED360">
        <v>3</v>
      </c>
      <c r="EE360">
        <v>3</v>
      </c>
      <c r="EF360">
        <v>2</v>
      </c>
      <c r="EG360">
        <v>4</v>
      </c>
      <c r="EH360">
        <v>17</v>
      </c>
      <c r="EI360">
        <v>3</v>
      </c>
      <c r="EJ360">
        <v>3</v>
      </c>
      <c r="EK360">
        <v>3</v>
      </c>
      <c r="EL360">
        <v>9</v>
      </c>
      <c r="EM360">
        <v>1</v>
      </c>
      <c r="EN360">
        <v>1</v>
      </c>
      <c r="EO360">
        <v>1</v>
      </c>
      <c r="EP360">
        <v>1</v>
      </c>
      <c r="EQ360">
        <v>2</v>
      </c>
      <c r="ER360">
        <v>1</v>
      </c>
      <c r="ES360">
        <v>1</v>
      </c>
      <c r="ET360">
        <v>1</v>
      </c>
      <c r="EU360">
        <v>9</v>
      </c>
      <c r="EV360">
        <v>8</v>
      </c>
      <c r="EW360">
        <v>8</v>
      </c>
      <c r="EX360">
        <v>8</v>
      </c>
      <c r="EY360">
        <v>10</v>
      </c>
      <c r="EZ360">
        <v>34</v>
      </c>
      <c r="FA360">
        <v>8</v>
      </c>
      <c r="FB360" t="str">
        <f t="shared" si="63"/>
        <v>Severe</v>
      </c>
      <c r="FC360" t="s">
        <v>149</v>
      </c>
    </row>
    <row r="361" spans="1:159" x14ac:dyDescent="0.2">
      <c r="A361">
        <v>1100</v>
      </c>
      <c r="B361" t="s">
        <v>143</v>
      </c>
      <c r="C361" t="s">
        <v>1708</v>
      </c>
      <c r="D361" s="1">
        <v>18280</v>
      </c>
      <c r="E361">
        <v>72</v>
      </c>
      <c r="F361">
        <v>1</v>
      </c>
      <c r="H361" t="s">
        <v>354</v>
      </c>
      <c r="I361">
        <v>3037</v>
      </c>
      <c r="J361" s="1">
        <v>44376</v>
      </c>
      <c r="K361">
        <v>4</v>
      </c>
      <c r="Q361">
        <v>3</v>
      </c>
      <c r="R361">
        <v>3</v>
      </c>
      <c r="W361" t="s">
        <v>321</v>
      </c>
      <c r="X361" t="s">
        <v>314</v>
      </c>
      <c r="Y361">
        <v>1</v>
      </c>
      <c r="Z361" t="s">
        <v>1709</v>
      </c>
      <c r="AA361" s="1">
        <v>44584</v>
      </c>
      <c r="AB361" s="2">
        <f t="shared" si="57"/>
        <v>208</v>
      </c>
      <c r="AC361">
        <v>4</v>
      </c>
      <c r="AD361">
        <v>2</v>
      </c>
      <c r="AE361" t="str">
        <f t="shared" si="59"/>
        <v>Female</v>
      </c>
      <c r="AF361">
        <v>7</v>
      </c>
      <c r="AG361" t="s">
        <v>149</v>
      </c>
      <c r="AH361">
        <v>0</v>
      </c>
      <c r="AJ361">
        <v>2</v>
      </c>
      <c r="AK361" t="str">
        <f t="shared" ref="AK361:AK424" si="66">IF(AJ361&lt;2,"DNC high school",IF(AJ361&lt;3,"High school",IF(AJ361&lt;6,"TAFE",IF(AJ361&lt;8,"Undergrad","Postgrad"))))</f>
        <v>High school</v>
      </c>
      <c r="AL361" t="str">
        <f t="shared" si="60"/>
        <v>Yes</v>
      </c>
      <c r="AM361">
        <v>128</v>
      </c>
      <c r="AN361" t="str">
        <f t="shared" si="58"/>
        <v>Other</v>
      </c>
      <c r="AQ361">
        <v>21</v>
      </c>
      <c r="AR361">
        <v>0</v>
      </c>
      <c r="AS361">
        <v>0</v>
      </c>
      <c r="AT361">
        <v>1</v>
      </c>
      <c r="AU361">
        <v>0</v>
      </c>
      <c r="AV361">
        <v>0</v>
      </c>
      <c r="AW361">
        <v>0</v>
      </c>
      <c r="AX361">
        <v>0</v>
      </c>
      <c r="AY361">
        <v>1</v>
      </c>
      <c r="AZ361">
        <v>1</v>
      </c>
      <c r="BA361">
        <v>1</v>
      </c>
      <c r="BB361" t="s">
        <v>1710</v>
      </c>
      <c r="BC361" t="s">
        <v>1711</v>
      </c>
      <c r="BD361">
        <v>1</v>
      </c>
      <c r="BE361" t="s">
        <v>1712</v>
      </c>
      <c r="BF361">
        <v>1</v>
      </c>
      <c r="BG361" t="s">
        <v>1713</v>
      </c>
      <c r="BH361">
        <v>1</v>
      </c>
      <c r="BI361">
        <v>1</v>
      </c>
      <c r="BJ361">
        <v>0</v>
      </c>
      <c r="BK361">
        <v>1</v>
      </c>
      <c r="BM361">
        <v>0</v>
      </c>
      <c r="BO361">
        <v>0</v>
      </c>
      <c r="BQ361">
        <v>3</v>
      </c>
      <c r="BR361">
        <v>2</v>
      </c>
      <c r="BS361">
        <v>4</v>
      </c>
      <c r="BT361">
        <v>4</v>
      </c>
      <c r="BU361">
        <v>1</v>
      </c>
      <c r="BV361">
        <v>70</v>
      </c>
      <c r="BW361" s="4">
        <v>0.2881961049243818</v>
      </c>
      <c r="BX361">
        <v>0</v>
      </c>
      <c r="BY361">
        <v>0</v>
      </c>
      <c r="BZ361">
        <v>0</v>
      </c>
      <c r="CA361">
        <v>0</v>
      </c>
      <c r="CB361">
        <v>0</v>
      </c>
      <c r="CC361">
        <v>0</v>
      </c>
      <c r="CD361">
        <v>0</v>
      </c>
      <c r="CE361">
        <v>0</v>
      </c>
      <c r="CF361">
        <v>0</v>
      </c>
      <c r="CG361">
        <v>0</v>
      </c>
      <c r="CH361">
        <v>0</v>
      </c>
      <c r="CI361">
        <v>0</v>
      </c>
      <c r="CJ361">
        <v>0</v>
      </c>
      <c r="CK361">
        <v>0</v>
      </c>
      <c r="CL361">
        <v>0</v>
      </c>
      <c r="CM361">
        <v>0</v>
      </c>
      <c r="CN361">
        <f t="shared" si="64"/>
        <v>0</v>
      </c>
      <c r="CO361" t="str">
        <f t="shared" si="65"/>
        <v>Sedentary</v>
      </c>
      <c r="CP361">
        <v>2</v>
      </c>
      <c r="CQ361">
        <v>1</v>
      </c>
      <c r="CR361">
        <v>1</v>
      </c>
      <c r="CS361">
        <v>1</v>
      </c>
      <c r="CT361">
        <v>2</v>
      </c>
      <c r="CU361">
        <v>3</v>
      </c>
      <c r="CV361">
        <v>1</v>
      </c>
      <c r="CW361">
        <v>1</v>
      </c>
      <c r="CX361">
        <v>1</v>
      </c>
      <c r="CY361">
        <v>1</v>
      </c>
      <c r="CZ361">
        <v>3</v>
      </c>
      <c r="DA361">
        <v>8</v>
      </c>
      <c r="DB361">
        <v>6</v>
      </c>
      <c r="DC361">
        <v>1</v>
      </c>
      <c r="DD361">
        <v>2</v>
      </c>
      <c r="DE361">
        <v>1</v>
      </c>
      <c r="DF361">
        <v>1</v>
      </c>
      <c r="DG361">
        <v>1</v>
      </c>
      <c r="DH361">
        <v>1</v>
      </c>
      <c r="DI361">
        <v>1</v>
      </c>
      <c r="DJ361">
        <v>1</v>
      </c>
      <c r="DK361">
        <v>3</v>
      </c>
      <c r="DL361">
        <v>1</v>
      </c>
      <c r="DM361">
        <v>1</v>
      </c>
      <c r="DN361">
        <v>13</v>
      </c>
      <c r="DO361">
        <v>1</v>
      </c>
      <c r="DP361">
        <v>0</v>
      </c>
      <c r="DQ361">
        <v>0</v>
      </c>
      <c r="DR361">
        <v>1</v>
      </c>
      <c r="DS361">
        <v>1</v>
      </c>
      <c r="DT361">
        <v>0</v>
      </c>
      <c r="DU361">
        <v>0</v>
      </c>
      <c r="DV361">
        <v>0</v>
      </c>
      <c r="DW361">
        <v>0</v>
      </c>
      <c r="DX361">
        <v>3</v>
      </c>
      <c r="DY361" t="s">
        <v>149</v>
      </c>
      <c r="DZ361" t="s">
        <v>4708</v>
      </c>
      <c r="EA361">
        <v>4</v>
      </c>
      <c r="EB361">
        <v>4</v>
      </c>
      <c r="EC361">
        <v>3</v>
      </c>
      <c r="ED361">
        <v>4</v>
      </c>
      <c r="EE361">
        <v>5</v>
      </c>
      <c r="EF361">
        <v>5</v>
      </c>
      <c r="EG361">
        <v>5</v>
      </c>
      <c r="EH361">
        <v>30</v>
      </c>
      <c r="EI361">
        <v>2</v>
      </c>
      <c r="EJ361">
        <v>2</v>
      </c>
      <c r="EK361">
        <v>1</v>
      </c>
      <c r="EL361">
        <v>5</v>
      </c>
      <c r="EM361">
        <v>5</v>
      </c>
      <c r="EN361">
        <v>5</v>
      </c>
      <c r="EO361">
        <v>5</v>
      </c>
      <c r="EP361">
        <v>5</v>
      </c>
      <c r="EQ361">
        <v>5</v>
      </c>
      <c r="ER361">
        <v>2</v>
      </c>
      <c r="ES361">
        <v>4</v>
      </c>
      <c r="ET361">
        <v>5</v>
      </c>
      <c r="EU361">
        <v>36</v>
      </c>
      <c r="EV361">
        <v>8</v>
      </c>
      <c r="EW361">
        <v>8</v>
      </c>
      <c r="EX361">
        <v>7</v>
      </c>
      <c r="EY361">
        <v>9</v>
      </c>
      <c r="EZ361">
        <v>32</v>
      </c>
      <c r="FA361">
        <v>8</v>
      </c>
      <c r="FB361" t="str">
        <f t="shared" si="63"/>
        <v>Severe</v>
      </c>
      <c r="FC361" t="s">
        <v>157</v>
      </c>
    </row>
    <row r="362" spans="1:159" x14ac:dyDescent="0.2">
      <c r="A362">
        <v>1101</v>
      </c>
      <c r="B362" t="s">
        <v>143</v>
      </c>
      <c r="C362" t="s">
        <v>1714</v>
      </c>
      <c r="D362" s="1">
        <v>29458</v>
      </c>
      <c r="E362">
        <v>41</v>
      </c>
      <c r="F362">
        <v>1</v>
      </c>
      <c r="H362" t="s">
        <v>204</v>
      </c>
      <c r="I362">
        <v>3429</v>
      </c>
      <c r="J362" s="1">
        <v>44370</v>
      </c>
      <c r="K362">
        <v>1</v>
      </c>
      <c r="R362">
        <v>2</v>
      </c>
      <c r="W362" t="s">
        <v>229</v>
      </c>
      <c r="X362" t="s">
        <v>222</v>
      </c>
      <c r="Y362">
        <v>0</v>
      </c>
      <c r="Z362" t="s">
        <v>1715</v>
      </c>
      <c r="AA362" s="1">
        <v>44476</v>
      </c>
      <c r="AB362" s="2">
        <f t="shared" si="57"/>
        <v>106</v>
      </c>
      <c r="AC362">
        <v>1</v>
      </c>
      <c r="AD362">
        <v>1</v>
      </c>
      <c r="AE362" t="str">
        <f t="shared" si="59"/>
        <v>Male</v>
      </c>
      <c r="AF362">
        <v>0</v>
      </c>
      <c r="AG362" t="s">
        <v>157</v>
      </c>
      <c r="AH362">
        <v>0</v>
      </c>
      <c r="AJ362">
        <v>3</v>
      </c>
      <c r="AK362" t="str">
        <f t="shared" si="66"/>
        <v>TAFE</v>
      </c>
      <c r="AL362" t="str">
        <f t="shared" si="60"/>
        <v>Yes</v>
      </c>
      <c r="AM362">
        <v>9</v>
      </c>
      <c r="AN362" t="str">
        <f t="shared" si="58"/>
        <v>Aus</v>
      </c>
      <c r="AO362">
        <v>0</v>
      </c>
      <c r="AR362">
        <v>0</v>
      </c>
      <c r="AS362">
        <v>0</v>
      </c>
      <c r="AT362">
        <v>0</v>
      </c>
      <c r="AU362">
        <v>0</v>
      </c>
      <c r="AV362">
        <v>0</v>
      </c>
      <c r="AW362">
        <v>0</v>
      </c>
      <c r="AX362">
        <v>1</v>
      </c>
      <c r="AY362">
        <v>1</v>
      </c>
      <c r="AZ362">
        <v>1</v>
      </c>
      <c r="BA362">
        <v>1</v>
      </c>
      <c r="BC362" t="s">
        <v>1716</v>
      </c>
      <c r="BD362">
        <v>0</v>
      </c>
      <c r="BF362">
        <v>1</v>
      </c>
      <c r="BG362" t="s">
        <v>1717</v>
      </c>
      <c r="BH362">
        <v>0</v>
      </c>
      <c r="BI362">
        <v>0</v>
      </c>
      <c r="BJ362">
        <v>0</v>
      </c>
      <c r="BK362">
        <v>0</v>
      </c>
      <c r="BM362">
        <v>0</v>
      </c>
      <c r="BO362">
        <v>1</v>
      </c>
      <c r="BP362">
        <v>0</v>
      </c>
      <c r="BQ362">
        <v>1</v>
      </c>
      <c r="BR362">
        <v>1</v>
      </c>
      <c r="BS362">
        <v>2</v>
      </c>
      <c r="BT362">
        <v>2</v>
      </c>
      <c r="BU362">
        <v>1</v>
      </c>
      <c r="BV362">
        <v>70</v>
      </c>
      <c r="BW362" s="4">
        <v>0.70093623779544856</v>
      </c>
      <c r="BX362">
        <v>7</v>
      </c>
      <c r="BY362">
        <v>5</v>
      </c>
      <c r="BZ362">
        <v>0</v>
      </c>
      <c r="CA362">
        <v>300</v>
      </c>
      <c r="CB362">
        <v>1</v>
      </c>
      <c r="CC362">
        <v>0</v>
      </c>
      <c r="CD362">
        <v>20</v>
      </c>
      <c r="CE362">
        <v>20</v>
      </c>
      <c r="CF362">
        <v>4</v>
      </c>
      <c r="CG362">
        <v>4</v>
      </c>
      <c r="CH362">
        <v>0</v>
      </c>
      <c r="CI362">
        <v>240</v>
      </c>
      <c r="CJ362">
        <v>0</v>
      </c>
      <c r="CK362">
        <v>3</v>
      </c>
      <c r="CL362">
        <v>30</v>
      </c>
      <c r="CM362">
        <v>210</v>
      </c>
      <c r="CN362">
        <f t="shared" si="64"/>
        <v>990</v>
      </c>
      <c r="CO362" t="str">
        <f t="shared" si="65"/>
        <v>Sufficientlyactive</v>
      </c>
      <c r="CP362">
        <v>3</v>
      </c>
      <c r="CQ362">
        <v>3</v>
      </c>
      <c r="CR362">
        <v>2</v>
      </c>
      <c r="CS362">
        <v>2</v>
      </c>
      <c r="CT362">
        <v>3</v>
      </c>
      <c r="CU362">
        <v>3</v>
      </c>
      <c r="CV362">
        <v>1</v>
      </c>
      <c r="CW362">
        <v>0</v>
      </c>
      <c r="CX362">
        <v>1</v>
      </c>
      <c r="CY362">
        <v>1</v>
      </c>
      <c r="CZ362">
        <v>3</v>
      </c>
      <c r="DA362">
        <v>7</v>
      </c>
      <c r="DB362">
        <v>3</v>
      </c>
      <c r="DC362">
        <v>1</v>
      </c>
      <c r="DD362">
        <v>2</v>
      </c>
      <c r="DE362">
        <v>1</v>
      </c>
      <c r="DF362">
        <v>1</v>
      </c>
      <c r="DG362">
        <v>1</v>
      </c>
      <c r="DH362">
        <v>2</v>
      </c>
      <c r="DI362">
        <v>1</v>
      </c>
      <c r="DJ362">
        <v>1</v>
      </c>
      <c r="DK362">
        <v>1</v>
      </c>
      <c r="DL362">
        <v>1</v>
      </c>
      <c r="DM362">
        <v>1</v>
      </c>
      <c r="DN362">
        <v>12</v>
      </c>
      <c r="DO362">
        <v>0</v>
      </c>
      <c r="DP362">
        <v>0</v>
      </c>
      <c r="DQ362">
        <v>1</v>
      </c>
      <c r="DR362">
        <v>0</v>
      </c>
      <c r="DS362">
        <v>0</v>
      </c>
      <c r="DT362">
        <v>0</v>
      </c>
      <c r="DU362">
        <v>0</v>
      </c>
      <c r="DV362">
        <v>0</v>
      </c>
      <c r="DW362">
        <v>0</v>
      </c>
      <c r="DX362">
        <v>1</v>
      </c>
      <c r="DY362" t="str">
        <f>IF(DO362&gt;1,"Yes",IF(DP362&gt;1,"Yes","No"))</f>
        <v>No</v>
      </c>
      <c r="DZ362" t="s">
        <v>4708</v>
      </c>
      <c r="EA362">
        <v>4</v>
      </c>
      <c r="EB362">
        <v>4</v>
      </c>
      <c r="EC362">
        <v>4</v>
      </c>
      <c r="ED362">
        <v>4</v>
      </c>
      <c r="EE362">
        <v>4</v>
      </c>
      <c r="EF362">
        <v>3</v>
      </c>
      <c r="EG362">
        <v>5</v>
      </c>
      <c r="EH362">
        <v>28</v>
      </c>
      <c r="EI362">
        <v>1</v>
      </c>
      <c r="EJ362">
        <v>1</v>
      </c>
      <c r="EK362">
        <v>1</v>
      </c>
      <c r="EL362">
        <v>3</v>
      </c>
      <c r="EM362">
        <v>3</v>
      </c>
      <c r="EN362">
        <v>4</v>
      </c>
      <c r="EO362">
        <v>4</v>
      </c>
      <c r="EP362">
        <v>4</v>
      </c>
      <c r="EQ362">
        <v>5</v>
      </c>
      <c r="ER362">
        <v>4</v>
      </c>
      <c r="ES362">
        <v>4</v>
      </c>
      <c r="ET362">
        <v>4</v>
      </c>
      <c r="EU362">
        <v>32</v>
      </c>
      <c r="EV362">
        <v>1</v>
      </c>
      <c r="EW362">
        <v>2</v>
      </c>
      <c r="EX362">
        <v>2</v>
      </c>
      <c r="EY362">
        <v>3</v>
      </c>
      <c r="EZ362">
        <v>8</v>
      </c>
      <c r="FA362">
        <v>1</v>
      </c>
      <c r="FB362" t="str">
        <f t="shared" si="63"/>
        <v>Mild</v>
      </c>
      <c r="FC362" t="s">
        <v>149</v>
      </c>
    </row>
    <row r="363" spans="1:159" x14ac:dyDescent="0.2">
      <c r="A363">
        <v>1102</v>
      </c>
      <c r="B363" t="s">
        <v>143</v>
      </c>
      <c r="C363" t="s">
        <v>1718</v>
      </c>
      <c r="D363" s="1">
        <v>25020</v>
      </c>
      <c r="E363">
        <v>54</v>
      </c>
      <c r="F363">
        <v>1</v>
      </c>
      <c r="H363" t="s">
        <v>145</v>
      </c>
      <c r="I363">
        <v>3029</v>
      </c>
      <c r="J363" s="1">
        <v>44376</v>
      </c>
      <c r="K363">
        <v>1</v>
      </c>
      <c r="R363">
        <v>2</v>
      </c>
      <c r="W363" t="s">
        <v>229</v>
      </c>
      <c r="X363" t="s">
        <v>222</v>
      </c>
      <c r="Y363">
        <v>0</v>
      </c>
      <c r="Z363" t="s">
        <v>1719</v>
      </c>
      <c r="AA363" s="1">
        <v>44474</v>
      </c>
      <c r="AB363" s="2">
        <f t="shared" si="57"/>
        <v>98</v>
      </c>
      <c r="AC363">
        <v>2</v>
      </c>
      <c r="AD363">
        <v>2</v>
      </c>
      <c r="AE363" t="str">
        <f t="shared" si="59"/>
        <v>Female</v>
      </c>
      <c r="AF363">
        <v>1</v>
      </c>
      <c r="AG363" t="s">
        <v>157</v>
      </c>
      <c r="AH363">
        <v>1</v>
      </c>
      <c r="AI363">
        <v>2</v>
      </c>
      <c r="AJ363">
        <v>8</v>
      </c>
      <c r="AK363" t="str">
        <f t="shared" si="66"/>
        <v>Postgrad</v>
      </c>
      <c r="AL363" t="str">
        <f t="shared" si="60"/>
        <v>Yes</v>
      </c>
      <c r="AM363">
        <v>138</v>
      </c>
      <c r="AN363" t="str">
        <f t="shared" si="58"/>
        <v>Other</v>
      </c>
      <c r="AQ363">
        <v>43</v>
      </c>
      <c r="AR363">
        <v>0</v>
      </c>
      <c r="AS363">
        <v>0</v>
      </c>
      <c r="AT363">
        <v>0</v>
      </c>
      <c r="AU363">
        <v>2</v>
      </c>
      <c r="AV363">
        <v>0</v>
      </c>
      <c r="AW363">
        <v>0</v>
      </c>
      <c r="AX363">
        <v>0</v>
      </c>
      <c r="AY363">
        <v>0</v>
      </c>
      <c r="AZ363">
        <v>1</v>
      </c>
      <c r="BA363">
        <v>2</v>
      </c>
      <c r="BC363" t="s">
        <v>1720</v>
      </c>
      <c r="BD363">
        <v>0</v>
      </c>
      <c r="BF363">
        <v>1</v>
      </c>
      <c r="BG363" t="s">
        <v>1721</v>
      </c>
      <c r="BH363">
        <v>1</v>
      </c>
      <c r="BI363">
        <v>1</v>
      </c>
      <c r="BJ363">
        <v>1</v>
      </c>
      <c r="BW363" s="4"/>
      <c r="FC363" t="s">
        <v>149</v>
      </c>
    </row>
    <row r="364" spans="1:159" x14ac:dyDescent="0.2">
      <c r="A364">
        <v>1104</v>
      </c>
      <c r="B364" t="s">
        <v>143</v>
      </c>
      <c r="C364" t="s">
        <v>1722</v>
      </c>
      <c r="D364" s="1">
        <v>25601</v>
      </c>
      <c r="E364">
        <v>52</v>
      </c>
      <c r="F364">
        <v>1</v>
      </c>
      <c r="H364" t="s">
        <v>1723</v>
      </c>
      <c r="I364">
        <v>3212</v>
      </c>
      <c r="J364" s="1">
        <v>44376</v>
      </c>
      <c r="K364">
        <v>2</v>
      </c>
      <c r="L364">
        <v>3</v>
      </c>
      <c r="W364" t="s">
        <v>4403</v>
      </c>
      <c r="X364" t="s">
        <v>314</v>
      </c>
      <c r="Y364">
        <v>0</v>
      </c>
      <c r="Z364" t="s">
        <v>1724</v>
      </c>
      <c r="AA364" s="1">
        <v>44475</v>
      </c>
      <c r="AB364" s="2">
        <f t="shared" si="57"/>
        <v>99</v>
      </c>
      <c r="AC364">
        <v>1</v>
      </c>
      <c r="AD364">
        <v>1</v>
      </c>
      <c r="AE364" t="str">
        <f t="shared" si="59"/>
        <v>Male</v>
      </c>
      <c r="AF364">
        <v>7</v>
      </c>
      <c r="AG364" t="s">
        <v>149</v>
      </c>
      <c r="AH364">
        <v>0</v>
      </c>
      <c r="AJ364">
        <v>1</v>
      </c>
      <c r="AK364" t="str">
        <f t="shared" si="66"/>
        <v>DNC high school</v>
      </c>
      <c r="AL364" t="str">
        <f t="shared" si="60"/>
        <v>No</v>
      </c>
      <c r="AM364">
        <v>94</v>
      </c>
      <c r="AN364" t="str">
        <f t="shared" si="58"/>
        <v>Other</v>
      </c>
      <c r="AQ364">
        <v>20</v>
      </c>
      <c r="AR364">
        <v>0</v>
      </c>
      <c r="AS364">
        <v>0</v>
      </c>
      <c r="AT364">
        <v>0</v>
      </c>
      <c r="AU364">
        <v>0</v>
      </c>
      <c r="AV364">
        <v>0</v>
      </c>
      <c r="AW364">
        <v>0</v>
      </c>
      <c r="AX364">
        <v>0</v>
      </c>
      <c r="AY364">
        <v>0</v>
      </c>
      <c r="AZ364">
        <v>1</v>
      </c>
      <c r="BA364">
        <v>0</v>
      </c>
      <c r="BC364" t="s">
        <v>1725</v>
      </c>
      <c r="BD364">
        <v>1</v>
      </c>
      <c r="BE364" t="s">
        <v>1726</v>
      </c>
      <c r="BF364">
        <v>1</v>
      </c>
      <c r="BG364" t="s">
        <v>1727</v>
      </c>
      <c r="BH364">
        <v>0</v>
      </c>
      <c r="BI364">
        <v>1</v>
      </c>
      <c r="BJ364">
        <v>1</v>
      </c>
      <c r="BK364">
        <v>0</v>
      </c>
      <c r="BM364">
        <v>0</v>
      </c>
      <c r="BO364">
        <v>0</v>
      </c>
      <c r="BQ364">
        <v>1</v>
      </c>
      <c r="BR364">
        <v>4</v>
      </c>
      <c r="BS364">
        <v>4</v>
      </c>
      <c r="BT364">
        <v>5</v>
      </c>
      <c r="BU364">
        <v>3</v>
      </c>
      <c r="BV364">
        <v>38</v>
      </c>
      <c r="BW364" s="4">
        <v>0.18921282679738563</v>
      </c>
      <c r="BX364">
        <v>5</v>
      </c>
      <c r="BY364">
        <v>2</v>
      </c>
      <c r="BZ364">
        <v>20</v>
      </c>
      <c r="CA364">
        <v>140</v>
      </c>
      <c r="CB364">
        <v>0</v>
      </c>
      <c r="CE364">
        <v>0</v>
      </c>
      <c r="CF364">
        <v>0</v>
      </c>
      <c r="CI364">
        <v>0</v>
      </c>
      <c r="CJ364">
        <v>0</v>
      </c>
      <c r="CM364">
        <v>0</v>
      </c>
      <c r="CN364">
        <f t="shared" ref="CN364:CN374" si="67">CA364+CM364+(2*CI364)</f>
        <v>140</v>
      </c>
      <c r="CO364" t="str">
        <f t="shared" ref="CO364:CO374" si="68">IF(CN364&gt;150,"Sufficientlyactive",IF(CN364&gt;1,"Insufficiently active","Sedentary"))</f>
        <v>Insufficiently active</v>
      </c>
      <c r="CP364">
        <v>1</v>
      </c>
      <c r="CQ364">
        <v>3</v>
      </c>
      <c r="CR364">
        <v>3</v>
      </c>
      <c r="CS364">
        <v>3</v>
      </c>
      <c r="CT364">
        <v>3</v>
      </c>
      <c r="CU364">
        <v>2</v>
      </c>
      <c r="CV364">
        <v>1</v>
      </c>
      <c r="CW364">
        <v>1</v>
      </c>
      <c r="CX364">
        <v>2</v>
      </c>
      <c r="CY364">
        <v>1</v>
      </c>
      <c r="CZ364">
        <v>3</v>
      </c>
      <c r="DA364">
        <v>5</v>
      </c>
      <c r="DB364">
        <v>4</v>
      </c>
      <c r="DC364">
        <v>0</v>
      </c>
      <c r="DD364">
        <v>3</v>
      </c>
      <c r="DE364">
        <v>2</v>
      </c>
      <c r="DF364">
        <v>1</v>
      </c>
      <c r="DG364">
        <v>5</v>
      </c>
      <c r="DH364">
        <v>5</v>
      </c>
      <c r="DI364">
        <v>3</v>
      </c>
      <c r="DJ364">
        <v>4</v>
      </c>
      <c r="DK364">
        <v>4</v>
      </c>
      <c r="DL364">
        <v>3</v>
      </c>
      <c r="DM364">
        <v>4</v>
      </c>
      <c r="DN364">
        <v>34</v>
      </c>
      <c r="DO364">
        <v>1</v>
      </c>
      <c r="DP364">
        <v>2</v>
      </c>
      <c r="DQ364">
        <v>3</v>
      </c>
      <c r="DR364">
        <v>2</v>
      </c>
      <c r="DS364">
        <v>1</v>
      </c>
      <c r="DT364">
        <v>2</v>
      </c>
      <c r="DU364">
        <v>2</v>
      </c>
      <c r="DV364">
        <v>1</v>
      </c>
      <c r="DW364">
        <v>0</v>
      </c>
      <c r="DX364">
        <v>14</v>
      </c>
      <c r="DY364" t="str">
        <f>IF(DP364&gt;1,"Yes",IF(DQ364&gt;1,"Yes","No"))</f>
        <v>Yes</v>
      </c>
      <c r="DZ364" t="s">
        <v>4709</v>
      </c>
      <c r="EA364">
        <v>3</v>
      </c>
      <c r="EB364">
        <v>2</v>
      </c>
      <c r="EC364">
        <v>2</v>
      </c>
      <c r="ED364">
        <v>3</v>
      </c>
      <c r="EE364">
        <v>3</v>
      </c>
      <c r="EF364">
        <v>4</v>
      </c>
      <c r="EG364">
        <v>4</v>
      </c>
      <c r="EH364">
        <v>21</v>
      </c>
      <c r="EI364">
        <v>2</v>
      </c>
      <c r="EJ364">
        <v>2</v>
      </c>
      <c r="EK364">
        <v>3</v>
      </c>
      <c r="EL364">
        <v>7</v>
      </c>
      <c r="EM364">
        <v>2</v>
      </c>
      <c r="EN364">
        <v>4</v>
      </c>
      <c r="EO364">
        <v>2</v>
      </c>
      <c r="EP364">
        <v>2</v>
      </c>
      <c r="EQ364">
        <v>4</v>
      </c>
      <c r="ER364">
        <v>4</v>
      </c>
      <c r="ES364">
        <v>4</v>
      </c>
      <c r="ET364">
        <v>4</v>
      </c>
      <c r="EU364">
        <v>26</v>
      </c>
      <c r="EV364">
        <v>10</v>
      </c>
      <c r="EW364">
        <v>10</v>
      </c>
      <c r="EX364">
        <v>10</v>
      </c>
      <c r="EY364">
        <v>10</v>
      </c>
      <c r="EZ364">
        <v>40</v>
      </c>
      <c r="FA364">
        <v>8</v>
      </c>
      <c r="FB364" t="str">
        <f t="shared" si="63"/>
        <v>Severe</v>
      </c>
      <c r="FC364" t="s">
        <v>157</v>
      </c>
    </row>
    <row r="365" spans="1:159" x14ac:dyDescent="0.2">
      <c r="A365">
        <v>1106</v>
      </c>
      <c r="B365" t="s">
        <v>143</v>
      </c>
      <c r="C365" t="s">
        <v>1728</v>
      </c>
      <c r="D365" s="1">
        <v>18143</v>
      </c>
      <c r="E365">
        <v>72</v>
      </c>
      <c r="F365">
        <v>1</v>
      </c>
      <c r="H365" t="s">
        <v>1173</v>
      </c>
      <c r="I365">
        <v>3018</v>
      </c>
      <c r="J365" s="1">
        <v>44376</v>
      </c>
      <c r="K365">
        <v>1</v>
      </c>
      <c r="Q365">
        <v>2</v>
      </c>
      <c r="W365" t="s">
        <v>4409</v>
      </c>
      <c r="X365" t="s">
        <v>222</v>
      </c>
      <c r="Y365">
        <v>1</v>
      </c>
      <c r="Z365" t="s">
        <v>1729</v>
      </c>
      <c r="AA365" s="1">
        <v>44504</v>
      </c>
      <c r="AB365" s="2">
        <f t="shared" si="57"/>
        <v>128</v>
      </c>
      <c r="AC365">
        <v>1</v>
      </c>
      <c r="AD365">
        <v>2</v>
      </c>
      <c r="AE365" t="str">
        <f t="shared" si="59"/>
        <v>Female</v>
      </c>
      <c r="AF365">
        <v>7</v>
      </c>
      <c r="AG365" t="s">
        <v>149</v>
      </c>
      <c r="AH365">
        <v>0</v>
      </c>
      <c r="AM365">
        <v>9</v>
      </c>
      <c r="AN365" t="str">
        <f t="shared" si="58"/>
        <v>Aus</v>
      </c>
      <c r="AO365">
        <v>0</v>
      </c>
      <c r="AR365">
        <v>0</v>
      </c>
      <c r="AS365">
        <v>0</v>
      </c>
      <c r="AT365">
        <v>0</v>
      </c>
      <c r="AU365">
        <v>0</v>
      </c>
      <c r="AV365">
        <v>0</v>
      </c>
      <c r="AW365">
        <v>0</v>
      </c>
      <c r="AX365">
        <v>0</v>
      </c>
      <c r="AY365">
        <v>2</v>
      </c>
      <c r="AZ365">
        <v>0</v>
      </c>
      <c r="BA365">
        <v>0</v>
      </c>
      <c r="BC365" t="s">
        <v>1730</v>
      </c>
      <c r="BD365">
        <v>1</v>
      </c>
      <c r="BE365" t="s">
        <v>1731</v>
      </c>
      <c r="BF365">
        <v>1</v>
      </c>
      <c r="BG365" t="s">
        <v>1732</v>
      </c>
      <c r="BH365">
        <v>0</v>
      </c>
      <c r="BI365">
        <v>0</v>
      </c>
      <c r="BJ365">
        <v>0</v>
      </c>
      <c r="BK365">
        <v>0</v>
      </c>
      <c r="BM365">
        <v>1</v>
      </c>
      <c r="BN365">
        <v>5</v>
      </c>
      <c r="BO365">
        <v>0</v>
      </c>
      <c r="BQ365">
        <v>3</v>
      </c>
      <c r="BR365">
        <v>1</v>
      </c>
      <c r="BS365">
        <v>3</v>
      </c>
      <c r="BT365">
        <v>4</v>
      </c>
      <c r="BU365">
        <v>2</v>
      </c>
      <c r="BV365">
        <v>75</v>
      </c>
      <c r="BW365" s="4">
        <v>0.41035001422205369</v>
      </c>
      <c r="BX365">
        <v>1</v>
      </c>
      <c r="BY365">
        <v>1</v>
      </c>
      <c r="BZ365">
        <v>0</v>
      </c>
      <c r="CA365">
        <v>60</v>
      </c>
      <c r="CB365">
        <v>0</v>
      </c>
      <c r="CC365">
        <v>0</v>
      </c>
      <c r="CD365">
        <v>0</v>
      </c>
      <c r="CE365">
        <v>0</v>
      </c>
      <c r="CF365">
        <v>0</v>
      </c>
      <c r="CG365">
        <v>0</v>
      </c>
      <c r="CH365">
        <v>0</v>
      </c>
      <c r="CI365">
        <v>0</v>
      </c>
      <c r="CJ365">
        <v>0</v>
      </c>
      <c r="CK365">
        <v>0</v>
      </c>
      <c r="CL365">
        <v>0</v>
      </c>
      <c r="CM365">
        <v>0</v>
      </c>
      <c r="CN365">
        <f t="shared" si="67"/>
        <v>60</v>
      </c>
      <c r="CO365" t="str">
        <f t="shared" si="68"/>
        <v>Insufficiently active</v>
      </c>
      <c r="CP365">
        <v>3</v>
      </c>
      <c r="CQ365">
        <v>3</v>
      </c>
      <c r="CR365">
        <v>3</v>
      </c>
      <c r="CS365">
        <v>4</v>
      </c>
      <c r="CT365">
        <v>4</v>
      </c>
      <c r="CU365">
        <v>3</v>
      </c>
      <c r="CV365">
        <v>1</v>
      </c>
      <c r="CW365">
        <v>1</v>
      </c>
      <c r="CX365">
        <v>2</v>
      </c>
      <c r="CY365">
        <v>1</v>
      </c>
      <c r="CZ365">
        <v>3</v>
      </c>
      <c r="DA365">
        <v>6</v>
      </c>
      <c r="DB365">
        <v>0</v>
      </c>
      <c r="DC365">
        <v>0</v>
      </c>
      <c r="DD365">
        <v>3</v>
      </c>
      <c r="DE365">
        <v>1</v>
      </c>
      <c r="DF365">
        <v>1</v>
      </c>
      <c r="DG365">
        <v>1</v>
      </c>
      <c r="DH365">
        <v>1</v>
      </c>
      <c r="DI365">
        <v>1</v>
      </c>
      <c r="DJ365">
        <v>1</v>
      </c>
      <c r="DK365">
        <v>1</v>
      </c>
      <c r="DL365">
        <v>1</v>
      </c>
      <c r="DM365">
        <v>1</v>
      </c>
      <c r="DN365">
        <v>12</v>
      </c>
      <c r="DO365">
        <v>0</v>
      </c>
      <c r="DP365">
        <v>0</v>
      </c>
      <c r="DQ365">
        <v>0</v>
      </c>
      <c r="DR365">
        <v>1</v>
      </c>
      <c r="DS365">
        <v>0</v>
      </c>
      <c r="DT365">
        <v>0</v>
      </c>
      <c r="DU365">
        <v>0</v>
      </c>
      <c r="DV365">
        <v>0</v>
      </c>
      <c r="DW365">
        <v>0</v>
      </c>
      <c r="DX365">
        <v>1</v>
      </c>
      <c r="DY365" t="s">
        <v>149</v>
      </c>
      <c r="DZ365" t="s">
        <v>4708</v>
      </c>
      <c r="EA365">
        <v>4</v>
      </c>
      <c r="EB365">
        <v>4</v>
      </c>
      <c r="EC365">
        <v>4</v>
      </c>
      <c r="ED365">
        <v>4</v>
      </c>
      <c r="EE365">
        <v>4</v>
      </c>
      <c r="EF365">
        <v>4</v>
      </c>
      <c r="EG365">
        <v>4</v>
      </c>
      <c r="EH365">
        <v>28</v>
      </c>
      <c r="EI365">
        <v>1</v>
      </c>
      <c r="EJ365">
        <v>1</v>
      </c>
      <c r="EK365">
        <v>1</v>
      </c>
      <c r="EL365">
        <v>3</v>
      </c>
      <c r="EM365">
        <v>3</v>
      </c>
      <c r="EN365">
        <v>3</v>
      </c>
      <c r="EO365">
        <v>3</v>
      </c>
      <c r="EP365">
        <v>3</v>
      </c>
      <c r="EQ365">
        <v>3</v>
      </c>
      <c r="ER365">
        <v>3</v>
      </c>
      <c r="ES365">
        <v>3</v>
      </c>
      <c r="ET365">
        <v>3</v>
      </c>
      <c r="EU365">
        <v>24</v>
      </c>
      <c r="EV365">
        <v>9</v>
      </c>
      <c r="EW365">
        <v>7</v>
      </c>
      <c r="EX365">
        <v>9</v>
      </c>
      <c r="EY365">
        <v>9</v>
      </c>
      <c r="EZ365">
        <v>34</v>
      </c>
      <c r="FC365" t="s">
        <v>157</v>
      </c>
    </row>
    <row r="366" spans="1:159" x14ac:dyDescent="0.2">
      <c r="A366">
        <v>1109</v>
      </c>
      <c r="B366" t="s">
        <v>143</v>
      </c>
      <c r="C366" t="s">
        <v>1733</v>
      </c>
      <c r="D366" s="1">
        <v>21626</v>
      </c>
      <c r="E366">
        <v>63</v>
      </c>
      <c r="F366">
        <v>1</v>
      </c>
      <c r="H366" t="s">
        <v>782</v>
      </c>
      <c r="I366">
        <v>3043</v>
      </c>
      <c r="J366" s="1">
        <v>44365</v>
      </c>
      <c r="K366">
        <v>1</v>
      </c>
      <c r="R366">
        <v>1</v>
      </c>
      <c r="W366" t="s">
        <v>229</v>
      </c>
      <c r="X366" t="s">
        <v>307</v>
      </c>
      <c r="Y366">
        <v>1</v>
      </c>
      <c r="Z366" t="s">
        <v>1734</v>
      </c>
      <c r="AA366" s="1">
        <v>44487</v>
      </c>
      <c r="AB366" s="2">
        <f t="shared" si="57"/>
        <v>122</v>
      </c>
      <c r="AC366">
        <v>3</v>
      </c>
      <c r="AD366">
        <v>2</v>
      </c>
      <c r="AE366" t="str">
        <f t="shared" si="59"/>
        <v>Female</v>
      </c>
      <c r="AF366">
        <v>0</v>
      </c>
      <c r="AG366" t="s">
        <v>157</v>
      </c>
      <c r="AH366">
        <v>0</v>
      </c>
      <c r="AJ366">
        <v>1</v>
      </c>
      <c r="AK366" t="str">
        <f t="shared" si="66"/>
        <v>DNC high school</v>
      </c>
      <c r="AL366" t="str">
        <f t="shared" si="60"/>
        <v>No</v>
      </c>
      <c r="AM366">
        <v>9</v>
      </c>
      <c r="AN366" t="str">
        <f t="shared" si="58"/>
        <v>Aus</v>
      </c>
      <c r="AO366">
        <v>0</v>
      </c>
      <c r="AR366">
        <v>0</v>
      </c>
      <c r="AS366">
        <v>0</v>
      </c>
      <c r="AT366">
        <v>0</v>
      </c>
      <c r="AU366">
        <v>0</v>
      </c>
      <c r="AV366">
        <v>1</v>
      </c>
      <c r="AW366">
        <v>0</v>
      </c>
      <c r="AX366">
        <v>1</v>
      </c>
      <c r="AY366">
        <v>2</v>
      </c>
      <c r="AZ366">
        <v>0</v>
      </c>
      <c r="BA366">
        <v>2</v>
      </c>
      <c r="BC366" t="s">
        <v>1735</v>
      </c>
      <c r="BD366">
        <v>1</v>
      </c>
      <c r="BE366" t="s">
        <v>1736</v>
      </c>
      <c r="BF366">
        <v>1</v>
      </c>
      <c r="BG366" t="s">
        <v>1737</v>
      </c>
      <c r="BH366">
        <v>1</v>
      </c>
      <c r="BI366">
        <v>0</v>
      </c>
      <c r="BJ366">
        <v>0</v>
      </c>
      <c r="BK366">
        <v>1</v>
      </c>
      <c r="BL366">
        <v>20</v>
      </c>
      <c r="BM366">
        <v>0</v>
      </c>
      <c r="BO366">
        <v>1</v>
      </c>
      <c r="BP366">
        <v>2</v>
      </c>
      <c r="BQ366">
        <v>4</v>
      </c>
      <c r="BR366">
        <v>1</v>
      </c>
      <c r="BS366">
        <v>4</v>
      </c>
      <c r="BT366">
        <v>4</v>
      </c>
      <c r="BU366">
        <v>3</v>
      </c>
      <c r="BV366">
        <v>80</v>
      </c>
      <c r="BW366" s="4">
        <v>0.33047676003746096</v>
      </c>
      <c r="BX366">
        <v>1</v>
      </c>
      <c r="BY366">
        <v>1</v>
      </c>
      <c r="BZ366">
        <v>20</v>
      </c>
      <c r="CA366">
        <v>80</v>
      </c>
      <c r="CB366">
        <v>2</v>
      </c>
      <c r="CC366">
        <v>1</v>
      </c>
      <c r="CD366">
        <v>10</v>
      </c>
      <c r="CE366">
        <v>70</v>
      </c>
      <c r="CF366">
        <v>0</v>
      </c>
      <c r="CI366">
        <v>0</v>
      </c>
      <c r="CJ366">
        <v>0</v>
      </c>
      <c r="CM366">
        <v>0</v>
      </c>
      <c r="CN366">
        <f t="shared" si="67"/>
        <v>80</v>
      </c>
      <c r="CO366" t="str">
        <f t="shared" si="68"/>
        <v>Insufficiently active</v>
      </c>
      <c r="CP366">
        <v>2</v>
      </c>
      <c r="CQ366">
        <v>3</v>
      </c>
      <c r="CR366">
        <v>2</v>
      </c>
      <c r="CS366">
        <v>3</v>
      </c>
      <c r="CT366">
        <v>3</v>
      </c>
      <c r="CU366">
        <v>1</v>
      </c>
      <c r="CV366">
        <v>1</v>
      </c>
      <c r="CW366">
        <v>1</v>
      </c>
      <c r="CX366">
        <v>3</v>
      </c>
      <c r="CY366">
        <v>0</v>
      </c>
      <c r="CZ366">
        <v>1</v>
      </c>
      <c r="DA366">
        <v>8</v>
      </c>
      <c r="DB366">
        <v>4</v>
      </c>
      <c r="DC366">
        <v>0</v>
      </c>
      <c r="DD366">
        <v>3</v>
      </c>
      <c r="DE366">
        <v>3</v>
      </c>
      <c r="DF366">
        <v>1</v>
      </c>
      <c r="DG366">
        <v>2</v>
      </c>
      <c r="DH366">
        <v>3</v>
      </c>
      <c r="DI366">
        <v>2</v>
      </c>
      <c r="DJ366">
        <v>2</v>
      </c>
      <c r="DK366">
        <v>2</v>
      </c>
      <c r="DL366">
        <v>1</v>
      </c>
      <c r="DM366">
        <v>1</v>
      </c>
      <c r="DN366">
        <v>20</v>
      </c>
      <c r="DO366">
        <v>1</v>
      </c>
      <c r="DP366">
        <v>1</v>
      </c>
      <c r="DQ366">
        <v>1</v>
      </c>
      <c r="DR366">
        <v>1</v>
      </c>
      <c r="DS366">
        <v>1</v>
      </c>
      <c r="DT366">
        <v>1</v>
      </c>
      <c r="DU366">
        <v>0</v>
      </c>
      <c r="DV366">
        <v>0</v>
      </c>
      <c r="DW366">
        <v>0</v>
      </c>
      <c r="DX366">
        <v>6</v>
      </c>
      <c r="DY366" t="s">
        <v>149</v>
      </c>
      <c r="DZ366" t="s">
        <v>4707</v>
      </c>
      <c r="EA366">
        <v>3</v>
      </c>
      <c r="EB366">
        <v>3</v>
      </c>
      <c r="EC366">
        <v>3</v>
      </c>
      <c r="ED366">
        <v>3</v>
      </c>
      <c r="EE366">
        <v>3</v>
      </c>
      <c r="EF366">
        <v>3</v>
      </c>
      <c r="EG366">
        <v>3</v>
      </c>
      <c r="EH366">
        <v>21</v>
      </c>
      <c r="EI366">
        <v>2</v>
      </c>
      <c r="EJ366">
        <v>1</v>
      </c>
      <c r="EK366">
        <v>2</v>
      </c>
      <c r="EL366">
        <v>5</v>
      </c>
      <c r="EM366">
        <v>4</v>
      </c>
      <c r="EN366">
        <v>4</v>
      </c>
      <c r="EO366">
        <v>4</v>
      </c>
      <c r="EP366">
        <v>4</v>
      </c>
      <c r="EQ366">
        <v>4</v>
      </c>
      <c r="ER366">
        <v>4</v>
      </c>
      <c r="ES366">
        <v>4</v>
      </c>
      <c r="ET366">
        <v>4</v>
      </c>
      <c r="EU366">
        <v>32</v>
      </c>
      <c r="EV366">
        <v>7</v>
      </c>
      <c r="EW366">
        <v>8</v>
      </c>
      <c r="EX366">
        <v>7</v>
      </c>
      <c r="EY366">
        <v>8</v>
      </c>
      <c r="EZ366">
        <v>30</v>
      </c>
      <c r="FA366">
        <v>8</v>
      </c>
      <c r="FB366" t="str">
        <f t="shared" si="63"/>
        <v>Severe</v>
      </c>
      <c r="FC366" t="s">
        <v>157</v>
      </c>
    </row>
    <row r="367" spans="1:159" x14ac:dyDescent="0.2">
      <c r="A367">
        <v>1110</v>
      </c>
      <c r="B367" t="s">
        <v>143</v>
      </c>
      <c r="C367" t="s">
        <v>1738</v>
      </c>
      <c r="D367" s="1">
        <v>19223</v>
      </c>
      <c r="E367">
        <v>70</v>
      </c>
      <c r="F367">
        <v>9</v>
      </c>
      <c r="H367" t="s">
        <v>246</v>
      </c>
      <c r="I367">
        <v>3023</v>
      </c>
      <c r="J367" s="1">
        <v>44350</v>
      </c>
      <c r="K367">
        <v>2</v>
      </c>
      <c r="R367">
        <v>3</v>
      </c>
      <c r="W367" t="s">
        <v>229</v>
      </c>
      <c r="X367" t="s">
        <v>314</v>
      </c>
      <c r="Y367">
        <v>1</v>
      </c>
      <c r="Z367" t="s">
        <v>1739</v>
      </c>
      <c r="AA367" s="1">
        <v>44647</v>
      </c>
      <c r="AB367" s="2">
        <f t="shared" si="57"/>
        <v>297</v>
      </c>
      <c r="AC367">
        <v>5</v>
      </c>
      <c r="AD367">
        <v>2</v>
      </c>
      <c r="AE367" t="str">
        <f t="shared" si="59"/>
        <v>Female</v>
      </c>
      <c r="AF367">
        <v>6</v>
      </c>
      <c r="AG367" t="s">
        <v>149</v>
      </c>
      <c r="AH367">
        <v>0</v>
      </c>
      <c r="AJ367">
        <v>2</v>
      </c>
      <c r="AK367" t="str">
        <f t="shared" si="66"/>
        <v>High school</v>
      </c>
      <c r="AL367" t="str">
        <f t="shared" si="60"/>
        <v>Yes</v>
      </c>
      <c r="AM367">
        <v>77</v>
      </c>
      <c r="AN367" t="str">
        <f t="shared" si="58"/>
        <v>Other</v>
      </c>
      <c r="AQ367">
        <v>56</v>
      </c>
      <c r="AR367">
        <v>0</v>
      </c>
      <c r="AS367">
        <v>0</v>
      </c>
      <c r="AT367">
        <v>0</v>
      </c>
      <c r="AU367">
        <v>0</v>
      </c>
      <c r="AV367">
        <v>0</v>
      </c>
      <c r="AW367">
        <v>0</v>
      </c>
      <c r="AX367">
        <v>0</v>
      </c>
      <c r="AY367">
        <v>0</v>
      </c>
      <c r="AZ367">
        <v>0</v>
      </c>
      <c r="BA367">
        <v>0</v>
      </c>
      <c r="BD367">
        <v>1</v>
      </c>
      <c r="BE367" t="s">
        <v>1740</v>
      </c>
      <c r="BF367">
        <v>0</v>
      </c>
      <c r="BH367">
        <v>1</v>
      </c>
      <c r="BI367">
        <v>0</v>
      </c>
      <c r="BJ367">
        <v>0</v>
      </c>
      <c r="BK367">
        <v>0</v>
      </c>
      <c r="BM367">
        <v>0</v>
      </c>
      <c r="BO367">
        <v>0</v>
      </c>
      <c r="BQ367">
        <v>4</v>
      </c>
      <c r="BR367">
        <v>4</v>
      </c>
      <c r="BS367">
        <v>4</v>
      </c>
      <c r="BT367">
        <v>4</v>
      </c>
      <c r="BU367">
        <v>4</v>
      </c>
      <c r="BV367">
        <v>30</v>
      </c>
      <c r="BW367" s="4">
        <v>0.10983287720372933</v>
      </c>
      <c r="BX367">
        <v>4</v>
      </c>
      <c r="BY367">
        <v>2</v>
      </c>
      <c r="BZ367">
        <v>40</v>
      </c>
      <c r="CA367">
        <v>160</v>
      </c>
      <c r="CB367">
        <v>1</v>
      </c>
      <c r="CC367">
        <v>0</v>
      </c>
      <c r="CD367">
        <v>20</v>
      </c>
      <c r="CE367">
        <v>20</v>
      </c>
      <c r="CF367">
        <v>0</v>
      </c>
      <c r="CG367">
        <v>0</v>
      </c>
      <c r="CH367">
        <v>0</v>
      </c>
      <c r="CI367">
        <v>0</v>
      </c>
      <c r="CJ367">
        <v>0</v>
      </c>
      <c r="CK367">
        <v>0</v>
      </c>
      <c r="CL367">
        <v>0</v>
      </c>
      <c r="CM367">
        <v>0</v>
      </c>
      <c r="CN367">
        <f t="shared" si="67"/>
        <v>160</v>
      </c>
      <c r="CO367" t="str">
        <f t="shared" si="68"/>
        <v>Sufficientlyactive</v>
      </c>
      <c r="CP367">
        <v>3</v>
      </c>
      <c r="CQ367">
        <v>3</v>
      </c>
      <c r="CR367">
        <v>3</v>
      </c>
      <c r="CS367">
        <v>3</v>
      </c>
      <c r="CT367">
        <v>2</v>
      </c>
      <c r="CU367">
        <v>2</v>
      </c>
      <c r="CV367">
        <v>1</v>
      </c>
      <c r="CW367">
        <v>1</v>
      </c>
      <c r="CX367">
        <v>1</v>
      </c>
      <c r="CY367">
        <v>1</v>
      </c>
      <c r="CZ367">
        <v>1</v>
      </c>
      <c r="DA367">
        <v>5</v>
      </c>
      <c r="DB367">
        <v>1</v>
      </c>
      <c r="DC367">
        <v>1</v>
      </c>
      <c r="DD367">
        <v>3</v>
      </c>
      <c r="DE367">
        <v>3</v>
      </c>
      <c r="DF367">
        <v>1</v>
      </c>
      <c r="DG367">
        <v>1</v>
      </c>
      <c r="DH367">
        <v>1</v>
      </c>
      <c r="DI367">
        <v>3</v>
      </c>
      <c r="DJ367">
        <v>1</v>
      </c>
      <c r="DK367">
        <v>3</v>
      </c>
      <c r="DL367">
        <v>3</v>
      </c>
      <c r="DM367">
        <v>1</v>
      </c>
      <c r="DN367">
        <v>20</v>
      </c>
      <c r="DO367">
        <v>1</v>
      </c>
      <c r="DP367">
        <v>1</v>
      </c>
      <c r="DQ367">
        <v>1</v>
      </c>
      <c r="DR367">
        <v>1</v>
      </c>
      <c r="DS367">
        <v>1</v>
      </c>
      <c r="DT367">
        <v>1</v>
      </c>
      <c r="DU367">
        <v>1</v>
      </c>
      <c r="DV367">
        <v>1</v>
      </c>
      <c r="DW367">
        <v>0</v>
      </c>
      <c r="DX367">
        <v>8</v>
      </c>
      <c r="DY367" t="s">
        <v>149</v>
      </c>
      <c r="DZ367" t="s">
        <v>4707</v>
      </c>
      <c r="EA367">
        <v>3</v>
      </c>
      <c r="EB367">
        <v>3</v>
      </c>
      <c r="EC367">
        <v>3</v>
      </c>
      <c r="ED367">
        <v>3</v>
      </c>
      <c r="EE367">
        <v>3</v>
      </c>
      <c r="EF367">
        <v>4</v>
      </c>
      <c r="EG367">
        <v>3</v>
      </c>
      <c r="EH367">
        <v>22</v>
      </c>
      <c r="EI367">
        <v>3</v>
      </c>
      <c r="EJ367">
        <v>2</v>
      </c>
      <c r="EK367">
        <v>1</v>
      </c>
      <c r="EL367">
        <v>6</v>
      </c>
      <c r="EM367">
        <v>3</v>
      </c>
      <c r="EN367">
        <v>4</v>
      </c>
      <c r="EO367">
        <v>4</v>
      </c>
      <c r="EP367">
        <v>4</v>
      </c>
      <c r="EQ367">
        <v>4</v>
      </c>
      <c r="ER367">
        <v>4</v>
      </c>
      <c r="ES367">
        <v>4</v>
      </c>
      <c r="ET367">
        <v>4</v>
      </c>
      <c r="EU367">
        <v>31</v>
      </c>
      <c r="EV367">
        <v>9</v>
      </c>
      <c r="EW367">
        <v>8</v>
      </c>
      <c r="EX367">
        <v>9</v>
      </c>
      <c r="EY367">
        <v>8</v>
      </c>
      <c r="EZ367">
        <v>34</v>
      </c>
      <c r="FA367">
        <v>9</v>
      </c>
      <c r="FB367" t="str">
        <f t="shared" si="63"/>
        <v>Severe</v>
      </c>
      <c r="FC367" t="s">
        <v>157</v>
      </c>
    </row>
    <row r="368" spans="1:159" x14ac:dyDescent="0.2">
      <c r="A368">
        <v>1116</v>
      </c>
      <c r="B368" t="s">
        <v>143</v>
      </c>
      <c r="C368" t="s">
        <v>1741</v>
      </c>
      <c r="D368" s="1">
        <v>32132</v>
      </c>
      <c r="E368">
        <v>34</v>
      </c>
      <c r="F368">
        <v>1</v>
      </c>
      <c r="H368" t="s">
        <v>151</v>
      </c>
      <c r="I368">
        <v>3030</v>
      </c>
      <c r="J368" s="1">
        <v>44365</v>
      </c>
      <c r="K368">
        <v>1</v>
      </c>
      <c r="Q368">
        <v>1</v>
      </c>
      <c r="W368" t="s">
        <v>4409</v>
      </c>
      <c r="X368" t="s">
        <v>307</v>
      </c>
      <c r="Y368">
        <v>0</v>
      </c>
      <c r="Z368" t="s">
        <v>1742</v>
      </c>
      <c r="AA368" s="1">
        <v>44476</v>
      </c>
      <c r="AB368" s="2">
        <f t="shared" si="57"/>
        <v>111</v>
      </c>
      <c r="AC368">
        <v>0</v>
      </c>
      <c r="AD368">
        <v>2</v>
      </c>
      <c r="AE368" t="str">
        <f t="shared" si="59"/>
        <v>Female</v>
      </c>
      <c r="AF368">
        <v>0</v>
      </c>
      <c r="AG368" t="s">
        <v>157</v>
      </c>
      <c r="AH368">
        <v>0</v>
      </c>
      <c r="AJ368">
        <v>6</v>
      </c>
      <c r="AK368" t="str">
        <f t="shared" si="66"/>
        <v>Undergrad</v>
      </c>
      <c r="AL368" t="str">
        <f t="shared" si="60"/>
        <v>Yes</v>
      </c>
      <c r="AM368">
        <v>9</v>
      </c>
      <c r="AN368" t="str">
        <f t="shared" si="58"/>
        <v>Aus</v>
      </c>
      <c r="AO368">
        <v>0</v>
      </c>
      <c r="AR368">
        <v>0</v>
      </c>
      <c r="AS368">
        <v>0</v>
      </c>
      <c r="AT368">
        <v>0</v>
      </c>
      <c r="AU368">
        <v>0</v>
      </c>
      <c r="AV368">
        <v>0</v>
      </c>
      <c r="AW368">
        <v>0</v>
      </c>
      <c r="AX368">
        <v>0</v>
      </c>
      <c r="AY368">
        <v>1</v>
      </c>
      <c r="AZ368">
        <v>0</v>
      </c>
      <c r="BA368">
        <v>1</v>
      </c>
      <c r="BC368" t="s">
        <v>1743</v>
      </c>
      <c r="BD368">
        <v>1</v>
      </c>
      <c r="BE368" t="s">
        <v>1744</v>
      </c>
      <c r="BF368">
        <v>1</v>
      </c>
      <c r="BG368" t="s">
        <v>1745</v>
      </c>
      <c r="BH368">
        <v>0</v>
      </c>
      <c r="BI368">
        <v>0</v>
      </c>
      <c r="BJ368">
        <v>0</v>
      </c>
      <c r="BK368">
        <v>0</v>
      </c>
      <c r="BM368">
        <v>0</v>
      </c>
      <c r="BO368">
        <v>0</v>
      </c>
      <c r="BQ368">
        <v>1</v>
      </c>
      <c r="BR368">
        <v>1</v>
      </c>
      <c r="BS368">
        <v>1</v>
      </c>
      <c r="BT368">
        <v>2</v>
      </c>
      <c r="BU368">
        <v>1</v>
      </c>
      <c r="BV368">
        <v>75</v>
      </c>
      <c r="BW368" s="4">
        <v>0.78049010367577754</v>
      </c>
      <c r="BX368">
        <v>2</v>
      </c>
      <c r="BY368">
        <v>1</v>
      </c>
      <c r="BZ368">
        <v>30</v>
      </c>
      <c r="CA368">
        <v>90</v>
      </c>
      <c r="CB368">
        <v>0</v>
      </c>
      <c r="CE368">
        <v>0</v>
      </c>
      <c r="CF368">
        <v>0</v>
      </c>
      <c r="CI368">
        <v>0</v>
      </c>
      <c r="CJ368">
        <v>0</v>
      </c>
      <c r="CM368">
        <v>0</v>
      </c>
      <c r="CN368">
        <f t="shared" si="67"/>
        <v>90</v>
      </c>
      <c r="CO368" t="str">
        <f t="shared" si="68"/>
        <v>Insufficiently active</v>
      </c>
      <c r="CP368">
        <v>3</v>
      </c>
      <c r="CQ368">
        <v>3</v>
      </c>
      <c r="CR368">
        <v>3</v>
      </c>
      <c r="CS368">
        <v>2</v>
      </c>
      <c r="CT368">
        <v>3</v>
      </c>
      <c r="CU368">
        <v>3</v>
      </c>
      <c r="CV368">
        <v>1</v>
      </c>
      <c r="CW368">
        <v>0</v>
      </c>
      <c r="CX368">
        <v>1</v>
      </c>
      <c r="CY368">
        <v>0</v>
      </c>
      <c r="CZ368">
        <v>2</v>
      </c>
      <c r="DA368">
        <v>8</v>
      </c>
      <c r="DB368">
        <v>5</v>
      </c>
      <c r="DC368">
        <v>0</v>
      </c>
      <c r="DD368">
        <v>3</v>
      </c>
      <c r="DE368">
        <v>3</v>
      </c>
      <c r="DF368">
        <v>1</v>
      </c>
      <c r="DG368">
        <v>2</v>
      </c>
      <c r="DH368">
        <v>3</v>
      </c>
      <c r="DI368">
        <v>1</v>
      </c>
      <c r="DJ368">
        <v>2</v>
      </c>
      <c r="DK368">
        <v>2</v>
      </c>
      <c r="DL368">
        <v>1</v>
      </c>
      <c r="DM368">
        <v>1</v>
      </c>
      <c r="DN368">
        <v>19</v>
      </c>
      <c r="DO368">
        <v>1</v>
      </c>
      <c r="DP368">
        <v>0</v>
      </c>
      <c r="DQ368">
        <v>2</v>
      </c>
      <c r="DR368">
        <v>1</v>
      </c>
      <c r="DS368">
        <v>1</v>
      </c>
      <c r="DT368">
        <v>1</v>
      </c>
      <c r="DU368">
        <v>1</v>
      </c>
      <c r="DV368">
        <v>0</v>
      </c>
      <c r="DW368">
        <v>0</v>
      </c>
      <c r="DX368">
        <v>7</v>
      </c>
      <c r="DY368" t="str">
        <f>IF(DO368&gt;1,"Yes",IF(DP368&gt;1,"Yes","No"))</f>
        <v>No</v>
      </c>
      <c r="DZ368" t="s">
        <v>4707</v>
      </c>
      <c r="EA368">
        <v>3</v>
      </c>
      <c r="EB368">
        <v>3</v>
      </c>
      <c r="EC368">
        <v>2</v>
      </c>
      <c r="ED368">
        <v>3</v>
      </c>
      <c r="EE368">
        <v>3</v>
      </c>
      <c r="EF368">
        <v>2</v>
      </c>
      <c r="EG368">
        <v>4</v>
      </c>
      <c r="EH368">
        <v>20</v>
      </c>
      <c r="EI368">
        <v>2</v>
      </c>
      <c r="EJ368">
        <v>2</v>
      </c>
      <c r="EK368">
        <v>2</v>
      </c>
      <c r="EL368">
        <v>6</v>
      </c>
      <c r="EM368">
        <v>3</v>
      </c>
      <c r="EN368">
        <v>4</v>
      </c>
      <c r="EO368">
        <v>3</v>
      </c>
      <c r="EP368">
        <v>4</v>
      </c>
      <c r="EQ368">
        <v>4</v>
      </c>
      <c r="ER368">
        <v>3</v>
      </c>
      <c r="ES368">
        <v>4</v>
      </c>
      <c r="ET368">
        <v>4</v>
      </c>
      <c r="EU368">
        <v>29</v>
      </c>
      <c r="EV368">
        <v>4</v>
      </c>
      <c r="EW368">
        <v>1</v>
      </c>
      <c r="EX368">
        <v>2</v>
      </c>
      <c r="EY368">
        <v>5</v>
      </c>
      <c r="EZ368">
        <v>12</v>
      </c>
      <c r="FA368">
        <v>2</v>
      </c>
      <c r="FB368" t="str">
        <f t="shared" si="63"/>
        <v>Mild</v>
      </c>
      <c r="FC368" t="s">
        <v>149</v>
      </c>
    </row>
    <row r="369" spans="1:159" x14ac:dyDescent="0.2">
      <c r="A369">
        <v>1117</v>
      </c>
      <c r="B369" t="s">
        <v>143</v>
      </c>
      <c r="C369" t="s">
        <v>1746</v>
      </c>
      <c r="D369" s="1">
        <v>36938</v>
      </c>
      <c r="E369">
        <v>21</v>
      </c>
      <c r="F369">
        <v>1</v>
      </c>
      <c r="H369" t="s">
        <v>782</v>
      </c>
      <c r="I369">
        <v>3043</v>
      </c>
      <c r="J369" s="1">
        <v>44365</v>
      </c>
      <c r="K369">
        <v>2</v>
      </c>
      <c r="Q369">
        <v>3</v>
      </c>
      <c r="W369" t="s">
        <v>4409</v>
      </c>
      <c r="X369" t="s">
        <v>314</v>
      </c>
      <c r="Y369">
        <v>0</v>
      </c>
      <c r="Z369" t="s">
        <v>1747</v>
      </c>
      <c r="AA369" s="1">
        <v>44477</v>
      </c>
      <c r="AB369" s="2">
        <f t="shared" si="57"/>
        <v>112</v>
      </c>
      <c r="AC369">
        <v>0</v>
      </c>
      <c r="AD369">
        <v>1</v>
      </c>
      <c r="AE369" t="str">
        <f t="shared" si="59"/>
        <v>Male</v>
      </c>
      <c r="AF369">
        <v>3</v>
      </c>
      <c r="AG369" t="s">
        <v>157</v>
      </c>
      <c r="AH369">
        <v>1</v>
      </c>
      <c r="AI369">
        <v>1</v>
      </c>
      <c r="AJ369">
        <v>6</v>
      </c>
      <c r="AK369" t="str">
        <f t="shared" si="66"/>
        <v>Undergrad</v>
      </c>
      <c r="AL369" t="str">
        <f t="shared" si="60"/>
        <v>Yes</v>
      </c>
      <c r="AM369">
        <v>9</v>
      </c>
      <c r="AN369" t="str">
        <f t="shared" si="58"/>
        <v>Aus</v>
      </c>
      <c r="AO369">
        <v>0</v>
      </c>
      <c r="AR369">
        <v>0</v>
      </c>
      <c r="AS369">
        <v>0</v>
      </c>
      <c r="AT369">
        <v>0</v>
      </c>
      <c r="AU369">
        <v>2</v>
      </c>
      <c r="AV369">
        <v>0</v>
      </c>
      <c r="AW369">
        <v>0</v>
      </c>
      <c r="AX369">
        <v>0</v>
      </c>
      <c r="AY369">
        <v>2</v>
      </c>
      <c r="AZ369">
        <v>0</v>
      </c>
      <c r="BA369">
        <v>0</v>
      </c>
      <c r="BC369" t="s">
        <v>1748</v>
      </c>
      <c r="BD369">
        <v>0</v>
      </c>
      <c r="BF369">
        <v>0</v>
      </c>
      <c r="BH369">
        <v>0</v>
      </c>
      <c r="BI369">
        <v>0</v>
      </c>
      <c r="BJ369">
        <v>0</v>
      </c>
      <c r="BK369">
        <v>0</v>
      </c>
      <c r="BM369">
        <v>0</v>
      </c>
      <c r="BO369">
        <v>0</v>
      </c>
      <c r="BQ369">
        <v>3</v>
      </c>
      <c r="BR369">
        <v>1</v>
      </c>
      <c r="BS369">
        <v>3</v>
      </c>
      <c r="BT369">
        <v>4</v>
      </c>
      <c r="BU369">
        <v>3</v>
      </c>
      <c r="BV369">
        <v>56</v>
      </c>
      <c r="BW369" s="4">
        <v>0.40373869346733671</v>
      </c>
      <c r="BX369">
        <v>10</v>
      </c>
      <c r="BY369">
        <v>7</v>
      </c>
      <c r="BZ369">
        <v>50</v>
      </c>
      <c r="CA369">
        <v>470</v>
      </c>
      <c r="CB369">
        <v>0</v>
      </c>
      <c r="CE369">
        <v>0</v>
      </c>
      <c r="CF369">
        <v>5</v>
      </c>
      <c r="CG369">
        <v>8</v>
      </c>
      <c r="CH369">
        <v>0</v>
      </c>
      <c r="CI369">
        <v>480</v>
      </c>
      <c r="CJ369">
        <v>0</v>
      </c>
      <c r="CM369">
        <v>0</v>
      </c>
      <c r="CN369">
        <f t="shared" si="67"/>
        <v>1430</v>
      </c>
      <c r="CO369" t="str">
        <f t="shared" si="68"/>
        <v>Sufficientlyactive</v>
      </c>
      <c r="CP369">
        <v>4</v>
      </c>
      <c r="CQ369">
        <v>2</v>
      </c>
      <c r="CR369">
        <v>3</v>
      </c>
      <c r="CS369">
        <v>2</v>
      </c>
      <c r="CT369">
        <v>4</v>
      </c>
      <c r="CU369">
        <v>3</v>
      </c>
      <c r="CV369">
        <v>1</v>
      </c>
      <c r="CW369">
        <v>1</v>
      </c>
      <c r="CX369">
        <v>2</v>
      </c>
      <c r="CY369">
        <v>1</v>
      </c>
      <c r="CZ369">
        <v>3</v>
      </c>
      <c r="DA369">
        <v>6</v>
      </c>
      <c r="DB369">
        <v>1</v>
      </c>
      <c r="DC369">
        <v>0</v>
      </c>
      <c r="DD369">
        <v>3</v>
      </c>
      <c r="DE369">
        <v>3</v>
      </c>
      <c r="DF369">
        <v>3</v>
      </c>
      <c r="DG369">
        <v>3</v>
      </c>
      <c r="DH369">
        <v>3</v>
      </c>
      <c r="DI369">
        <v>3</v>
      </c>
      <c r="DJ369">
        <v>3</v>
      </c>
      <c r="DK369">
        <v>3</v>
      </c>
      <c r="DL369">
        <v>3</v>
      </c>
      <c r="DM369">
        <v>3</v>
      </c>
      <c r="DN369">
        <v>30</v>
      </c>
      <c r="DO369">
        <v>1</v>
      </c>
      <c r="DP369">
        <v>1</v>
      </c>
      <c r="DQ369">
        <v>1</v>
      </c>
      <c r="DR369">
        <v>1</v>
      </c>
      <c r="DS369">
        <v>1</v>
      </c>
      <c r="DT369">
        <v>1</v>
      </c>
      <c r="DU369">
        <v>1</v>
      </c>
      <c r="DV369">
        <v>1</v>
      </c>
      <c r="DW369">
        <v>0</v>
      </c>
      <c r="DX369">
        <v>8</v>
      </c>
      <c r="DY369" t="str">
        <f>IF(DO369&gt;1,"Yes",IF(DP369&gt;1,"Yes","No"))</f>
        <v>No</v>
      </c>
      <c r="DZ369" t="s">
        <v>4707</v>
      </c>
      <c r="EA369">
        <v>3</v>
      </c>
      <c r="EB369">
        <v>3</v>
      </c>
      <c r="EC369">
        <v>3</v>
      </c>
      <c r="ED369">
        <v>3</v>
      </c>
      <c r="EE369">
        <v>3</v>
      </c>
      <c r="EF369">
        <v>3</v>
      </c>
      <c r="EG369">
        <v>3</v>
      </c>
      <c r="EH369">
        <v>21</v>
      </c>
      <c r="EI369">
        <v>2</v>
      </c>
      <c r="EJ369">
        <v>2</v>
      </c>
      <c r="EK369">
        <v>2</v>
      </c>
      <c r="EL369">
        <v>6</v>
      </c>
      <c r="EM369">
        <v>3</v>
      </c>
      <c r="EN369">
        <v>3</v>
      </c>
      <c r="EO369">
        <v>3</v>
      </c>
      <c r="EP369">
        <v>3</v>
      </c>
      <c r="EQ369">
        <v>3</v>
      </c>
      <c r="ER369">
        <v>3</v>
      </c>
      <c r="ES369">
        <v>3</v>
      </c>
      <c r="ET369">
        <v>3</v>
      </c>
      <c r="EU369">
        <v>24</v>
      </c>
      <c r="EV369">
        <v>7</v>
      </c>
      <c r="EW369">
        <v>7</v>
      </c>
      <c r="EX369">
        <v>7</v>
      </c>
      <c r="EY369">
        <v>8</v>
      </c>
      <c r="EZ369">
        <v>29</v>
      </c>
      <c r="FA369">
        <v>6</v>
      </c>
      <c r="FB369" t="str">
        <f t="shared" si="63"/>
        <v>Moderate</v>
      </c>
      <c r="FC369" t="s">
        <v>149</v>
      </c>
    </row>
    <row r="370" spans="1:159" x14ac:dyDescent="0.2">
      <c r="A370">
        <v>1118</v>
      </c>
      <c r="B370" t="s">
        <v>143</v>
      </c>
      <c r="C370" t="s">
        <v>1749</v>
      </c>
      <c r="D370" s="1">
        <v>27918</v>
      </c>
      <c r="E370">
        <v>46</v>
      </c>
      <c r="F370">
        <v>1</v>
      </c>
      <c r="H370" t="s">
        <v>1750</v>
      </c>
      <c r="I370">
        <v>3977</v>
      </c>
      <c r="J370" s="1">
        <v>44349</v>
      </c>
      <c r="K370">
        <v>1</v>
      </c>
      <c r="R370">
        <v>2</v>
      </c>
      <c r="W370" t="s">
        <v>229</v>
      </c>
      <c r="X370" t="s">
        <v>222</v>
      </c>
      <c r="Y370">
        <v>1</v>
      </c>
      <c r="Z370" t="s">
        <v>1751</v>
      </c>
      <c r="AA370" s="1">
        <v>44489</v>
      </c>
      <c r="AB370" s="2">
        <f t="shared" si="57"/>
        <v>140</v>
      </c>
      <c r="AC370">
        <v>1</v>
      </c>
      <c r="AD370">
        <v>1</v>
      </c>
      <c r="AE370" t="str">
        <f t="shared" si="59"/>
        <v>Male</v>
      </c>
      <c r="AF370">
        <v>5</v>
      </c>
      <c r="AG370" t="s">
        <v>157</v>
      </c>
      <c r="AH370">
        <v>0</v>
      </c>
      <c r="AJ370">
        <v>8</v>
      </c>
      <c r="AK370" t="str">
        <f t="shared" si="66"/>
        <v>Postgrad</v>
      </c>
      <c r="AL370" t="str">
        <f t="shared" si="60"/>
        <v>Yes</v>
      </c>
      <c r="AM370">
        <v>165</v>
      </c>
      <c r="AN370" t="str">
        <f t="shared" si="58"/>
        <v>Other</v>
      </c>
      <c r="AQ370">
        <v>40</v>
      </c>
      <c r="AR370">
        <v>0</v>
      </c>
      <c r="AS370">
        <v>0</v>
      </c>
      <c r="AT370">
        <v>0</v>
      </c>
      <c r="AU370">
        <v>0</v>
      </c>
      <c r="AV370">
        <v>0</v>
      </c>
      <c r="AW370">
        <v>0</v>
      </c>
      <c r="AX370">
        <v>0</v>
      </c>
      <c r="AY370">
        <v>0</v>
      </c>
      <c r="AZ370">
        <v>0</v>
      </c>
      <c r="BA370">
        <v>1</v>
      </c>
      <c r="BC370" t="s">
        <v>1752</v>
      </c>
      <c r="BD370">
        <v>0</v>
      </c>
      <c r="BF370">
        <v>1</v>
      </c>
      <c r="BG370" t="s">
        <v>1753</v>
      </c>
      <c r="BH370">
        <v>0</v>
      </c>
      <c r="BI370">
        <v>0</v>
      </c>
      <c r="BJ370">
        <v>0</v>
      </c>
      <c r="BK370">
        <v>0</v>
      </c>
      <c r="BM370">
        <v>0</v>
      </c>
      <c r="BO370">
        <v>1</v>
      </c>
      <c r="BP370">
        <v>1</v>
      </c>
      <c r="BQ370">
        <v>1</v>
      </c>
      <c r="BR370">
        <v>1</v>
      </c>
      <c r="BS370">
        <v>1</v>
      </c>
      <c r="BT370">
        <v>1</v>
      </c>
      <c r="BU370">
        <v>1</v>
      </c>
      <c r="BV370">
        <v>88</v>
      </c>
      <c r="BW370" s="4">
        <v>1</v>
      </c>
      <c r="BX370">
        <v>6</v>
      </c>
      <c r="BY370">
        <v>3</v>
      </c>
      <c r="BZ370">
        <v>16</v>
      </c>
      <c r="CA370">
        <v>196</v>
      </c>
      <c r="CB370">
        <v>6</v>
      </c>
      <c r="CC370">
        <v>2</v>
      </c>
      <c r="CD370">
        <v>0</v>
      </c>
      <c r="CE370">
        <v>120</v>
      </c>
      <c r="CF370">
        <v>2</v>
      </c>
      <c r="CG370">
        <v>4</v>
      </c>
      <c r="CH370">
        <v>0</v>
      </c>
      <c r="CI370">
        <v>240</v>
      </c>
      <c r="CJ370">
        <v>0</v>
      </c>
      <c r="CM370">
        <v>0</v>
      </c>
      <c r="CN370">
        <f t="shared" si="67"/>
        <v>676</v>
      </c>
      <c r="CO370" t="str">
        <f t="shared" si="68"/>
        <v>Sufficientlyactive</v>
      </c>
      <c r="CP370">
        <v>3</v>
      </c>
      <c r="CQ370">
        <v>3</v>
      </c>
      <c r="CR370">
        <v>3</v>
      </c>
      <c r="CS370">
        <v>3</v>
      </c>
      <c r="CT370">
        <v>3</v>
      </c>
      <c r="CU370">
        <v>2</v>
      </c>
      <c r="CV370">
        <v>1</v>
      </c>
      <c r="CW370">
        <v>1</v>
      </c>
      <c r="CX370">
        <v>1</v>
      </c>
      <c r="CY370">
        <v>1</v>
      </c>
      <c r="CZ370">
        <v>3</v>
      </c>
      <c r="DA370">
        <v>7</v>
      </c>
      <c r="DB370">
        <v>2</v>
      </c>
      <c r="DC370">
        <v>1</v>
      </c>
      <c r="DD370">
        <v>1</v>
      </c>
      <c r="DE370">
        <v>1</v>
      </c>
      <c r="DF370">
        <v>1</v>
      </c>
      <c r="DG370">
        <v>1</v>
      </c>
      <c r="DH370">
        <v>2</v>
      </c>
      <c r="DI370">
        <v>1</v>
      </c>
      <c r="DJ370">
        <v>1</v>
      </c>
      <c r="DK370">
        <v>1</v>
      </c>
      <c r="DL370">
        <v>1</v>
      </c>
      <c r="DM370">
        <v>1</v>
      </c>
      <c r="DN370">
        <v>11</v>
      </c>
      <c r="DO370">
        <v>0</v>
      </c>
      <c r="DP370">
        <v>0</v>
      </c>
      <c r="DQ370">
        <v>0</v>
      </c>
      <c r="DR370">
        <v>0</v>
      </c>
      <c r="DS370">
        <v>0</v>
      </c>
      <c r="DT370">
        <v>0</v>
      </c>
      <c r="DU370">
        <v>0</v>
      </c>
      <c r="DV370">
        <v>0</v>
      </c>
      <c r="DW370">
        <v>0</v>
      </c>
      <c r="DX370">
        <v>0</v>
      </c>
      <c r="DY370" t="s">
        <v>149</v>
      </c>
      <c r="DZ370" t="s">
        <v>4708</v>
      </c>
      <c r="EA370">
        <v>4</v>
      </c>
      <c r="EB370">
        <v>5</v>
      </c>
      <c r="EC370">
        <v>4</v>
      </c>
      <c r="ED370">
        <v>4</v>
      </c>
      <c r="EE370">
        <v>4</v>
      </c>
      <c r="EF370">
        <v>4</v>
      </c>
      <c r="EG370">
        <v>4</v>
      </c>
      <c r="EH370">
        <v>29</v>
      </c>
      <c r="EI370">
        <v>2</v>
      </c>
      <c r="EJ370">
        <v>2</v>
      </c>
      <c r="EK370">
        <v>2</v>
      </c>
      <c r="EL370">
        <v>6</v>
      </c>
      <c r="EM370">
        <v>3</v>
      </c>
      <c r="EN370">
        <v>4</v>
      </c>
      <c r="EO370">
        <v>4</v>
      </c>
      <c r="EP370">
        <v>4</v>
      </c>
      <c r="EQ370">
        <v>4</v>
      </c>
      <c r="ER370">
        <v>3</v>
      </c>
      <c r="ES370">
        <v>4</v>
      </c>
      <c r="ET370">
        <v>4</v>
      </c>
      <c r="EU370">
        <v>30</v>
      </c>
      <c r="EV370">
        <v>5</v>
      </c>
      <c r="EW370">
        <v>3</v>
      </c>
      <c r="EX370">
        <v>3</v>
      </c>
      <c r="EY370">
        <v>3</v>
      </c>
      <c r="EZ370">
        <v>14</v>
      </c>
      <c r="FA370">
        <v>2</v>
      </c>
      <c r="FB370" t="str">
        <f t="shared" si="63"/>
        <v>Mild</v>
      </c>
      <c r="FC370" t="s">
        <v>157</v>
      </c>
    </row>
    <row r="371" spans="1:159" x14ac:dyDescent="0.2">
      <c r="A371">
        <v>1119</v>
      </c>
      <c r="B371" t="s">
        <v>143</v>
      </c>
      <c r="C371" t="s">
        <v>1754</v>
      </c>
      <c r="D371" s="1">
        <v>28249</v>
      </c>
      <c r="E371">
        <v>45</v>
      </c>
      <c r="F371">
        <v>1</v>
      </c>
      <c r="H371" t="s">
        <v>204</v>
      </c>
      <c r="I371">
        <v>3429</v>
      </c>
      <c r="J371" s="1">
        <v>44347</v>
      </c>
      <c r="K371">
        <v>1</v>
      </c>
      <c r="R371">
        <v>1</v>
      </c>
      <c r="W371" t="s">
        <v>229</v>
      </c>
      <c r="X371" t="s">
        <v>307</v>
      </c>
      <c r="Y371">
        <v>0</v>
      </c>
      <c r="Z371" t="s">
        <v>1755</v>
      </c>
      <c r="AA371" s="1">
        <v>44481</v>
      </c>
      <c r="AB371" s="2">
        <f t="shared" si="57"/>
        <v>134</v>
      </c>
      <c r="AC371">
        <v>1</v>
      </c>
      <c r="AD371">
        <v>1</v>
      </c>
      <c r="AE371" t="str">
        <f t="shared" si="59"/>
        <v>Male</v>
      </c>
      <c r="AF371">
        <v>6</v>
      </c>
      <c r="AG371" t="s">
        <v>149</v>
      </c>
      <c r="AH371">
        <v>0</v>
      </c>
      <c r="AJ371">
        <v>1</v>
      </c>
      <c r="AK371" t="str">
        <f t="shared" si="66"/>
        <v>DNC high school</v>
      </c>
      <c r="AL371" t="str">
        <f t="shared" si="60"/>
        <v>No</v>
      </c>
      <c r="AM371">
        <v>9</v>
      </c>
      <c r="AN371" t="str">
        <f t="shared" si="58"/>
        <v>Aus</v>
      </c>
      <c r="AO371">
        <v>0</v>
      </c>
      <c r="AR371">
        <v>0</v>
      </c>
      <c r="AS371">
        <v>1</v>
      </c>
      <c r="AT371">
        <v>0</v>
      </c>
      <c r="AU371">
        <v>0</v>
      </c>
      <c r="AV371">
        <v>0</v>
      </c>
      <c r="AW371">
        <v>0</v>
      </c>
      <c r="AX371">
        <v>1</v>
      </c>
      <c r="AY371">
        <v>0</v>
      </c>
      <c r="AZ371">
        <v>1</v>
      </c>
      <c r="BA371">
        <v>1</v>
      </c>
      <c r="BC371" t="s">
        <v>1756</v>
      </c>
      <c r="BD371">
        <v>1</v>
      </c>
      <c r="BF371">
        <v>0</v>
      </c>
      <c r="BH371">
        <v>1</v>
      </c>
      <c r="BI371">
        <v>1</v>
      </c>
      <c r="BJ371">
        <v>1</v>
      </c>
      <c r="BK371">
        <v>0</v>
      </c>
      <c r="BM371">
        <v>1</v>
      </c>
      <c r="BN371">
        <v>10</v>
      </c>
      <c r="BO371">
        <v>0</v>
      </c>
      <c r="BQ371">
        <v>4</v>
      </c>
      <c r="BR371">
        <v>3</v>
      </c>
      <c r="BS371">
        <v>3</v>
      </c>
      <c r="BT371">
        <v>5</v>
      </c>
      <c r="BU371">
        <v>5</v>
      </c>
      <c r="BV371">
        <v>25</v>
      </c>
      <c r="BW371" s="4">
        <v>1.657211538461539E-2</v>
      </c>
      <c r="BX371">
        <v>3</v>
      </c>
      <c r="BY371">
        <v>2</v>
      </c>
      <c r="BZ371">
        <v>15</v>
      </c>
      <c r="CA371">
        <v>135</v>
      </c>
      <c r="CB371">
        <v>2</v>
      </c>
      <c r="CC371">
        <v>2</v>
      </c>
      <c r="CD371">
        <v>15</v>
      </c>
      <c r="CE371">
        <v>135</v>
      </c>
      <c r="CF371">
        <v>0</v>
      </c>
      <c r="CI371">
        <v>0</v>
      </c>
      <c r="CJ371">
        <v>0</v>
      </c>
      <c r="CM371">
        <v>0</v>
      </c>
      <c r="CN371">
        <f t="shared" si="67"/>
        <v>135</v>
      </c>
      <c r="CO371" t="str">
        <f t="shared" si="68"/>
        <v>Insufficiently active</v>
      </c>
      <c r="CP371">
        <v>4</v>
      </c>
      <c r="CQ371">
        <v>4</v>
      </c>
      <c r="CR371">
        <v>4</v>
      </c>
      <c r="CS371">
        <v>4</v>
      </c>
      <c r="CT371">
        <v>4</v>
      </c>
      <c r="CU371">
        <v>3</v>
      </c>
      <c r="CV371">
        <v>1</v>
      </c>
      <c r="CW371">
        <v>1</v>
      </c>
      <c r="CX371">
        <v>1</v>
      </c>
      <c r="CY371">
        <v>1</v>
      </c>
      <c r="CZ371">
        <v>2</v>
      </c>
      <c r="DA371">
        <v>5</v>
      </c>
      <c r="DB371">
        <v>10</v>
      </c>
      <c r="DC371">
        <v>0</v>
      </c>
      <c r="DD371">
        <v>4</v>
      </c>
      <c r="DE371">
        <v>4</v>
      </c>
      <c r="DF371">
        <v>2</v>
      </c>
      <c r="DG371">
        <v>4</v>
      </c>
      <c r="DH371">
        <v>3</v>
      </c>
      <c r="DI371">
        <v>2</v>
      </c>
      <c r="DJ371">
        <v>4</v>
      </c>
      <c r="DK371">
        <v>4</v>
      </c>
      <c r="DL371">
        <v>3</v>
      </c>
      <c r="DM371">
        <v>4</v>
      </c>
      <c r="DN371">
        <v>34</v>
      </c>
      <c r="DO371">
        <v>1</v>
      </c>
      <c r="DP371">
        <v>1</v>
      </c>
      <c r="DQ371">
        <v>2</v>
      </c>
      <c r="DR371">
        <v>2</v>
      </c>
      <c r="DS371">
        <v>3</v>
      </c>
      <c r="DT371">
        <v>3</v>
      </c>
      <c r="DU371">
        <v>2</v>
      </c>
      <c r="DV371">
        <v>1</v>
      </c>
      <c r="DW371">
        <v>0</v>
      </c>
      <c r="DX371">
        <v>15</v>
      </c>
      <c r="DY371" t="str">
        <f>IF(DO371&gt;1,"Yes",IF(DP371&gt;1,"Yes","No"))</f>
        <v>No</v>
      </c>
      <c r="DZ371" t="s">
        <v>4710</v>
      </c>
      <c r="EA371">
        <v>3</v>
      </c>
      <c r="EB371">
        <v>2</v>
      </c>
      <c r="EC371">
        <v>3</v>
      </c>
      <c r="ED371">
        <v>2</v>
      </c>
      <c r="EE371">
        <v>2</v>
      </c>
      <c r="EF371">
        <v>2</v>
      </c>
      <c r="EG371">
        <v>2</v>
      </c>
      <c r="EH371">
        <v>16</v>
      </c>
      <c r="EI371">
        <v>3</v>
      </c>
      <c r="EJ371">
        <v>3</v>
      </c>
      <c r="EK371">
        <v>3</v>
      </c>
      <c r="EL371">
        <v>9</v>
      </c>
      <c r="EM371">
        <v>2</v>
      </c>
      <c r="EN371">
        <v>4</v>
      </c>
      <c r="EO371">
        <v>4</v>
      </c>
      <c r="EP371">
        <v>2</v>
      </c>
      <c r="EQ371">
        <v>4</v>
      </c>
      <c r="ER371">
        <v>2</v>
      </c>
      <c r="ES371">
        <v>5</v>
      </c>
      <c r="ET371">
        <v>5</v>
      </c>
      <c r="EU371">
        <v>28</v>
      </c>
      <c r="EV371">
        <v>7</v>
      </c>
      <c r="EW371">
        <v>7</v>
      </c>
      <c r="EX371">
        <v>7</v>
      </c>
      <c r="EY371">
        <v>9</v>
      </c>
      <c r="EZ371">
        <v>30</v>
      </c>
      <c r="FA371">
        <v>10</v>
      </c>
      <c r="FB371" t="str">
        <f t="shared" si="63"/>
        <v>Severe</v>
      </c>
      <c r="FC371" t="s">
        <v>149</v>
      </c>
    </row>
    <row r="372" spans="1:159" x14ac:dyDescent="0.2">
      <c r="A372">
        <v>1120</v>
      </c>
      <c r="B372" t="s">
        <v>143</v>
      </c>
      <c r="C372" t="s">
        <v>1757</v>
      </c>
      <c r="D372" s="1">
        <v>30554</v>
      </c>
      <c r="E372">
        <v>38</v>
      </c>
      <c r="F372">
        <v>1</v>
      </c>
      <c r="H372" t="s">
        <v>420</v>
      </c>
      <c r="I372">
        <v>3030</v>
      </c>
      <c r="J372" s="1">
        <v>44365</v>
      </c>
      <c r="K372">
        <v>1</v>
      </c>
      <c r="R372">
        <v>2</v>
      </c>
      <c r="W372" t="s">
        <v>229</v>
      </c>
      <c r="X372" t="s">
        <v>222</v>
      </c>
      <c r="Y372">
        <v>0</v>
      </c>
      <c r="Z372" t="s">
        <v>1758</v>
      </c>
      <c r="AA372" s="1">
        <v>44481</v>
      </c>
      <c r="AB372" s="2">
        <f t="shared" si="57"/>
        <v>116</v>
      </c>
      <c r="AC372">
        <v>1</v>
      </c>
      <c r="AD372">
        <v>1</v>
      </c>
      <c r="AE372" t="str">
        <f t="shared" si="59"/>
        <v>Male</v>
      </c>
      <c r="AF372">
        <v>0</v>
      </c>
      <c r="AG372" t="s">
        <v>157</v>
      </c>
      <c r="AH372">
        <v>0</v>
      </c>
      <c r="AJ372">
        <v>8</v>
      </c>
      <c r="AK372" t="str">
        <f t="shared" si="66"/>
        <v>Postgrad</v>
      </c>
      <c r="AL372" t="str">
        <f t="shared" si="60"/>
        <v>Yes</v>
      </c>
      <c r="AM372">
        <v>77</v>
      </c>
      <c r="AN372" t="str">
        <f t="shared" si="58"/>
        <v>Other</v>
      </c>
      <c r="AQ372">
        <v>25</v>
      </c>
      <c r="AR372">
        <v>0</v>
      </c>
      <c r="AS372">
        <v>0</v>
      </c>
      <c r="AT372">
        <v>0</v>
      </c>
      <c r="AU372">
        <v>0</v>
      </c>
      <c r="AV372">
        <v>1</v>
      </c>
      <c r="AW372">
        <v>0</v>
      </c>
      <c r="AX372">
        <v>0</v>
      </c>
      <c r="AY372">
        <v>0</v>
      </c>
      <c r="AZ372">
        <v>0</v>
      </c>
      <c r="BA372">
        <v>1</v>
      </c>
      <c r="BC372" t="s">
        <v>17</v>
      </c>
      <c r="BD372">
        <v>0</v>
      </c>
      <c r="BF372">
        <v>0</v>
      </c>
      <c r="BH372">
        <v>0</v>
      </c>
      <c r="BI372">
        <v>0</v>
      </c>
      <c r="BJ372">
        <v>0</v>
      </c>
      <c r="BK372">
        <v>0</v>
      </c>
      <c r="BM372">
        <v>0</v>
      </c>
      <c r="BO372">
        <v>0</v>
      </c>
      <c r="BQ372">
        <v>1</v>
      </c>
      <c r="BR372">
        <v>1</v>
      </c>
      <c r="BS372">
        <v>1</v>
      </c>
      <c r="BT372">
        <v>2</v>
      </c>
      <c r="BU372">
        <v>2</v>
      </c>
      <c r="BV372">
        <v>90</v>
      </c>
      <c r="BW372" s="4">
        <v>0.72322947913147084</v>
      </c>
      <c r="BX372">
        <v>4</v>
      </c>
      <c r="BY372">
        <v>1</v>
      </c>
      <c r="BZ372">
        <v>25</v>
      </c>
      <c r="CA372">
        <v>85</v>
      </c>
      <c r="CB372">
        <v>1</v>
      </c>
      <c r="CC372">
        <v>0</v>
      </c>
      <c r="CD372">
        <v>40</v>
      </c>
      <c r="CE372">
        <v>40</v>
      </c>
      <c r="CF372">
        <v>4</v>
      </c>
      <c r="CG372">
        <v>1</v>
      </c>
      <c r="CH372">
        <v>25</v>
      </c>
      <c r="CI372">
        <v>85</v>
      </c>
      <c r="CJ372">
        <v>0</v>
      </c>
      <c r="CM372">
        <v>0</v>
      </c>
      <c r="CN372">
        <f t="shared" si="67"/>
        <v>255</v>
      </c>
      <c r="CO372" t="str">
        <f t="shared" si="68"/>
        <v>Sufficientlyactive</v>
      </c>
      <c r="CP372">
        <v>3</v>
      </c>
      <c r="CQ372">
        <v>3</v>
      </c>
      <c r="CR372">
        <v>3</v>
      </c>
      <c r="CS372">
        <v>2</v>
      </c>
      <c r="CT372">
        <v>3</v>
      </c>
      <c r="CU372">
        <v>2</v>
      </c>
      <c r="CV372">
        <v>1</v>
      </c>
      <c r="CW372">
        <v>1</v>
      </c>
      <c r="CX372">
        <v>1</v>
      </c>
      <c r="CY372">
        <v>0</v>
      </c>
      <c r="CZ372">
        <v>2</v>
      </c>
      <c r="DA372">
        <v>7</v>
      </c>
      <c r="DB372">
        <v>2</v>
      </c>
      <c r="DC372">
        <v>0</v>
      </c>
      <c r="DD372">
        <v>3</v>
      </c>
      <c r="DE372">
        <v>3</v>
      </c>
      <c r="DF372">
        <v>2</v>
      </c>
      <c r="DG372">
        <v>2</v>
      </c>
      <c r="DH372">
        <v>2</v>
      </c>
      <c r="DI372">
        <v>2</v>
      </c>
      <c r="DJ372">
        <v>2</v>
      </c>
      <c r="DK372">
        <v>2</v>
      </c>
      <c r="DL372">
        <v>2</v>
      </c>
      <c r="DM372">
        <v>2</v>
      </c>
      <c r="DN372">
        <v>22</v>
      </c>
      <c r="DO372">
        <v>1</v>
      </c>
      <c r="DP372">
        <v>0</v>
      </c>
      <c r="DQ372">
        <v>0</v>
      </c>
      <c r="DR372">
        <v>1</v>
      </c>
      <c r="DS372">
        <v>0</v>
      </c>
      <c r="DT372">
        <v>0</v>
      </c>
      <c r="DU372">
        <v>0</v>
      </c>
      <c r="DV372">
        <v>0</v>
      </c>
      <c r="DW372">
        <v>0</v>
      </c>
      <c r="DX372">
        <v>2</v>
      </c>
      <c r="DY372" t="str">
        <f>IF(DO372&gt;1,"Yes",IF(DP372&gt;1,"Yes","No"))</f>
        <v>No</v>
      </c>
      <c r="DZ372" t="s">
        <v>4708</v>
      </c>
      <c r="EA372">
        <v>4</v>
      </c>
      <c r="EB372">
        <v>4</v>
      </c>
      <c r="EC372">
        <v>3</v>
      </c>
      <c r="ED372">
        <v>4</v>
      </c>
      <c r="EE372">
        <v>4</v>
      </c>
      <c r="EF372">
        <v>2</v>
      </c>
      <c r="EG372">
        <v>4</v>
      </c>
      <c r="EH372">
        <v>25</v>
      </c>
      <c r="EI372">
        <v>2</v>
      </c>
      <c r="EJ372">
        <v>2</v>
      </c>
      <c r="EK372">
        <v>2</v>
      </c>
      <c r="EL372">
        <v>6</v>
      </c>
      <c r="EM372">
        <v>4</v>
      </c>
      <c r="EN372">
        <v>2</v>
      </c>
      <c r="EO372">
        <v>2</v>
      </c>
      <c r="EP372">
        <v>4</v>
      </c>
      <c r="EQ372">
        <v>4</v>
      </c>
      <c r="ER372">
        <v>2</v>
      </c>
      <c r="ES372">
        <v>4</v>
      </c>
      <c r="ET372">
        <v>2</v>
      </c>
      <c r="EU372">
        <v>24</v>
      </c>
      <c r="EV372">
        <v>4</v>
      </c>
      <c r="EW372">
        <v>0</v>
      </c>
      <c r="EX372">
        <v>0</v>
      </c>
      <c r="EY372">
        <v>4</v>
      </c>
      <c r="EZ372">
        <v>8</v>
      </c>
      <c r="FA372">
        <v>1</v>
      </c>
      <c r="FB372" t="str">
        <f t="shared" si="63"/>
        <v>Mild</v>
      </c>
      <c r="FC372" t="s">
        <v>149</v>
      </c>
    </row>
    <row r="373" spans="1:159" x14ac:dyDescent="0.2">
      <c r="A373">
        <v>1128</v>
      </c>
      <c r="B373" t="s">
        <v>143</v>
      </c>
      <c r="C373" t="s">
        <v>1759</v>
      </c>
      <c r="D373" s="1">
        <v>20364</v>
      </c>
      <c r="E373">
        <v>66</v>
      </c>
      <c r="F373">
        <v>1</v>
      </c>
      <c r="H373" t="s">
        <v>295</v>
      </c>
      <c r="I373">
        <v>3021</v>
      </c>
      <c r="J373" s="1">
        <v>44188</v>
      </c>
      <c r="K373">
        <v>2</v>
      </c>
      <c r="T373">
        <v>3</v>
      </c>
      <c r="W373" t="s">
        <v>4411</v>
      </c>
      <c r="X373" t="s">
        <v>314</v>
      </c>
      <c r="Y373">
        <v>1</v>
      </c>
      <c r="Z373" t="s">
        <v>1760</v>
      </c>
      <c r="AA373" s="1">
        <v>44475</v>
      </c>
      <c r="AB373" s="2">
        <f t="shared" si="57"/>
        <v>287</v>
      </c>
      <c r="AC373">
        <v>1</v>
      </c>
      <c r="AD373">
        <v>2</v>
      </c>
      <c r="AE373" t="str">
        <f t="shared" si="59"/>
        <v>Female</v>
      </c>
      <c r="AF373">
        <v>6</v>
      </c>
      <c r="AG373" t="s">
        <v>149</v>
      </c>
      <c r="AH373">
        <v>0</v>
      </c>
      <c r="AJ373">
        <v>2</v>
      </c>
      <c r="AK373" t="str">
        <f t="shared" si="66"/>
        <v>High school</v>
      </c>
      <c r="AL373" t="str">
        <f t="shared" si="60"/>
        <v>Yes</v>
      </c>
      <c r="AM373">
        <v>9</v>
      </c>
      <c r="AN373" t="str">
        <f t="shared" si="58"/>
        <v>Aus</v>
      </c>
      <c r="AO373">
        <v>0</v>
      </c>
      <c r="AR373">
        <v>0</v>
      </c>
      <c r="AS373">
        <v>0</v>
      </c>
      <c r="AT373">
        <v>0</v>
      </c>
      <c r="AU373">
        <v>1</v>
      </c>
      <c r="AV373">
        <v>0</v>
      </c>
      <c r="AW373">
        <v>0</v>
      </c>
      <c r="AX373">
        <v>0</v>
      </c>
      <c r="AY373">
        <v>1</v>
      </c>
      <c r="AZ373">
        <v>0</v>
      </c>
      <c r="BA373">
        <v>1</v>
      </c>
      <c r="BC373" t="s">
        <v>1761</v>
      </c>
      <c r="BD373">
        <v>1</v>
      </c>
      <c r="BE373" t="s">
        <v>1762</v>
      </c>
      <c r="BF373">
        <v>1</v>
      </c>
      <c r="BG373" t="s">
        <v>1763</v>
      </c>
      <c r="BH373">
        <v>0</v>
      </c>
      <c r="BI373">
        <v>1</v>
      </c>
      <c r="BJ373">
        <v>0</v>
      </c>
      <c r="BK373">
        <v>0</v>
      </c>
      <c r="BM373">
        <v>0</v>
      </c>
      <c r="BO373">
        <v>0</v>
      </c>
      <c r="BQ373">
        <v>4</v>
      </c>
      <c r="BR373">
        <v>2</v>
      </c>
      <c r="BS373">
        <v>2</v>
      </c>
      <c r="BT373">
        <v>5</v>
      </c>
      <c r="BU373">
        <v>3</v>
      </c>
      <c r="BV373">
        <v>50</v>
      </c>
      <c r="BW373" s="4">
        <v>0.12649221148130649</v>
      </c>
      <c r="BX373">
        <v>0</v>
      </c>
      <c r="BY373">
        <v>0</v>
      </c>
      <c r="BZ373">
        <v>0</v>
      </c>
      <c r="CA373">
        <v>0</v>
      </c>
      <c r="CB373">
        <v>1</v>
      </c>
      <c r="CC373">
        <v>1</v>
      </c>
      <c r="CD373">
        <v>0</v>
      </c>
      <c r="CE373">
        <v>60</v>
      </c>
      <c r="CF373">
        <v>0</v>
      </c>
      <c r="CG373">
        <v>0</v>
      </c>
      <c r="CH373">
        <v>0</v>
      </c>
      <c r="CI373">
        <v>0</v>
      </c>
      <c r="CJ373">
        <v>0</v>
      </c>
      <c r="CK373">
        <v>0</v>
      </c>
      <c r="CL373">
        <v>0</v>
      </c>
      <c r="CM373">
        <v>0</v>
      </c>
      <c r="CN373">
        <f t="shared" si="67"/>
        <v>0</v>
      </c>
      <c r="CO373" t="str">
        <f t="shared" si="68"/>
        <v>Sedentary</v>
      </c>
      <c r="CP373">
        <v>0</v>
      </c>
      <c r="CQ373">
        <v>0</v>
      </c>
      <c r="CR373">
        <v>0</v>
      </c>
      <c r="CS373">
        <v>2</v>
      </c>
      <c r="CT373">
        <v>0</v>
      </c>
      <c r="CU373">
        <v>3</v>
      </c>
      <c r="CV373">
        <v>1</v>
      </c>
      <c r="CW373">
        <v>1</v>
      </c>
      <c r="CX373">
        <v>1</v>
      </c>
      <c r="CY373">
        <v>1</v>
      </c>
      <c r="CZ373">
        <v>3</v>
      </c>
      <c r="DA373">
        <v>8</v>
      </c>
      <c r="DB373">
        <v>3</v>
      </c>
      <c r="DC373">
        <v>1</v>
      </c>
      <c r="DD373">
        <v>3</v>
      </c>
      <c r="DE373">
        <v>3</v>
      </c>
      <c r="DF373">
        <v>3</v>
      </c>
      <c r="DG373">
        <v>2</v>
      </c>
      <c r="DH373">
        <v>3</v>
      </c>
      <c r="DI373">
        <v>3</v>
      </c>
      <c r="DJ373">
        <v>3</v>
      </c>
      <c r="DK373">
        <v>3</v>
      </c>
      <c r="DL373">
        <v>3</v>
      </c>
      <c r="DM373">
        <v>2</v>
      </c>
      <c r="DN373">
        <v>28</v>
      </c>
      <c r="DO373">
        <v>1</v>
      </c>
      <c r="DP373">
        <v>1</v>
      </c>
      <c r="DQ373">
        <v>1</v>
      </c>
      <c r="DR373">
        <v>1</v>
      </c>
      <c r="DS373">
        <v>1</v>
      </c>
      <c r="DT373">
        <v>1</v>
      </c>
      <c r="DU373">
        <v>0</v>
      </c>
      <c r="DV373">
        <v>1</v>
      </c>
      <c r="DW373">
        <v>0</v>
      </c>
      <c r="DX373">
        <v>7</v>
      </c>
      <c r="DY373" t="s">
        <v>149</v>
      </c>
      <c r="DZ373" t="s">
        <v>4707</v>
      </c>
      <c r="EA373">
        <v>3</v>
      </c>
      <c r="EB373">
        <v>3</v>
      </c>
      <c r="EC373">
        <v>3</v>
      </c>
      <c r="ED373">
        <v>3</v>
      </c>
      <c r="EE373">
        <v>3</v>
      </c>
      <c r="EF373">
        <v>3</v>
      </c>
      <c r="EG373">
        <v>3</v>
      </c>
      <c r="EH373">
        <v>21</v>
      </c>
      <c r="EI373">
        <v>1</v>
      </c>
      <c r="EJ373">
        <v>2</v>
      </c>
      <c r="EK373">
        <v>2</v>
      </c>
      <c r="EL373">
        <v>5</v>
      </c>
      <c r="EM373">
        <v>4</v>
      </c>
      <c r="EN373">
        <v>5</v>
      </c>
      <c r="EO373">
        <v>4</v>
      </c>
      <c r="EP373">
        <v>3</v>
      </c>
      <c r="EQ373">
        <v>4</v>
      </c>
      <c r="ER373">
        <v>4</v>
      </c>
      <c r="ES373">
        <v>4</v>
      </c>
      <c r="ET373">
        <v>4</v>
      </c>
      <c r="EU373">
        <v>32</v>
      </c>
      <c r="EV373">
        <v>6</v>
      </c>
      <c r="EW373">
        <v>6</v>
      </c>
      <c r="EX373">
        <v>10</v>
      </c>
      <c r="EY373">
        <v>10</v>
      </c>
      <c r="EZ373">
        <v>32</v>
      </c>
      <c r="FA373">
        <v>10</v>
      </c>
      <c r="FB373" t="str">
        <f t="shared" si="63"/>
        <v>Severe</v>
      </c>
      <c r="FC373" t="s">
        <v>157</v>
      </c>
    </row>
    <row r="374" spans="1:159" x14ac:dyDescent="0.2">
      <c r="A374">
        <v>1129</v>
      </c>
      <c r="B374" t="s">
        <v>143</v>
      </c>
      <c r="C374" t="s">
        <v>1764</v>
      </c>
      <c r="D374" s="1">
        <v>26029</v>
      </c>
      <c r="E374">
        <v>51</v>
      </c>
      <c r="F374">
        <v>1</v>
      </c>
      <c r="H374" t="s">
        <v>1765</v>
      </c>
      <c r="I374">
        <v>3070</v>
      </c>
      <c r="J374" s="1">
        <v>44347</v>
      </c>
      <c r="K374">
        <v>1</v>
      </c>
      <c r="Q374">
        <v>1</v>
      </c>
      <c r="W374" t="s">
        <v>4409</v>
      </c>
      <c r="X374" t="s">
        <v>307</v>
      </c>
      <c r="Y374">
        <v>0</v>
      </c>
      <c r="Z374" t="s">
        <v>1766</v>
      </c>
      <c r="AA374" s="1">
        <v>44488</v>
      </c>
      <c r="AB374" s="2">
        <f t="shared" si="57"/>
        <v>141</v>
      </c>
      <c r="AC374">
        <v>2</v>
      </c>
      <c r="AD374">
        <v>2</v>
      </c>
      <c r="AE374" t="str">
        <f t="shared" si="59"/>
        <v>Female</v>
      </c>
      <c r="AF374">
        <v>1</v>
      </c>
      <c r="AG374" t="s">
        <v>157</v>
      </c>
      <c r="AH374">
        <v>0</v>
      </c>
      <c r="AJ374">
        <v>6</v>
      </c>
      <c r="AK374" t="str">
        <f t="shared" si="66"/>
        <v>Undergrad</v>
      </c>
      <c r="AL374" t="str">
        <f t="shared" si="60"/>
        <v>Yes</v>
      </c>
      <c r="AM374">
        <v>9</v>
      </c>
      <c r="AN374" t="str">
        <f t="shared" si="58"/>
        <v>Aus</v>
      </c>
      <c r="AO374">
        <v>0</v>
      </c>
      <c r="AR374">
        <v>0</v>
      </c>
      <c r="AS374">
        <v>0</v>
      </c>
      <c r="AT374">
        <v>0</v>
      </c>
      <c r="AU374">
        <v>1</v>
      </c>
      <c r="AV374">
        <v>0</v>
      </c>
      <c r="AW374">
        <v>0</v>
      </c>
      <c r="AX374">
        <v>0</v>
      </c>
      <c r="AY374">
        <v>2</v>
      </c>
      <c r="AZ374">
        <v>1</v>
      </c>
      <c r="BA374">
        <v>1</v>
      </c>
      <c r="BC374" t="s">
        <v>1767</v>
      </c>
      <c r="BD374">
        <v>0</v>
      </c>
      <c r="BF374">
        <v>1</v>
      </c>
      <c r="BG374" t="s">
        <v>1768</v>
      </c>
      <c r="BH374">
        <v>0</v>
      </c>
      <c r="BI374">
        <v>0</v>
      </c>
      <c r="BJ374">
        <v>0</v>
      </c>
      <c r="BK374">
        <v>0</v>
      </c>
      <c r="BM374">
        <v>0</v>
      </c>
      <c r="BO374">
        <v>1</v>
      </c>
      <c r="BP374">
        <v>1</v>
      </c>
      <c r="BQ374">
        <v>2</v>
      </c>
      <c r="BR374">
        <v>1</v>
      </c>
      <c r="BS374">
        <v>2</v>
      </c>
      <c r="BT374">
        <v>2</v>
      </c>
      <c r="BU374">
        <v>1</v>
      </c>
      <c r="BV374">
        <v>91</v>
      </c>
      <c r="BW374" s="4">
        <v>0.59485799971267816</v>
      </c>
      <c r="BX374">
        <v>12</v>
      </c>
      <c r="BY374">
        <v>9</v>
      </c>
      <c r="BZ374">
        <v>0</v>
      </c>
      <c r="CA374">
        <v>540</v>
      </c>
      <c r="CB374">
        <v>0</v>
      </c>
      <c r="CE374">
        <v>0</v>
      </c>
      <c r="CF374">
        <v>0</v>
      </c>
      <c r="CI374">
        <v>0</v>
      </c>
      <c r="CJ374">
        <v>0</v>
      </c>
      <c r="CM374">
        <v>0</v>
      </c>
      <c r="CN374">
        <f t="shared" si="67"/>
        <v>540</v>
      </c>
      <c r="CO374" t="str">
        <f t="shared" si="68"/>
        <v>Sufficientlyactive</v>
      </c>
      <c r="CP374">
        <v>3</v>
      </c>
      <c r="CQ374">
        <v>4</v>
      </c>
      <c r="CR374">
        <v>1</v>
      </c>
      <c r="CS374">
        <v>3</v>
      </c>
      <c r="CT374">
        <v>3</v>
      </c>
      <c r="CU374">
        <v>3</v>
      </c>
      <c r="CV374">
        <v>1</v>
      </c>
      <c r="CW374">
        <v>1</v>
      </c>
      <c r="CX374">
        <v>2</v>
      </c>
      <c r="CY374">
        <v>1</v>
      </c>
      <c r="CZ374">
        <v>2</v>
      </c>
      <c r="DA374">
        <v>7</v>
      </c>
      <c r="DB374">
        <v>2</v>
      </c>
      <c r="DC374">
        <v>1</v>
      </c>
      <c r="DD374">
        <v>1</v>
      </c>
      <c r="DE374">
        <v>1</v>
      </c>
      <c r="DF374">
        <v>1</v>
      </c>
      <c r="DG374">
        <v>1</v>
      </c>
      <c r="DH374">
        <v>1</v>
      </c>
      <c r="DI374">
        <v>1</v>
      </c>
      <c r="DJ374">
        <v>2</v>
      </c>
      <c r="DK374">
        <v>1</v>
      </c>
      <c r="DL374">
        <v>1</v>
      </c>
      <c r="DM374">
        <v>1</v>
      </c>
      <c r="DN374">
        <v>11</v>
      </c>
      <c r="DO374">
        <v>0</v>
      </c>
      <c r="DP374">
        <v>1</v>
      </c>
      <c r="DQ374">
        <v>1</v>
      </c>
      <c r="DR374">
        <v>0</v>
      </c>
      <c r="DS374">
        <v>0</v>
      </c>
      <c r="DT374">
        <v>0</v>
      </c>
      <c r="DU374">
        <v>0</v>
      </c>
      <c r="DV374">
        <v>0</v>
      </c>
      <c r="DW374">
        <v>0</v>
      </c>
      <c r="DX374">
        <v>2</v>
      </c>
      <c r="DY374" t="s">
        <v>149</v>
      </c>
      <c r="DZ374" t="s">
        <v>4708</v>
      </c>
      <c r="EA374">
        <v>3</v>
      </c>
      <c r="EB374">
        <v>5</v>
      </c>
      <c r="EC374">
        <v>3</v>
      </c>
      <c r="ED374">
        <v>3</v>
      </c>
      <c r="EE374">
        <v>4</v>
      </c>
      <c r="EF374">
        <v>3</v>
      </c>
      <c r="EG374">
        <v>5</v>
      </c>
      <c r="EH374">
        <v>26</v>
      </c>
      <c r="EI374">
        <v>2</v>
      </c>
      <c r="EJ374">
        <v>2</v>
      </c>
      <c r="EK374">
        <v>2</v>
      </c>
      <c r="EL374">
        <v>6</v>
      </c>
      <c r="EM374">
        <v>3</v>
      </c>
      <c r="EN374">
        <v>4</v>
      </c>
      <c r="EO374">
        <v>3</v>
      </c>
      <c r="EP374">
        <v>3</v>
      </c>
      <c r="EQ374">
        <v>4</v>
      </c>
      <c r="ER374">
        <v>3</v>
      </c>
      <c r="ES374">
        <v>3</v>
      </c>
      <c r="ET374">
        <v>3</v>
      </c>
      <c r="EU374">
        <v>26</v>
      </c>
      <c r="EV374">
        <v>2</v>
      </c>
      <c r="EW374">
        <v>3</v>
      </c>
      <c r="EX374">
        <v>3</v>
      </c>
      <c r="EY374">
        <v>6</v>
      </c>
      <c r="EZ374">
        <v>14</v>
      </c>
      <c r="FA374">
        <v>2</v>
      </c>
      <c r="FB374" t="str">
        <f t="shared" si="63"/>
        <v>Mild</v>
      </c>
      <c r="FC374" t="s">
        <v>157</v>
      </c>
    </row>
    <row r="375" spans="1:159" x14ac:dyDescent="0.2">
      <c r="A375">
        <v>1131</v>
      </c>
      <c r="B375" t="s">
        <v>143</v>
      </c>
      <c r="C375" t="s">
        <v>1769</v>
      </c>
      <c r="D375" s="1">
        <v>21765</v>
      </c>
      <c r="E375">
        <v>63</v>
      </c>
      <c r="F375">
        <v>1</v>
      </c>
      <c r="H375" t="s">
        <v>560</v>
      </c>
      <c r="I375">
        <v>3012</v>
      </c>
      <c r="J375" s="1">
        <v>44365</v>
      </c>
      <c r="K375">
        <v>1</v>
      </c>
      <c r="S375">
        <v>2</v>
      </c>
      <c r="W375" t="s">
        <v>4410</v>
      </c>
      <c r="X375" t="s">
        <v>222</v>
      </c>
      <c r="Y375">
        <v>0</v>
      </c>
      <c r="Z375" t="s">
        <v>1770</v>
      </c>
      <c r="AA375" s="1">
        <v>44475</v>
      </c>
      <c r="AB375" s="2">
        <f t="shared" si="57"/>
        <v>110</v>
      </c>
      <c r="AC375">
        <v>0</v>
      </c>
      <c r="AD375">
        <v>2</v>
      </c>
      <c r="AE375" t="str">
        <f t="shared" si="59"/>
        <v>Female</v>
      </c>
      <c r="AF375">
        <v>7</v>
      </c>
      <c r="AG375" t="s">
        <v>149</v>
      </c>
      <c r="AH375">
        <v>0</v>
      </c>
      <c r="AJ375">
        <v>2</v>
      </c>
      <c r="AK375" t="str">
        <f t="shared" si="66"/>
        <v>High school</v>
      </c>
      <c r="AL375" t="str">
        <f t="shared" si="60"/>
        <v>Yes</v>
      </c>
      <c r="AM375">
        <v>9</v>
      </c>
      <c r="AN375" t="str">
        <f t="shared" si="58"/>
        <v>Aus</v>
      </c>
      <c r="AO375">
        <v>0</v>
      </c>
      <c r="BW375" s="4"/>
      <c r="FC375" t="s">
        <v>149</v>
      </c>
    </row>
    <row r="376" spans="1:159" x14ac:dyDescent="0.2">
      <c r="A376">
        <v>1141</v>
      </c>
      <c r="B376" t="s">
        <v>143</v>
      </c>
      <c r="C376" t="s">
        <v>1771</v>
      </c>
      <c r="D376" s="1">
        <v>28601</v>
      </c>
      <c r="E376">
        <v>44</v>
      </c>
      <c r="F376">
        <v>1</v>
      </c>
      <c r="H376" t="s">
        <v>571</v>
      </c>
      <c r="I376">
        <v>3020</v>
      </c>
      <c r="J376" s="1">
        <v>44340</v>
      </c>
      <c r="K376">
        <v>1</v>
      </c>
      <c r="T376">
        <v>2</v>
      </c>
      <c r="W376" t="s">
        <v>4411</v>
      </c>
      <c r="X376" t="s">
        <v>222</v>
      </c>
      <c r="Y376">
        <v>0</v>
      </c>
      <c r="Z376" t="s">
        <v>1772</v>
      </c>
      <c r="AA376" s="1">
        <v>44475</v>
      </c>
      <c r="AB376" s="2">
        <f t="shared" si="57"/>
        <v>135</v>
      </c>
      <c r="AC376">
        <v>1</v>
      </c>
      <c r="AD376">
        <v>2</v>
      </c>
      <c r="AE376" t="str">
        <f t="shared" si="59"/>
        <v>Female</v>
      </c>
      <c r="AF376">
        <v>6</v>
      </c>
      <c r="AG376" t="s">
        <v>149</v>
      </c>
      <c r="AH376">
        <v>0</v>
      </c>
      <c r="AJ376">
        <v>6</v>
      </c>
      <c r="AK376" t="str">
        <f t="shared" si="66"/>
        <v>Undergrad</v>
      </c>
      <c r="AL376" t="str">
        <f t="shared" si="60"/>
        <v>Yes</v>
      </c>
      <c r="AM376">
        <v>9</v>
      </c>
      <c r="AN376" t="str">
        <f t="shared" si="58"/>
        <v>Aus</v>
      </c>
      <c r="AO376">
        <v>0</v>
      </c>
      <c r="AR376">
        <v>0</v>
      </c>
      <c r="AS376">
        <v>0</v>
      </c>
      <c r="AT376">
        <v>0</v>
      </c>
      <c r="AU376">
        <v>0</v>
      </c>
      <c r="AV376">
        <v>0</v>
      </c>
      <c r="AW376">
        <v>0</v>
      </c>
      <c r="AX376">
        <v>1</v>
      </c>
      <c r="AY376">
        <v>1</v>
      </c>
      <c r="AZ376">
        <v>0</v>
      </c>
      <c r="BA376">
        <v>0</v>
      </c>
      <c r="BC376" t="s">
        <v>1773</v>
      </c>
      <c r="BD376">
        <v>0</v>
      </c>
      <c r="BF376">
        <v>1</v>
      </c>
      <c r="BG376" t="s">
        <v>1774</v>
      </c>
      <c r="BH376">
        <v>0</v>
      </c>
      <c r="BI376">
        <v>0</v>
      </c>
      <c r="BJ376">
        <v>0</v>
      </c>
      <c r="BK376">
        <v>0</v>
      </c>
      <c r="BM376">
        <v>1</v>
      </c>
      <c r="BN376">
        <v>10</v>
      </c>
      <c r="BO376">
        <v>1</v>
      </c>
      <c r="BP376">
        <v>0</v>
      </c>
      <c r="BQ376">
        <v>3</v>
      </c>
      <c r="BR376">
        <v>1</v>
      </c>
      <c r="BS376">
        <v>2</v>
      </c>
      <c r="BT376">
        <v>3</v>
      </c>
      <c r="BU376">
        <v>1</v>
      </c>
      <c r="BV376">
        <v>69</v>
      </c>
      <c r="BW376" s="4">
        <v>0.55767111650485446</v>
      </c>
      <c r="BX376">
        <v>3</v>
      </c>
      <c r="BY376">
        <v>2</v>
      </c>
      <c r="BZ376">
        <v>0</v>
      </c>
      <c r="CA376">
        <v>120</v>
      </c>
      <c r="CB376">
        <v>0</v>
      </c>
      <c r="CE376">
        <v>0</v>
      </c>
      <c r="CF376">
        <v>0</v>
      </c>
      <c r="CI376">
        <v>0</v>
      </c>
      <c r="CJ376">
        <v>0</v>
      </c>
      <c r="CM376">
        <v>0</v>
      </c>
      <c r="CN376">
        <f t="shared" ref="CN376:CN421" si="69">CA376+CM376+(2*CI376)</f>
        <v>120</v>
      </c>
      <c r="CO376" t="str">
        <f t="shared" ref="CO376:CO421" si="70">IF(CN376&gt;150,"Sufficientlyactive",IF(CN376&gt;1,"Insufficiently active","Sedentary"))</f>
        <v>Insufficiently active</v>
      </c>
      <c r="CP376">
        <v>3</v>
      </c>
      <c r="CQ376">
        <v>3</v>
      </c>
      <c r="CR376">
        <v>2</v>
      </c>
      <c r="CS376">
        <v>3</v>
      </c>
      <c r="CT376">
        <v>3</v>
      </c>
      <c r="CU376">
        <v>3</v>
      </c>
      <c r="CV376">
        <v>1</v>
      </c>
      <c r="CW376">
        <v>1</v>
      </c>
      <c r="CX376">
        <v>2</v>
      </c>
      <c r="CY376">
        <v>1</v>
      </c>
      <c r="CZ376">
        <v>3</v>
      </c>
      <c r="DA376">
        <v>6</v>
      </c>
      <c r="DB376">
        <v>0</v>
      </c>
      <c r="DC376">
        <v>0</v>
      </c>
      <c r="FC376" t="s">
        <v>149</v>
      </c>
    </row>
    <row r="377" spans="1:159" x14ac:dyDescent="0.2">
      <c r="A377">
        <v>1145</v>
      </c>
      <c r="B377" t="s">
        <v>143</v>
      </c>
      <c r="C377" t="s">
        <v>1775</v>
      </c>
      <c r="D377" s="1">
        <v>34780</v>
      </c>
      <c r="E377">
        <v>27</v>
      </c>
      <c r="F377">
        <v>1</v>
      </c>
      <c r="H377" t="s">
        <v>151</v>
      </c>
      <c r="I377">
        <v>3030</v>
      </c>
      <c r="J377" s="1">
        <v>44340</v>
      </c>
      <c r="K377">
        <v>1</v>
      </c>
      <c r="L377">
        <v>1</v>
      </c>
      <c r="W377" t="s">
        <v>4403</v>
      </c>
      <c r="X377" t="s">
        <v>307</v>
      </c>
      <c r="Y377">
        <v>0</v>
      </c>
      <c r="Z377" t="s">
        <v>1776</v>
      </c>
      <c r="AA377" s="1">
        <v>44497</v>
      </c>
      <c r="AB377" s="2">
        <f t="shared" si="57"/>
        <v>157</v>
      </c>
      <c r="AC377">
        <v>2</v>
      </c>
      <c r="AD377">
        <v>1</v>
      </c>
      <c r="AE377" t="str">
        <f t="shared" si="59"/>
        <v>Male</v>
      </c>
      <c r="AF377">
        <v>0</v>
      </c>
      <c r="AG377" t="s">
        <v>157</v>
      </c>
      <c r="AH377">
        <v>0</v>
      </c>
      <c r="AJ377">
        <v>6</v>
      </c>
      <c r="AK377" t="str">
        <f t="shared" si="66"/>
        <v>Undergrad</v>
      </c>
      <c r="AL377" t="str">
        <f t="shared" si="60"/>
        <v>Yes</v>
      </c>
      <c r="AM377">
        <v>9</v>
      </c>
      <c r="AN377" t="str">
        <f t="shared" si="58"/>
        <v>Aus</v>
      </c>
      <c r="AO377">
        <v>0</v>
      </c>
      <c r="AR377">
        <v>0</v>
      </c>
      <c r="AS377">
        <v>0</v>
      </c>
      <c r="AT377">
        <v>0</v>
      </c>
      <c r="AU377">
        <v>1</v>
      </c>
      <c r="AV377">
        <v>0</v>
      </c>
      <c r="AW377">
        <v>0</v>
      </c>
      <c r="AX377">
        <v>1</v>
      </c>
      <c r="AY377">
        <v>0</v>
      </c>
      <c r="AZ377">
        <v>1</v>
      </c>
      <c r="BA377">
        <v>0</v>
      </c>
      <c r="BC377" t="s">
        <v>1777</v>
      </c>
      <c r="BD377">
        <v>0</v>
      </c>
      <c r="BF377">
        <v>0</v>
      </c>
      <c r="BH377">
        <v>2</v>
      </c>
      <c r="BI377">
        <v>2</v>
      </c>
      <c r="BJ377">
        <v>0</v>
      </c>
      <c r="BK377">
        <v>0</v>
      </c>
      <c r="BM377">
        <v>0</v>
      </c>
      <c r="BO377">
        <v>0</v>
      </c>
      <c r="BQ377">
        <v>1</v>
      </c>
      <c r="BR377">
        <v>1</v>
      </c>
      <c r="BS377">
        <v>1</v>
      </c>
      <c r="BT377">
        <v>2</v>
      </c>
      <c r="BU377">
        <v>4</v>
      </c>
      <c r="BV377">
        <v>82</v>
      </c>
      <c r="BW377" s="4">
        <v>0.60184030651969012</v>
      </c>
      <c r="BX377">
        <v>7</v>
      </c>
      <c r="BY377">
        <v>2</v>
      </c>
      <c r="BZ377">
        <v>20</v>
      </c>
      <c r="CA377">
        <v>140</v>
      </c>
      <c r="CB377">
        <v>0</v>
      </c>
      <c r="CE377">
        <v>0</v>
      </c>
      <c r="CF377">
        <v>5</v>
      </c>
      <c r="CG377">
        <v>2</v>
      </c>
      <c r="CH377">
        <v>10</v>
      </c>
      <c r="CI377">
        <v>130</v>
      </c>
      <c r="CJ377">
        <v>0</v>
      </c>
      <c r="CM377">
        <v>0</v>
      </c>
      <c r="CN377">
        <f t="shared" si="69"/>
        <v>400</v>
      </c>
      <c r="CO377" t="str">
        <f t="shared" si="70"/>
        <v>Sufficientlyactive</v>
      </c>
      <c r="CP377">
        <v>3</v>
      </c>
      <c r="CQ377">
        <v>3</v>
      </c>
      <c r="CR377">
        <v>2</v>
      </c>
      <c r="CS377">
        <v>2</v>
      </c>
      <c r="CT377">
        <v>2</v>
      </c>
      <c r="CU377">
        <v>2</v>
      </c>
      <c r="CV377">
        <v>0</v>
      </c>
      <c r="CW377">
        <v>1</v>
      </c>
      <c r="CX377">
        <v>3</v>
      </c>
      <c r="CY377">
        <v>1</v>
      </c>
      <c r="CZ377">
        <v>3</v>
      </c>
      <c r="DA377">
        <v>5</v>
      </c>
      <c r="DB377">
        <v>13</v>
      </c>
      <c r="DC377">
        <v>0</v>
      </c>
      <c r="DD377">
        <v>4</v>
      </c>
      <c r="DE377">
        <v>4</v>
      </c>
      <c r="DF377">
        <v>5</v>
      </c>
      <c r="DG377">
        <v>4</v>
      </c>
      <c r="DH377">
        <v>4</v>
      </c>
      <c r="DI377">
        <v>4</v>
      </c>
      <c r="DJ377">
        <v>5</v>
      </c>
      <c r="DK377">
        <v>5</v>
      </c>
      <c r="DL377">
        <v>5</v>
      </c>
      <c r="DM377">
        <v>3</v>
      </c>
      <c r="DN377">
        <v>43</v>
      </c>
      <c r="DO377">
        <v>0</v>
      </c>
      <c r="DP377">
        <v>1</v>
      </c>
      <c r="DQ377">
        <v>1</v>
      </c>
      <c r="DR377">
        <v>1</v>
      </c>
      <c r="DS377">
        <v>0</v>
      </c>
      <c r="DT377">
        <v>0</v>
      </c>
      <c r="DU377">
        <v>2</v>
      </c>
      <c r="DV377">
        <v>0</v>
      </c>
      <c r="DW377">
        <v>3</v>
      </c>
      <c r="DX377">
        <v>8</v>
      </c>
      <c r="DY377" t="str">
        <f>IF(DO377&gt;1,"Yes",IF(DP377&gt;1,"Yes","No"))</f>
        <v>No</v>
      </c>
      <c r="DZ377" t="s">
        <v>4707</v>
      </c>
      <c r="EA377">
        <v>5</v>
      </c>
      <c r="EB377">
        <v>5</v>
      </c>
      <c r="EC377">
        <v>5</v>
      </c>
      <c r="ED377">
        <v>5</v>
      </c>
      <c r="EE377">
        <v>5</v>
      </c>
      <c r="EF377">
        <v>5</v>
      </c>
      <c r="EG377">
        <v>5</v>
      </c>
      <c r="EH377">
        <v>35</v>
      </c>
      <c r="EI377">
        <v>2</v>
      </c>
      <c r="EJ377">
        <v>3</v>
      </c>
      <c r="EK377">
        <v>3</v>
      </c>
      <c r="EL377">
        <v>8</v>
      </c>
      <c r="EM377">
        <v>5</v>
      </c>
      <c r="EN377">
        <v>5</v>
      </c>
      <c r="EO377">
        <v>5</v>
      </c>
      <c r="EP377">
        <v>5</v>
      </c>
      <c r="EQ377">
        <v>5</v>
      </c>
      <c r="ER377">
        <v>5</v>
      </c>
      <c r="ES377">
        <v>4</v>
      </c>
      <c r="ET377">
        <v>5</v>
      </c>
      <c r="EU377">
        <v>39</v>
      </c>
      <c r="EV377">
        <v>5</v>
      </c>
      <c r="EW377">
        <v>5</v>
      </c>
      <c r="EX377">
        <v>5</v>
      </c>
      <c r="EY377">
        <v>5</v>
      </c>
      <c r="EZ377">
        <v>20</v>
      </c>
      <c r="FA377">
        <v>7</v>
      </c>
      <c r="FB377" t="str">
        <f t="shared" si="63"/>
        <v>Moderate</v>
      </c>
      <c r="FC377" t="s">
        <v>149</v>
      </c>
    </row>
    <row r="378" spans="1:159" x14ac:dyDescent="0.2">
      <c r="A378">
        <v>1148</v>
      </c>
      <c r="B378" t="s">
        <v>143</v>
      </c>
      <c r="C378" t="s">
        <v>1778</v>
      </c>
      <c r="D378" s="1">
        <v>26166</v>
      </c>
      <c r="E378">
        <v>50</v>
      </c>
      <c r="F378">
        <v>1</v>
      </c>
      <c r="H378" t="s">
        <v>171</v>
      </c>
      <c r="I378">
        <v>3021</v>
      </c>
      <c r="J378" s="1">
        <v>44340</v>
      </c>
      <c r="K378">
        <v>2</v>
      </c>
      <c r="T378">
        <v>3</v>
      </c>
      <c r="W378" t="s">
        <v>4411</v>
      </c>
      <c r="X378" t="s">
        <v>314</v>
      </c>
      <c r="Y378">
        <v>0</v>
      </c>
      <c r="Z378" t="s">
        <v>1779</v>
      </c>
      <c r="AA378" s="1">
        <v>44484</v>
      </c>
      <c r="AB378" s="2">
        <f t="shared" si="57"/>
        <v>144</v>
      </c>
      <c r="AC378">
        <v>0</v>
      </c>
      <c r="AD378">
        <v>2</v>
      </c>
      <c r="AE378" t="str">
        <f t="shared" si="59"/>
        <v>Female</v>
      </c>
      <c r="AF378">
        <v>1</v>
      </c>
      <c r="AG378" t="s">
        <v>157</v>
      </c>
      <c r="AH378">
        <v>0</v>
      </c>
      <c r="AJ378">
        <v>2</v>
      </c>
      <c r="AK378" t="str">
        <f t="shared" si="66"/>
        <v>High school</v>
      </c>
      <c r="AL378" t="str">
        <f t="shared" si="60"/>
        <v>Yes</v>
      </c>
      <c r="AM378">
        <v>9</v>
      </c>
      <c r="AN378" t="str">
        <f t="shared" si="58"/>
        <v>Aus</v>
      </c>
      <c r="AO378">
        <v>0</v>
      </c>
      <c r="AR378">
        <v>0</v>
      </c>
      <c r="AS378">
        <v>0</v>
      </c>
      <c r="AT378">
        <v>0</v>
      </c>
      <c r="AU378">
        <v>1</v>
      </c>
      <c r="AV378">
        <v>0</v>
      </c>
      <c r="AW378">
        <v>0</v>
      </c>
      <c r="AX378">
        <v>0</v>
      </c>
      <c r="AY378">
        <v>0</v>
      </c>
      <c r="AZ378">
        <v>1</v>
      </c>
      <c r="BA378">
        <v>1</v>
      </c>
      <c r="BC378" t="s">
        <v>1780</v>
      </c>
      <c r="BD378">
        <v>1</v>
      </c>
      <c r="BE378" t="s">
        <v>1781</v>
      </c>
      <c r="BF378">
        <v>1</v>
      </c>
      <c r="BG378" t="s">
        <v>1782</v>
      </c>
      <c r="BH378">
        <v>2</v>
      </c>
      <c r="BI378">
        <v>2</v>
      </c>
      <c r="BJ378">
        <v>2</v>
      </c>
      <c r="BK378">
        <v>0</v>
      </c>
      <c r="BM378">
        <v>1</v>
      </c>
      <c r="BN378">
        <v>10</v>
      </c>
      <c r="BO378">
        <v>0</v>
      </c>
      <c r="BQ378">
        <v>4</v>
      </c>
      <c r="BR378">
        <v>1</v>
      </c>
      <c r="BS378">
        <v>3</v>
      </c>
      <c r="BT378">
        <v>5</v>
      </c>
      <c r="BU378">
        <v>1</v>
      </c>
      <c r="BV378">
        <v>74</v>
      </c>
      <c r="BW378" s="4">
        <v>0.2475721153846154</v>
      </c>
      <c r="BX378">
        <v>7</v>
      </c>
      <c r="BY378">
        <v>10</v>
      </c>
      <c r="BZ378">
        <v>0</v>
      </c>
      <c r="CA378">
        <v>600</v>
      </c>
      <c r="CB378">
        <v>0</v>
      </c>
      <c r="CE378">
        <v>0</v>
      </c>
      <c r="CF378">
        <v>10</v>
      </c>
      <c r="CG378">
        <v>10</v>
      </c>
      <c r="CH378">
        <v>0</v>
      </c>
      <c r="CI378">
        <v>600</v>
      </c>
      <c r="CJ378">
        <v>0</v>
      </c>
      <c r="CM378">
        <v>0</v>
      </c>
      <c r="CN378">
        <f t="shared" si="69"/>
        <v>1800</v>
      </c>
      <c r="CO378" t="str">
        <f t="shared" si="70"/>
        <v>Sufficientlyactive</v>
      </c>
      <c r="CP378">
        <v>4</v>
      </c>
      <c r="CQ378">
        <v>2</v>
      </c>
      <c r="CR378">
        <v>3</v>
      </c>
      <c r="CS378">
        <v>3</v>
      </c>
      <c r="CT378">
        <v>3</v>
      </c>
      <c r="CU378">
        <v>1</v>
      </c>
      <c r="CV378">
        <v>1</v>
      </c>
      <c r="CW378">
        <v>0</v>
      </c>
      <c r="CX378">
        <v>1</v>
      </c>
      <c r="CY378">
        <v>1</v>
      </c>
      <c r="CZ378">
        <v>3</v>
      </c>
      <c r="DA378">
        <v>4</v>
      </c>
      <c r="DB378">
        <v>13</v>
      </c>
      <c r="DC378">
        <v>1</v>
      </c>
      <c r="DD378">
        <v>1</v>
      </c>
      <c r="DE378">
        <v>1</v>
      </c>
      <c r="DF378">
        <v>1</v>
      </c>
      <c r="DG378">
        <v>1</v>
      </c>
      <c r="DH378">
        <v>3</v>
      </c>
      <c r="DI378">
        <v>3</v>
      </c>
      <c r="DJ378">
        <v>1</v>
      </c>
      <c r="DK378">
        <v>1</v>
      </c>
      <c r="DL378">
        <v>1</v>
      </c>
      <c r="DM378">
        <v>1</v>
      </c>
      <c r="DN378">
        <v>14</v>
      </c>
      <c r="DO378">
        <v>0</v>
      </c>
      <c r="DP378">
        <v>0</v>
      </c>
      <c r="DQ378">
        <v>0</v>
      </c>
      <c r="DR378">
        <v>0</v>
      </c>
      <c r="DS378">
        <v>0</v>
      </c>
      <c r="DT378">
        <v>0</v>
      </c>
      <c r="DU378">
        <v>0</v>
      </c>
      <c r="DV378">
        <v>0</v>
      </c>
      <c r="DW378">
        <v>0</v>
      </c>
      <c r="DX378">
        <v>0</v>
      </c>
      <c r="DY378" t="s">
        <v>149</v>
      </c>
      <c r="DZ378" t="s">
        <v>4708</v>
      </c>
      <c r="EA378">
        <v>4</v>
      </c>
      <c r="EB378">
        <v>3</v>
      </c>
      <c r="EC378">
        <v>4</v>
      </c>
      <c r="ED378">
        <v>4</v>
      </c>
      <c r="EE378">
        <v>4</v>
      </c>
      <c r="EF378">
        <v>3</v>
      </c>
      <c r="EG378">
        <v>4</v>
      </c>
      <c r="EH378">
        <v>26</v>
      </c>
      <c r="EI378">
        <v>1</v>
      </c>
      <c r="EJ378">
        <v>1</v>
      </c>
      <c r="EK378">
        <v>3</v>
      </c>
      <c r="EL378">
        <v>5</v>
      </c>
      <c r="EM378">
        <v>3</v>
      </c>
      <c r="EN378">
        <v>5</v>
      </c>
      <c r="EO378">
        <v>5</v>
      </c>
      <c r="EP378">
        <v>5</v>
      </c>
      <c r="EQ378">
        <v>5</v>
      </c>
      <c r="ER378">
        <v>5</v>
      </c>
      <c r="ES378">
        <v>5</v>
      </c>
      <c r="ET378">
        <v>5</v>
      </c>
      <c r="EU378">
        <v>38</v>
      </c>
      <c r="EV378">
        <v>10</v>
      </c>
      <c r="EW378">
        <v>10</v>
      </c>
      <c r="EX378">
        <v>10</v>
      </c>
      <c r="EY378">
        <v>10</v>
      </c>
      <c r="EZ378">
        <v>40</v>
      </c>
      <c r="FA378">
        <v>10</v>
      </c>
      <c r="FB378" t="str">
        <f t="shared" si="63"/>
        <v>Severe</v>
      </c>
      <c r="FC378" t="s">
        <v>157</v>
      </c>
    </row>
    <row r="379" spans="1:159" x14ac:dyDescent="0.2">
      <c r="A379">
        <v>1151</v>
      </c>
      <c r="B379" t="s">
        <v>143</v>
      </c>
      <c r="C379" t="s">
        <v>1783</v>
      </c>
      <c r="D379" s="1">
        <v>29662</v>
      </c>
      <c r="E379">
        <v>41</v>
      </c>
      <c r="F379">
        <v>1</v>
      </c>
      <c r="H379" t="s">
        <v>295</v>
      </c>
      <c r="I379">
        <v>3021</v>
      </c>
      <c r="J379" s="1">
        <v>44329</v>
      </c>
      <c r="K379">
        <v>1</v>
      </c>
      <c r="T379">
        <v>1</v>
      </c>
      <c r="W379" t="s">
        <v>4411</v>
      </c>
      <c r="X379" t="s">
        <v>307</v>
      </c>
      <c r="Y379">
        <v>0</v>
      </c>
      <c r="Z379" t="s">
        <v>1784</v>
      </c>
      <c r="AA379" s="1">
        <v>44479</v>
      </c>
      <c r="AB379" s="2">
        <f t="shared" si="57"/>
        <v>150</v>
      </c>
      <c r="AC379">
        <v>1</v>
      </c>
      <c r="AD379">
        <v>2</v>
      </c>
      <c r="AE379" t="str">
        <f t="shared" si="59"/>
        <v>Female</v>
      </c>
      <c r="AF379">
        <v>0</v>
      </c>
      <c r="AG379" t="s">
        <v>157</v>
      </c>
      <c r="AH379">
        <v>0</v>
      </c>
      <c r="AJ379">
        <v>8</v>
      </c>
      <c r="AK379" t="str">
        <f t="shared" si="66"/>
        <v>Postgrad</v>
      </c>
      <c r="AL379" t="str">
        <f t="shared" si="60"/>
        <v>Yes</v>
      </c>
      <c r="AM379">
        <v>77</v>
      </c>
      <c r="AN379" t="str">
        <f t="shared" si="58"/>
        <v>Other</v>
      </c>
      <c r="AQ379">
        <v>27</v>
      </c>
      <c r="AR379">
        <v>0</v>
      </c>
      <c r="AS379">
        <v>0</v>
      </c>
      <c r="AT379">
        <v>0</v>
      </c>
      <c r="AU379">
        <v>0</v>
      </c>
      <c r="AV379">
        <v>0</v>
      </c>
      <c r="AW379">
        <v>0</v>
      </c>
      <c r="AX379">
        <v>0</v>
      </c>
      <c r="AY379">
        <v>0</v>
      </c>
      <c r="AZ379">
        <v>0</v>
      </c>
      <c r="BA379">
        <v>0</v>
      </c>
      <c r="BD379">
        <v>0</v>
      </c>
      <c r="BF379">
        <v>1</v>
      </c>
      <c r="BG379" t="s">
        <v>1785</v>
      </c>
      <c r="BH379">
        <v>0</v>
      </c>
      <c r="BI379">
        <v>1</v>
      </c>
      <c r="BJ379">
        <v>0</v>
      </c>
      <c r="BK379">
        <v>0</v>
      </c>
      <c r="BM379">
        <v>0</v>
      </c>
      <c r="BO379">
        <v>0</v>
      </c>
      <c r="BQ379">
        <v>2</v>
      </c>
      <c r="BR379">
        <v>1</v>
      </c>
      <c r="BS379">
        <v>2</v>
      </c>
      <c r="BT379">
        <v>3</v>
      </c>
      <c r="BU379">
        <v>3</v>
      </c>
      <c r="BV379">
        <v>50</v>
      </c>
      <c r="BW379" s="4">
        <v>0.54713013289829704</v>
      </c>
      <c r="BX379">
        <v>7</v>
      </c>
      <c r="BY379">
        <v>2</v>
      </c>
      <c r="BZ379">
        <v>30</v>
      </c>
      <c r="CA379">
        <v>150</v>
      </c>
      <c r="CB379">
        <v>0</v>
      </c>
      <c r="CE379">
        <v>0</v>
      </c>
      <c r="CF379">
        <v>0</v>
      </c>
      <c r="CI379">
        <v>0</v>
      </c>
      <c r="CJ379">
        <v>0</v>
      </c>
      <c r="CM379">
        <v>0</v>
      </c>
      <c r="CN379">
        <f t="shared" si="69"/>
        <v>150</v>
      </c>
      <c r="CO379" t="str">
        <f t="shared" si="70"/>
        <v>Insufficiently active</v>
      </c>
      <c r="CP379">
        <v>3</v>
      </c>
      <c r="CQ379">
        <v>3</v>
      </c>
      <c r="CR379">
        <v>4</v>
      </c>
      <c r="CS379">
        <v>3</v>
      </c>
      <c r="CT379">
        <v>4</v>
      </c>
      <c r="DY379" t="str">
        <f>IF(DO379&gt;1,"Yes",IF(DP379&gt;1,"Yes","No"))</f>
        <v>No</v>
      </c>
      <c r="DZ379" t="s">
        <v>4708</v>
      </c>
      <c r="FC379" t="s">
        <v>149</v>
      </c>
    </row>
    <row r="380" spans="1:159" x14ac:dyDescent="0.2">
      <c r="A380">
        <v>1153</v>
      </c>
      <c r="B380" t="s">
        <v>143</v>
      </c>
      <c r="C380" t="s">
        <v>1786</v>
      </c>
      <c r="D380" s="1">
        <v>36407</v>
      </c>
      <c r="E380">
        <v>22</v>
      </c>
      <c r="F380">
        <v>1</v>
      </c>
      <c r="H380" t="s">
        <v>1787</v>
      </c>
      <c r="I380">
        <v>3690</v>
      </c>
      <c r="J380" s="1">
        <v>44329</v>
      </c>
      <c r="K380">
        <v>1</v>
      </c>
      <c r="Q380">
        <v>2</v>
      </c>
      <c r="W380" t="s">
        <v>4409</v>
      </c>
      <c r="X380" t="s">
        <v>222</v>
      </c>
      <c r="Y380">
        <v>0</v>
      </c>
      <c r="Z380" t="s">
        <v>1788</v>
      </c>
      <c r="AA380" s="1">
        <v>44483</v>
      </c>
      <c r="AB380" s="2">
        <f t="shared" si="57"/>
        <v>154</v>
      </c>
      <c r="AC380">
        <v>0</v>
      </c>
      <c r="AD380">
        <v>1</v>
      </c>
      <c r="AE380" t="str">
        <f t="shared" si="59"/>
        <v>Male</v>
      </c>
      <c r="AF380">
        <v>3</v>
      </c>
      <c r="AG380" t="s">
        <v>157</v>
      </c>
      <c r="AH380">
        <v>1</v>
      </c>
      <c r="AI380">
        <v>1</v>
      </c>
      <c r="AJ380">
        <v>5</v>
      </c>
      <c r="AK380" t="str">
        <f t="shared" si="66"/>
        <v>TAFE</v>
      </c>
      <c r="AL380" t="str">
        <f t="shared" si="60"/>
        <v>Yes</v>
      </c>
      <c r="AM380">
        <v>9</v>
      </c>
      <c r="AN380" t="str">
        <f t="shared" si="58"/>
        <v>Aus</v>
      </c>
      <c r="AO380">
        <v>0</v>
      </c>
      <c r="AR380">
        <v>0</v>
      </c>
      <c r="AS380">
        <v>0</v>
      </c>
      <c r="AT380">
        <v>0</v>
      </c>
      <c r="AU380">
        <v>2</v>
      </c>
      <c r="AV380">
        <v>0</v>
      </c>
      <c r="AW380">
        <v>0</v>
      </c>
      <c r="AX380">
        <v>2</v>
      </c>
      <c r="AY380">
        <v>1</v>
      </c>
      <c r="AZ380">
        <v>0</v>
      </c>
      <c r="BA380">
        <v>0</v>
      </c>
      <c r="BC380" t="s">
        <v>1789</v>
      </c>
      <c r="BD380">
        <v>0</v>
      </c>
      <c r="BF380">
        <v>1</v>
      </c>
      <c r="BG380" t="s">
        <v>1790</v>
      </c>
      <c r="BH380">
        <v>0</v>
      </c>
      <c r="BI380">
        <v>0</v>
      </c>
      <c r="BJ380">
        <v>0</v>
      </c>
      <c r="BK380">
        <v>0</v>
      </c>
      <c r="BM380">
        <v>0</v>
      </c>
      <c r="BO380">
        <v>0</v>
      </c>
      <c r="BQ380">
        <v>1</v>
      </c>
      <c r="BR380">
        <v>1</v>
      </c>
      <c r="BS380">
        <v>1</v>
      </c>
      <c r="BT380">
        <v>3</v>
      </c>
      <c r="BU380">
        <v>1</v>
      </c>
      <c r="BV380">
        <v>80</v>
      </c>
      <c r="BW380" s="4">
        <v>0.72599999999999998</v>
      </c>
      <c r="BX380">
        <v>7</v>
      </c>
      <c r="BY380">
        <v>2</v>
      </c>
      <c r="BZ380">
        <v>0</v>
      </c>
      <c r="CA380">
        <v>120</v>
      </c>
      <c r="CB380">
        <v>0</v>
      </c>
      <c r="CE380">
        <v>0</v>
      </c>
      <c r="CF380">
        <v>5</v>
      </c>
      <c r="CG380">
        <v>7</v>
      </c>
      <c r="CH380">
        <v>0</v>
      </c>
      <c r="CI380">
        <v>420</v>
      </c>
      <c r="CJ380">
        <v>0</v>
      </c>
      <c r="CM380">
        <v>0</v>
      </c>
      <c r="CN380">
        <f t="shared" si="69"/>
        <v>960</v>
      </c>
      <c r="CO380" t="str">
        <f t="shared" si="70"/>
        <v>Sufficientlyactive</v>
      </c>
      <c r="CP380">
        <v>0</v>
      </c>
      <c r="CQ380">
        <v>1</v>
      </c>
      <c r="CR380">
        <v>3</v>
      </c>
      <c r="CS380">
        <v>0</v>
      </c>
      <c r="CT380">
        <v>3</v>
      </c>
      <c r="CU380">
        <v>2</v>
      </c>
      <c r="CV380">
        <v>1</v>
      </c>
      <c r="CW380">
        <v>1</v>
      </c>
      <c r="CX380">
        <v>1</v>
      </c>
      <c r="CY380">
        <v>1</v>
      </c>
      <c r="CZ380">
        <v>2</v>
      </c>
      <c r="DA380">
        <v>8</v>
      </c>
      <c r="DB380">
        <v>2</v>
      </c>
      <c r="DC380">
        <v>1</v>
      </c>
      <c r="DD380">
        <v>1</v>
      </c>
      <c r="DE380">
        <v>2</v>
      </c>
      <c r="DF380">
        <v>1</v>
      </c>
      <c r="DG380">
        <v>1</v>
      </c>
      <c r="DH380">
        <v>1</v>
      </c>
      <c r="DI380">
        <v>1</v>
      </c>
      <c r="DJ380">
        <v>1</v>
      </c>
      <c r="DK380">
        <v>1</v>
      </c>
      <c r="DL380">
        <v>1</v>
      </c>
      <c r="DM380">
        <v>1</v>
      </c>
      <c r="DN380">
        <v>11</v>
      </c>
      <c r="DO380">
        <v>0</v>
      </c>
      <c r="DP380">
        <v>0</v>
      </c>
      <c r="DQ380">
        <v>0</v>
      </c>
      <c r="DR380">
        <v>0</v>
      </c>
      <c r="DS380">
        <v>0</v>
      </c>
      <c r="DT380">
        <v>0</v>
      </c>
      <c r="DU380">
        <v>0</v>
      </c>
      <c r="DV380">
        <v>0</v>
      </c>
      <c r="DW380">
        <v>0</v>
      </c>
      <c r="DX380">
        <v>0</v>
      </c>
      <c r="DY380" t="str">
        <f>IF(DO380&gt;1,"Yes",IF(DP380&gt;1,"Yes","No"))</f>
        <v>No</v>
      </c>
      <c r="DZ380" t="s">
        <v>4708</v>
      </c>
      <c r="EA380">
        <v>4</v>
      </c>
      <c r="EB380">
        <v>4</v>
      </c>
      <c r="EC380">
        <v>3</v>
      </c>
      <c r="ED380">
        <v>4</v>
      </c>
      <c r="EE380">
        <v>5</v>
      </c>
      <c r="EF380">
        <v>5</v>
      </c>
      <c r="EG380">
        <v>5</v>
      </c>
      <c r="EH380">
        <v>30</v>
      </c>
      <c r="EI380">
        <v>1</v>
      </c>
      <c r="EJ380">
        <v>1</v>
      </c>
      <c r="EK380">
        <v>1</v>
      </c>
      <c r="EL380">
        <v>3</v>
      </c>
      <c r="EM380">
        <v>5</v>
      </c>
      <c r="EN380">
        <v>5</v>
      </c>
      <c r="EO380">
        <v>5</v>
      </c>
      <c r="EP380">
        <v>5</v>
      </c>
      <c r="EQ380">
        <v>5</v>
      </c>
      <c r="ER380">
        <v>5</v>
      </c>
      <c r="ES380">
        <v>5</v>
      </c>
      <c r="ET380">
        <v>5</v>
      </c>
      <c r="EU380">
        <v>40</v>
      </c>
      <c r="EV380">
        <v>3</v>
      </c>
      <c r="EW380">
        <v>3</v>
      </c>
      <c r="EX380">
        <v>3</v>
      </c>
      <c r="EY380">
        <v>3</v>
      </c>
      <c r="EZ380">
        <v>12</v>
      </c>
      <c r="FA380">
        <v>3</v>
      </c>
      <c r="FB380" t="str">
        <f t="shared" si="63"/>
        <v>Mild</v>
      </c>
      <c r="FC380" t="s">
        <v>149</v>
      </c>
    </row>
    <row r="381" spans="1:159" x14ac:dyDescent="0.2">
      <c r="A381">
        <v>1160</v>
      </c>
      <c r="B381" t="s">
        <v>143</v>
      </c>
      <c r="C381" t="s">
        <v>1791</v>
      </c>
      <c r="D381" s="1">
        <v>24375</v>
      </c>
      <c r="E381">
        <v>55</v>
      </c>
      <c r="F381">
        <v>1</v>
      </c>
      <c r="H381" t="s">
        <v>839</v>
      </c>
      <c r="I381">
        <v>3042</v>
      </c>
      <c r="J381" s="1">
        <v>44331</v>
      </c>
      <c r="K381">
        <v>1</v>
      </c>
      <c r="R381">
        <v>1</v>
      </c>
      <c r="W381" t="s">
        <v>229</v>
      </c>
      <c r="X381" t="s">
        <v>307</v>
      </c>
      <c r="Y381">
        <v>1</v>
      </c>
      <c r="Z381" t="s">
        <v>1792</v>
      </c>
      <c r="AA381" s="1">
        <v>44487</v>
      </c>
      <c r="AB381" s="2">
        <f t="shared" si="57"/>
        <v>156</v>
      </c>
      <c r="AC381">
        <v>1</v>
      </c>
      <c r="AD381">
        <v>1</v>
      </c>
      <c r="AE381" t="str">
        <f t="shared" si="59"/>
        <v>Male</v>
      </c>
      <c r="AF381">
        <v>0</v>
      </c>
      <c r="AG381" t="s">
        <v>157</v>
      </c>
      <c r="AH381">
        <v>0</v>
      </c>
      <c r="AJ381">
        <v>7</v>
      </c>
      <c r="AK381" t="str">
        <f t="shared" si="66"/>
        <v>Undergrad</v>
      </c>
      <c r="AL381" t="str">
        <f t="shared" si="60"/>
        <v>Yes</v>
      </c>
      <c r="AM381">
        <v>9</v>
      </c>
      <c r="AN381" t="str">
        <f t="shared" si="58"/>
        <v>Aus</v>
      </c>
      <c r="AO381">
        <v>0</v>
      </c>
      <c r="AR381">
        <v>0</v>
      </c>
      <c r="AS381">
        <v>0</v>
      </c>
      <c r="AT381">
        <v>0</v>
      </c>
      <c r="AU381">
        <v>1</v>
      </c>
      <c r="AV381">
        <v>0</v>
      </c>
      <c r="AW381">
        <v>0</v>
      </c>
      <c r="AX381">
        <v>0</v>
      </c>
      <c r="AY381">
        <v>0</v>
      </c>
      <c r="AZ381">
        <v>1</v>
      </c>
      <c r="BA381">
        <v>1</v>
      </c>
      <c r="BC381" t="s">
        <v>1793</v>
      </c>
      <c r="BD381">
        <v>1</v>
      </c>
      <c r="BE381" t="s">
        <v>1794</v>
      </c>
      <c r="BF381">
        <v>1</v>
      </c>
      <c r="BG381" t="s">
        <v>1795</v>
      </c>
      <c r="BH381">
        <v>0</v>
      </c>
      <c r="BI381">
        <v>0</v>
      </c>
      <c r="BJ381">
        <v>0</v>
      </c>
      <c r="BK381">
        <v>0</v>
      </c>
      <c r="BM381">
        <v>1</v>
      </c>
      <c r="BN381">
        <v>12</v>
      </c>
      <c r="BO381">
        <v>0</v>
      </c>
      <c r="BQ381">
        <v>2</v>
      </c>
      <c r="BR381">
        <v>1</v>
      </c>
      <c r="BS381">
        <v>1</v>
      </c>
      <c r="BT381">
        <v>3</v>
      </c>
      <c r="BU381">
        <v>1</v>
      </c>
      <c r="BV381">
        <v>75</v>
      </c>
      <c r="BW381" s="4">
        <v>0.62645901639344259</v>
      </c>
      <c r="BX381">
        <v>6</v>
      </c>
      <c r="BY381">
        <v>3</v>
      </c>
      <c r="BZ381">
        <v>0</v>
      </c>
      <c r="CA381">
        <v>180</v>
      </c>
      <c r="CB381">
        <v>3</v>
      </c>
      <c r="CC381">
        <v>3</v>
      </c>
      <c r="CD381">
        <v>0</v>
      </c>
      <c r="CE381">
        <v>180</v>
      </c>
      <c r="CF381">
        <v>0</v>
      </c>
      <c r="CG381">
        <v>0</v>
      </c>
      <c r="CH381">
        <v>0</v>
      </c>
      <c r="CI381">
        <v>0</v>
      </c>
      <c r="CJ381">
        <v>0</v>
      </c>
      <c r="CK381">
        <v>0</v>
      </c>
      <c r="CL381">
        <v>0</v>
      </c>
      <c r="CM381">
        <v>0</v>
      </c>
      <c r="CN381">
        <f t="shared" si="69"/>
        <v>180</v>
      </c>
      <c r="CO381" t="str">
        <f t="shared" si="70"/>
        <v>Sufficientlyactive</v>
      </c>
      <c r="CP381">
        <v>3</v>
      </c>
      <c r="CQ381">
        <v>3</v>
      </c>
      <c r="CR381">
        <v>3</v>
      </c>
      <c r="CS381">
        <v>3</v>
      </c>
      <c r="CT381">
        <v>3</v>
      </c>
      <c r="CU381">
        <v>2</v>
      </c>
      <c r="CV381">
        <v>1</v>
      </c>
      <c r="CW381">
        <v>1</v>
      </c>
      <c r="CX381">
        <v>1</v>
      </c>
      <c r="CY381">
        <v>1</v>
      </c>
      <c r="CZ381">
        <v>2</v>
      </c>
      <c r="DA381">
        <v>6</v>
      </c>
      <c r="DB381">
        <v>3</v>
      </c>
      <c r="DC381">
        <v>0</v>
      </c>
      <c r="DD381">
        <v>2</v>
      </c>
      <c r="DE381">
        <v>1</v>
      </c>
      <c r="DF381">
        <v>1</v>
      </c>
      <c r="DG381">
        <v>1</v>
      </c>
      <c r="DH381">
        <v>2</v>
      </c>
      <c r="DI381">
        <v>1</v>
      </c>
      <c r="DJ381">
        <v>1</v>
      </c>
      <c r="DK381">
        <v>1</v>
      </c>
      <c r="DL381">
        <v>1</v>
      </c>
      <c r="DM381">
        <v>2</v>
      </c>
      <c r="DN381">
        <v>13</v>
      </c>
      <c r="DO381">
        <v>0</v>
      </c>
      <c r="DP381">
        <v>1</v>
      </c>
      <c r="DQ381">
        <v>0</v>
      </c>
      <c r="DR381">
        <v>0</v>
      </c>
      <c r="DS381">
        <v>0</v>
      </c>
      <c r="DT381">
        <v>1</v>
      </c>
      <c r="DU381">
        <v>1</v>
      </c>
      <c r="DV381">
        <v>0</v>
      </c>
      <c r="DW381">
        <v>0</v>
      </c>
      <c r="DX381">
        <v>3</v>
      </c>
      <c r="DY381" t="s">
        <v>149</v>
      </c>
      <c r="DZ381" t="s">
        <v>4708</v>
      </c>
      <c r="EA381">
        <v>2</v>
      </c>
      <c r="EB381">
        <v>3</v>
      </c>
      <c r="EC381">
        <v>3</v>
      </c>
      <c r="ED381">
        <v>3</v>
      </c>
      <c r="EE381">
        <v>3</v>
      </c>
      <c r="EF381">
        <v>3</v>
      </c>
      <c r="EG381">
        <v>4</v>
      </c>
      <c r="EH381">
        <v>21</v>
      </c>
      <c r="EI381">
        <v>1</v>
      </c>
      <c r="EJ381">
        <v>1</v>
      </c>
      <c r="EK381">
        <v>1</v>
      </c>
      <c r="EL381">
        <v>3</v>
      </c>
      <c r="EM381">
        <v>2</v>
      </c>
      <c r="EN381">
        <v>1</v>
      </c>
      <c r="EO381">
        <v>2</v>
      </c>
      <c r="EP381">
        <v>2</v>
      </c>
      <c r="EQ381">
        <v>2</v>
      </c>
      <c r="ER381">
        <v>4</v>
      </c>
      <c r="ES381">
        <v>2</v>
      </c>
      <c r="ET381">
        <v>2</v>
      </c>
      <c r="EU381">
        <v>17</v>
      </c>
      <c r="EV381">
        <v>3</v>
      </c>
      <c r="EW381">
        <v>6</v>
      </c>
      <c r="EX381">
        <v>3</v>
      </c>
      <c r="EY381">
        <v>3</v>
      </c>
      <c r="EZ381">
        <v>15</v>
      </c>
      <c r="FA381">
        <v>2</v>
      </c>
      <c r="FB381" t="str">
        <f t="shared" si="63"/>
        <v>Mild</v>
      </c>
      <c r="FC381" t="s">
        <v>157</v>
      </c>
    </row>
    <row r="382" spans="1:159" x14ac:dyDescent="0.2">
      <c r="A382">
        <v>1161</v>
      </c>
      <c r="B382" t="s">
        <v>143</v>
      </c>
      <c r="C382" t="s">
        <v>1796</v>
      </c>
      <c r="D382" s="1">
        <v>22395</v>
      </c>
      <c r="E382">
        <v>61</v>
      </c>
      <c r="F382">
        <v>1</v>
      </c>
      <c r="H382" t="s">
        <v>295</v>
      </c>
      <c r="I382">
        <v>3021</v>
      </c>
      <c r="J382" s="1">
        <v>44329</v>
      </c>
      <c r="K382">
        <v>1</v>
      </c>
      <c r="S382">
        <v>1</v>
      </c>
      <c r="W382" t="s">
        <v>4410</v>
      </c>
      <c r="X382" t="s">
        <v>307</v>
      </c>
      <c r="Y382">
        <v>0</v>
      </c>
      <c r="Z382" t="s">
        <v>1797</v>
      </c>
      <c r="AA382" s="1">
        <v>44481</v>
      </c>
      <c r="AB382" s="2">
        <f t="shared" si="57"/>
        <v>152</v>
      </c>
      <c r="AC382">
        <v>0</v>
      </c>
      <c r="AD382">
        <v>2</v>
      </c>
      <c r="AE382" t="str">
        <f t="shared" si="59"/>
        <v>Female</v>
      </c>
      <c r="AF382">
        <v>4</v>
      </c>
      <c r="AG382" t="s">
        <v>149</v>
      </c>
      <c r="AH382">
        <v>0</v>
      </c>
      <c r="AJ382">
        <v>1</v>
      </c>
      <c r="AK382" t="str">
        <f t="shared" si="66"/>
        <v>DNC high school</v>
      </c>
      <c r="AL382" t="str">
        <f t="shared" si="60"/>
        <v>No</v>
      </c>
      <c r="AM382">
        <v>123</v>
      </c>
      <c r="AN382" t="str">
        <f t="shared" si="58"/>
        <v>Other</v>
      </c>
      <c r="AP382">
        <v>1</v>
      </c>
      <c r="AQ382">
        <v>37</v>
      </c>
      <c r="AR382">
        <v>0</v>
      </c>
      <c r="AS382">
        <v>0</v>
      </c>
      <c r="AT382">
        <v>0</v>
      </c>
      <c r="AU382">
        <v>0</v>
      </c>
      <c r="AV382">
        <v>0</v>
      </c>
      <c r="AW382">
        <v>0</v>
      </c>
      <c r="AX382">
        <v>0</v>
      </c>
      <c r="AY382">
        <v>0</v>
      </c>
      <c r="AZ382">
        <v>0</v>
      </c>
      <c r="BA382">
        <v>1</v>
      </c>
      <c r="BC382" t="s">
        <v>1798</v>
      </c>
      <c r="BD382">
        <v>0</v>
      </c>
      <c r="BF382">
        <v>1</v>
      </c>
      <c r="BG382" t="s">
        <v>1799</v>
      </c>
      <c r="BH382">
        <v>0</v>
      </c>
      <c r="BI382">
        <v>0</v>
      </c>
      <c r="BJ382">
        <v>1</v>
      </c>
      <c r="BK382">
        <v>0</v>
      </c>
      <c r="BM382">
        <v>0</v>
      </c>
      <c r="BO382">
        <v>0</v>
      </c>
      <c r="BQ382">
        <v>4</v>
      </c>
      <c r="BR382">
        <v>2</v>
      </c>
      <c r="BS382">
        <v>2</v>
      </c>
      <c r="BT382">
        <v>4</v>
      </c>
      <c r="BU382">
        <v>3</v>
      </c>
      <c r="BV382">
        <v>42</v>
      </c>
      <c r="BW382" s="4">
        <v>0.28621144466646309</v>
      </c>
      <c r="BX382">
        <v>6</v>
      </c>
      <c r="BY382">
        <v>4</v>
      </c>
      <c r="BZ382">
        <v>30</v>
      </c>
      <c r="CA382">
        <v>270</v>
      </c>
      <c r="CB382">
        <v>6</v>
      </c>
      <c r="CC382">
        <v>5</v>
      </c>
      <c r="CD382">
        <v>30</v>
      </c>
      <c r="CE382">
        <v>330</v>
      </c>
      <c r="CF382">
        <v>4</v>
      </c>
      <c r="CG382">
        <v>3</v>
      </c>
      <c r="CH382">
        <v>30</v>
      </c>
      <c r="CI382">
        <v>210</v>
      </c>
      <c r="CJ382">
        <v>0</v>
      </c>
      <c r="CM382">
        <v>0</v>
      </c>
      <c r="CN382">
        <f t="shared" si="69"/>
        <v>690</v>
      </c>
      <c r="CO382" t="str">
        <f t="shared" si="70"/>
        <v>Sufficientlyactive</v>
      </c>
      <c r="CP382">
        <v>1</v>
      </c>
      <c r="CQ382">
        <v>1</v>
      </c>
      <c r="CR382">
        <v>3</v>
      </c>
      <c r="CS382">
        <v>3</v>
      </c>
      <c r="CT382">
        <v>3</v>
      </c>
      <c r="CU382">
        <v>2</v>
      </c>
      <c r="CV382">
        <v>1</v>
      </c>
      <c r="CW382">
        <v>0</v>
      </c>
      <c r="CX382">
        <v>3</v>
      </c>
      <c r="CY382">
        <v>1</v>
      </c>
      <c r="CZ382">
        <v>3</v>
      </c>
      <c r="DA382">
        <v>8</v>
      </c>
      <c r="DB382">
        <v>8</v>
      </c>
      <c r="DC382">
        <v>1</v>
      </c>
      <c r="DD382">
        <v>5</v>
      </c>
      <c r="DE382">
        <v>4</v>
      </c>
      <c r="DF382">
        <v>1</v>
      </c>
      <c r="DG382">
        <v>2</v>
      </c>
      <c r="DH382">
        <v>1</v>
      </c>
      <c r="DI382">
        <v>1</v>
      </c>
      <c r="DJ382">
        <v>3</v>
      </c>
      <c r="DK382">
        <v>4</v>
      </c>
      <c r="DL382">
        <v>1</v>
      </c>
      <c r="DM382">
        <v>2</v>
      </c>
      <c r="DN382">
        <v>24</v>
      </c>
      <c r="DO382">
        <v>1</v>
      </c>
      <c r="DP382">
        <v>1</v>
      </c>
      <c r="DQ382">
        <v>2</v>
      </c>
      <c r="DR382">
        <v>2</v>
      </c>
      <c r="DS382">
        <v>2</v>
      </c>
      <c r="DT382">
        <v>0</v>
      </c>
      <c r="DU382">
        <v>0</v>
      </c>
      <c r="DV382">
        <v>0</v>
      </c>
      <c r="DW382">
        <v>0</v>
      </c>
      <c r="DX382">
        <v>8</v>
      </c>
      <c r="DY382" t="s">
        <v>149</v>
      </c>
      <c r="DZ382" t="s">
        <v>4707</v>
      </c>
      <c r="EA382">
        <v>1</v>
      </c>
      <c r="EB382">
        <v>4</v>
      </c>
      <c r="EC382">
        <v>4</v>
      </c>
      <c r="ED382">
        <v>4</v>
      </c>
      <c r="EE382">
        <v>4</v>
      </c>
      <c r="EF382">
        <v>4</v>
      </c>
      <c r="EG382">
        <v>4</v>
      </c>
      <c r="EH382">
        <v>25</v>
      </c>
      <c r="EI382">
        <v>2</v>
      </c>
      <c r="EJ382">
        <v>2</v>
      </c>
      <c r="EK382">
        <v>2</v>
      </c>
      <c r="EL382">
        <v>6</v>
      </c>
      <c r="EM382">
        <v>5</v>
      </c>
      <c r="EN382">
        <v>5</v>
      </c>
      <c r="EO382">
        <v>5</v>
      </c>
      <c r="EP382">
        <v>5</v>
      </c>
      <c r="EQ382">
        <v>5</v>
      </c>
      <c r="ER382">
        <v>5</v>
      </c>
      <c r="ES382">
        <v>5</v>
      </c>
      <c r="ET382">
        <v>5</v>
      </c>
      <c r="EU382">
        <v>40</v>
      </c>
      <c r="EV382">
        <v>8</v>
      </c>
      <c r="EW382">
        <v>8</v>
      </c>
      <c r="EX382">
        <v>8</v>
      </c>
      <c r="EY382">
        <v>8</v>
      </c>
      <c r="EZ382">
        <v>32</v>
      </c>
      <c r="FA382">
        <v>10</v>
      </c>
      <c r="FB382" t="str">
        <f t="shared" si="63"/>
        <v>Severe</v>
      </c>
      <c r="FC382" t="s">
        <v>157</v>
      </c>
    </row>
    <row r="383" spans="1:159" x14ac:dyDescent="0.2">
      <c r="A383">
        <v>1167</v>
      </c>
      <c r="B383" t="s">
        <v>143</v>
      </c>
      <c r="C383" t="s">
        <v>1800</v>
      </c>
      <c r="D383" s="1">
        <v>29112</v>
      </c>
      <c r="E383">
        <v>42</v>
      </c>
      <c r="F383">
        <v>1</v>
      </c>
      <c r="H383" t="s">
        <v>145</v>
      </c>
      <c r="I383">
        <v>3029</v>
      </c>
      <c r="J383" s="1">
        <v>44331</v>
      </c>
      <c r="K383">
        <v>1</v>
      </c>
      <c r="R383">
        <v>1</v>
      </c>
      <c r="W383" t="s">
        <v>229</v>
      </c>
      <c r="X383" t="s">
        <v>307</v>
      </c>
      <c r="Y383">
        <v>0</v>
      </c>
      <c r="Z383" t="s">
        <v>1801</v>
      </c>
      <c r="AA383" s="1">
        <v>44488</v>
      </c>
      <c r="AB383" s="2">
        <f t="shared" si="57"/>
        <v>157</v>
      </c>
      <c r="AC383">
        <v>0</v>
      </c>
      <c r="AD383">
        <v>1</v>
      </c>
      <c r="AE383" t="str">
        <f t="shared" si="59"/>
        <v>Male</v>
      </c>
      <c r="AF383">
        <v>5</v>
      </c>
      <c r="AG383" t="s">
        <v>157</v>
      </c>
      <c r="AH383">
        <v>0</v>
      </c>
      <c r="AJ383">
        <v>2</v>
      </c>
      <c r="AK383" t="str">
        <f t="shared" si="66"/>
        <v>High school</v>
      </c>
      <c r="AL383" t="str">
        <f t="shared" si="60"/>
        <v>Yes</v>
      </c>
      <c r="AM383">
        <v>123</v>
      </c>
      <c r="AN383" t="str">
        <f t="shared" si="58"/>
        <v>Other</v>
      </c>
      <c r="AP383">
        <v>1</v>
      </c>
      <c r="AQ383">
        <v>24</v>
      </c>
      <c r="AR383">
        <v>0</v>
      </c>
      <c r="AS383">
        <v>0</v>
      </c>
      <c r="AT383">
        <v>0</v>
      </c>
      <c r="AU383">
        <v>2</v>
      </c>
      <c r="AV383">
        <v>0</v>
      </c>
      <c r="AW383">
        <v>0</v>
      </c>
      <c r="AX383">
        <v>2</v>
      </c>
      <c r="AY383">
        <v>0</v>
      </c>
      <c r="AZ383">
        <v>0</v>
      </c>
      <c r="BA383">
        <v>2</v>
      </c>
      <c r="BC383" t="s">
        <v>1802</v>
      </c>
      <c r="BD383">
        <v>0</v>
      </c>
      <c r="BF383">
        <v>0</v>
      </c>
      <c r="BH383">
        <v>0</v>
      </c>
      <c r="BI383">
        <v>2</v>
      </c>
      <c r="BJ383">
        <v>0</v>
      </c>
      <c r="BK383">
        <v>1</v>
      </c>
      <c r="BL383">
        <v>10</v>
      </c>
      <c r="BM383">
        <v>0</v>
      </c>
      <c r="BO383">
        <v>0</v>
      </c>
      <c r="BQ383">
        <v>2</v>
      </c>
      <c r="BR383">
        <v>1</v>
      </c>
      <c r="BS383">
        <v>2</v>
      </c>
      <c r="BT383">
        <v>3</v>
      </c>
      <c r="BU383">
        <v>1</v>
      </c>
      <c r="BV383">
        <v>30</v>
      </c>
      <c r="BW383" s="4">
        <v>0.57913013289829696</v>
      </c>
      <c r="BX383">
        <v>15</v>
      </c>
      <c r="BY383">
        <v>2</v>
      </c>
      <c r="BZ383">
        <v>20</v>
      </c>
      <c r="CA383">
        <v>140</v>
      </c>
      <c r="CB383">
        <v>0</v>
      </c>
      <c r="CE383">
        <v>0</v>
      </c>
      <c r="CF383">
        <v>0</v>
      </c>
      <c r="CI383">
        <v>0</v>
      </c>
      <c r="CJ383">
        <v>0</v>
      </c>
      <c r="CM383">
        <v>0</v>
      </c>
      <c r="CN383">
        <f t="shared" si="69"/>
        <v>140</v>
      </c>
      <c r="CO383" t="str">
        <f t="shared" si="70"/>
        <v>Insufficiently active</v>
      </c>
      <c r="CP383">
        <v>4</v>
      </c>
      <c r="CQ383">
        <v>4</v>
      </c>
      <c r="CR383">
        <v>4</v>
      </c>
      <c r="CS383">
        <v>4</v>
      </c>
      <c r="CT383">
        <v>4</v>
      </c>
      <c r="CU383">
        <v>2</v>
      </c>
      <c r="CV383">
        <v>1</v>
      </c>
      <c r="CW383">
        <v>1</v>
      </c>
      <c r="CX383">
        <v>1</v>
      </c>
      <c r="CY383">
        <v>0</v>
      </c>
      <c r="CZ383">
        <v>2</v>
      </c>
      <c r="DA383">
        <v>5</v>
      </c>
      <c r="DB383">
        <v>3</v>
      </c>
      <c r="DC383">
        <v>0</v>
      </c>
      <c r="DD383">
        <v>4</v>
      </c>
      <c r="DE383">
        <v>1</v>
      </c>
      <c r="DF383">
        <v>1</v>
      </c>
      <c r="DG383">
        <v>1</v>
      </c>
      <c r="DH383">
        <v>3</v>
      </c>
      <c r="DI383">
        <v>2</v>
      </c>
      <c r="DJ383">
        <v>1</v>
      </c>
      <c r="DK383">
        <v>1</v>
      </c>
      <c r="DL383">
        <v>1</v>
      </c>
      <c r="DM383">
        <v>1</v>
      </c>
      <c r="DN383">
        <v>16</v>
      </c>
      <c r="DO383">
        <v>0</v>
      </c>
      <c r="DP383">
        <v>0</v>
      </c>
      <c r="DQ383">
        <v>3</v>
      </c>
      <c r="DR383">
        <v>1</v>
      </c>
      <c r="DS383">
        <v>1</v>
      </c>
      <c r="DT383">
        <v>1</v>
      </c>
      <c r="DU383">
        <v>1</v>
      </c>
      <c r="DV383">
        <v>1</v>
      </c>
      <c r="DW383">
        <v>0</v>
      </c>
      <c r="DX383">
        <v>8</v>
      </c>
      <c r="DY383" t="str">
        <f>IF(DO383&gt;1,"Yes",IF(DP383&gt;1,"Yes","No"))</f>
        <v>No</v>
      </c>
      <c r="DZ383" t="s">
        <v>4707</v>
      </c>
      <c r="EA383">
        <v>3</v>
      </c>
      <c r="EB383">
        <v>4</v>
      </c>
      <c r="EC383">
        <v>3</v>
      </c>
      <c r="ED383">
        <v>3</v>
      </c>
      <c r="EE383">
        <v>3</v>
      </c>
      <c r="EF383">
        <v>5</v>
      </c>
      <c r="EG383">
        <v>4</v>
      </c>
      <c r="EH383">
        <v>25</v>
      </c>
      <c r="EI383">
        <v>2</v>
      </c>
      <c r="EJ383">
        <v>1</v>
      </c>
      <c r="EK383">
        <v>1</v>
      </c>
      <c r="EL383">
        <v>4</v>
      </c>
      <c r="EM383">
        <v>5</v>
      </c>
      <c r="EN383">
        <v>5</v>
      </c>
      <c r="EO383">
        <v>5</v>
      </c>
      <c r="EP383">
        <v>5</v>
      </c>
      <c r="EQ383">
        <v>5</v>
      </c>
      <c r="ER383">
        <v>5</v>
      </c>
      <c r="ES383">
        <v>5</v>
      </c>
      <c r="ET383">
        <v>5</v>
      </c>
      <c r="EU383">
        <v>40</v>
      </c>
      <c r="EV383">
        <v>7</v>
      </c>
      <c r="EW383">
        <v>5</v>
      </c>
      <c r="EX383">
        <v>6</v>
      </c>
      <c r="EY383">
        <v>6</v>
      </c>
      <c r="EZ383">
        <v>24</v>
      </c>
      <c r="FA383">
        <v>5</v>
      </c>
      <c r="FB383" t="str">
        <f t="shared" si="63"/>
        <v>Mild</v>
      </c>
      <c r="FC383" t="s">
        <v>149</v>
      </c>
    </row>
    <row r="384" spans="1:159" x14ac:dyDescent="0.2">
      <c r="A384">
        <v>1170</v>
      </c>
      <c r="B384" t="s">
        <v>143</v>
      </c>
      <c r="C384" t="s">
        <v>1803</v>
      </c>
      <c r="D384" s="1">
        <v>22189</v>
      </c>
      <c r="E384">
        <v>61</v>
      </c>
      <c r="F384">
        <v>1</v>
      </c>
      <c r="H384" t="s">
        <v>726</v>
      </c>
      <c r="I384">
        <v>3037</v>
      </c>
      <c r="J384" s="1">
        <v>44340</v>
      </c>
      <c r="K384">
        <v>1</v>
      </c>
      <c r="T384">
        <v>1</v>
      </c>
      <c r="W384" t="s">
        <v>4411</v>
      </c>
      <c r="X384" t="s">
        <v>307</v>
      </c>
      <c r="Y384">
        <v>0</v>
      </c>
      <c r="Z384" t="s">
        <v>1804</v>
      </c>
      <c r="AA384" s="1">
        <v>44483</v>
      </c>
      <c r="AB384" s="2">
        <f t="shared" si="57"/>
        <v>143</v>
      </c>
      <c r="AC384">
        <v>1</v>
      </c>
      <c r="AD384">
        <v>1</v>
      </c>
      <c r="AE384" t="str">
        <f t="shared" si="59"/>
        <v>Male</v>
      </c>
      <c r="AF384">
        <v>5</v>
      </c>
      <c r="AG384" t="s">
        <v>157</v>
      </c>
      <c r="AH384">
        <v>0</v>
      </c>
      <c r="AJ384">
        <v>1</v>
      </c>
      <c r="AK384" t="str">
        <f t="shared" si="66"/>
        <v>DNC high school</v>
      </c>
      <c r="AL384" t="str">
        <f t="shared" si="60"/>
        <v>No</v>
      </c>
      <c r="AM384">
        <v>9</v>
      </c>
      <c r="AN384" t="str">
        <f t="shared" si="58"/>
        <v>Aus</v>
      </c>
      <c r="AO384">
        <v>0</v>
      </c>
      <c r="AR384">
        <v>0</v>
      </c>
      <c r="AS384">
        <v>0</v>
      </c>
      <c r="AT384">
        <v>0</v>
      </c>
      <c r="AU384">
        <v>0</v>
      </c>
      <c r="AV384">
        <v>0</v>
      </c>
      <c r="AW384">
        <v>0</v>
      </c>
      <c r="AX384">
        <v>0</v>
      </c>
      <c r="AY384">
        <v>0</v>
      </c>
      <c r="AZ384">
        <v>1</v>
      </c>
      <c r="BA384">
        <v>0</v>
      </c>
      <c r="BC384" t="s">
        <v>1805</v>
      </c>
      <c r="BD384">
        <v>1</v>
      </c>
      <c r="BE384" t="s">
        <v>1806</v>
      </c>
      <c r="BF384">
        <v>1</v>
      </c>
      <c r="BG384" t="s">
        <v>1807</v>
      </c>
      <c r="BH384">
        <v>1</v>
      </c>
      <c r="BI384">
        <v>0</v>
      </c>
      <c r="BJ384">
        <v>0</v>
      </c>
      <c r="BK384">
        <v>1</v>
      </c>
      <c r="BL384">
        <v>20</v>
      </c>
      <c r="BM384">
        <v>0</v>
      </c>
      <c r="BO384">
        <v>0</v>
      </c>
      <c r="BQ384">
        <v>1</v>
      </c>
      <c r="BR384">
        <v>1</v>
      </c>
      <c r="BS384">
        <v>1</v>
      </c>
      <c r="BT384">
        <v>2</v>
      </c>
      <c r="BU384">
        <v>1</v>
      </c>
      <c r="BV384">
        <v>82</v>
      </c>
      <c r="BW384" s="4">
        <v>0.78049010367577754</v>
      </c>
      <c r="BX384">
        <v>1</v>
      </c>
      <c r="BY384">
        <v>5</v>
      </c>
      <c r="BZ384">
        <v>0</v>
      </c>
      <c r="CA384">
        <v>300</v>
      </c>
      <c r="CB384">
        <v>10</v>
      </c>
      <c r="CC384">
        <v>10</v>
      </c>
      <c r="CD384">
        <v>0</v>
      </c>
      <c r="CE384">
        <v>600</v>
      </c>
      <c r="CF384">
        <v>5</v>
      </c>
      <c r="CG384">
        <v>10</v>
      </c>
      <c r="CH384">
        <v>0</v>
      </c>
      <c r="CI384">
        <v>600</v>
      </c>
      <c r="CJ384">
        <v>0</v>
      </c>
      <c r="CM384">
        <v>0</v>
      </c>
      <c r="CN384">
        <f t="shared" si="69"/>
        <v>1500</v>
      </c>
      <c r="CO384" t="str">
        <f t="shared" si="70"/>
        <v>Sufficientlyactive</v>
      </c>
      <c r="CP384">
        <v>4</v>
      </c>
      <c r="CQ384">
        <v>4</v>
      </c>
      <c r="CR384">
        <v>3</v>
      </c>
      <c r="CS384">
        <v>3</v>
      </c>
      <c r="CT384">
        <v>4</v>
      </c>
      <c r="CU384">
        <v>2</v>
      </c>
      <c r="CV384">
        <v>1</v>
      </c>
      <c r="CW384">
        <v>1</v>
      </c>
      <c r="CX384">
        <v>1</v>
      </c>
      <c r="CY384">
        <v>0</v>
      </c>
      <c r="CZ384">
        <v>2</v>
      </c>
      <c r="DA384">
        <v>7</v>
      </c>
      <c r="DB384">
        <v>3</v>
      </c>
      <c r="DC384">
        <v>1</v>
      </c>
      <c r="DD384">
        <v>2</v>
      </c>
      <c r="DE384">
        <v>1</v>
      </c>
      <c r="DF384">
        <v>1</v>
      </c>
      <c r="DG384">
        <v>1</v>
      </c>
      <c r="DH384">
        <v>2</v>
      </c>
      <c r="DI384">
        <v>1</v>
      </c>
      <c r="DJ384">
        <v>1</v>
      </c>
      <c r="DK384">
        <v>1</v>
      </c>
      <c r="DL384">
        <v>1</v>
      </c>
      <c r="DM384">
        <v>1</v>
      </c>
      <c r="DN384">
        <v>12</v>
      </c>
      <c r="DO384">
        <v>0</v>
      </c>
      <c r="DP384">
        <v>0</v>
      </c>
      <c r="DQ384">
        <v>1</v>
      </c>
      <c r="DR384">
        <v>1</v>
      </c>
      <c r="DS384">
        <v>1</v>
      </c>
      <c r="DT384">
        <v>0</v>
      </c>
      <c r="DU384">
        <v>0</v>
      </c>
      <c r="DV384">
        <v>0</v>
      </c>
      <c r="DW384">
        <v>0</v>
      </c>
      <c r="DX384">
        <v>3</v>
      </c>
      <c r="DY384" t="str">
        <f>IF(DO384&gt;1,"Yes",IF(DP384&gt;1,"Yes","No"))</f>
        <v>No</v>
      </c>
      <c r="DZ384" t="s">
        <v>4708</v>
      </c>
      <c r="EA384">
        <v>4</v>
      </c>
      <c r="EB384">
        <v>4</v>
      </c>
      <c r="EC384">
        <v>3</v>
      </c>
      <c r="ED384">
        <v>4</v>
      </c>
      <c r="EE384">
        <v>4</v>
      </c>
      <c r="EF384">
        <v>4</v>
      </c>
      <c r="EG384">
        <v>5</v>
      </c>
      <c r="EH384">
        <v>28</v>
      </c>
      <c r="EI384">
        <v>1</v>
      </c>
      <c r="EJ384">
        <v>1</v>
      </c>
      <c r="EK384">
        <v>1</v>
      </c>
      <c r="EL384">
        <v>3</v>
      </c>
      <c r="EM384">
        <v>5</v>
      </c>
      <c r="EN384">
        <v>5</v>
      </c>
      <c r="EO384">
        <v>5</v>
      </c>
      <c r="EP384">
        <v>5</v>
      </c>
      <c r="EQ384">
        <v>5</v>
      </c>
      <c r="ER384">
        <v>5</v>
      </c>
      <c r="ES384">
        <v>5</v>
      </c>
      <c r="ET384">
        <v>5</v>
      </c>
      <c r="EU384">
        <v>40</v>
      </c>
      <c r="EV384">
        <v>2</v>
      </c>
      <c r="EW384">
        <v>2</v>
      </c>
      <c r="EX384">
        <v>2</v>
      </c>
      <c r="EY384">
        <v>2</v>
      </c>
      <c r="EZ384">
        <v>8</v>
      </c>
      <c r="FA384">
        <v>1</v>
      </c>
      <c r="FB384" t="str">
        <f t="shared" si="63"/>
        <v>Mild</v>
      </c>
      <c r="FC384" t="s">
        <v>149</v>
      </c>
    </row>
    <row r="385" spans="1:159" x14ac:dyDescent="0.2">
      <c r="A385">
        <v>1173</v>
      </c>
      <c r="B385" t="s">
        <v>143</v>
      </c>
      <c r="C385" t="s">
        <v>1808</v>
      </c>
      <c r="D385" s="1">
        <v>20946</v>
      </c>
      <c r="E385">
        <v>65</v>
      </c>
      <c r="F385">
        <v>1</v>
      </c>
      <c r="H385" t="s">
        <v>567</v>
      </c>
      <c r="I385">
        <v>3021</v>
      </c>
      <c r="J385" s="1">
        <v>44340</v>
      </c>
      <c r="K385">
        <v>1</v>
      </c>
      <c r="T385">
        <v>1</v>
      </c>
      <c r="W385" t="s">
        <v>4411</v>
      </c>
      <c r="X385" t="s">
        <v>307</v>
      </c>
      <c r="Y385">
        <v>0</v>
      </c>
      <c r="Z385" t="s">
        <v>1809</v>
      </c>
      <c r="AA385" s="1">
        <v>44481</v>
      </c>
      <c r="AB385" s="2">
        <f t="shared" si="57"/>
        <v>141</v>
      </c>
      <c r="AC385">
        <v>0</v>
      </c>
      <c r="AD385">
        <v>1</v>
      </c>
      <c r="AE385" t="str">
        <f t="shared" si="59"/>
        <v>Male</v>
      </c>
      <c r="AF385">
        <v>4</v>
      </c>
      <c r="AG385" t="s">
        <v>149</v>
      </c>
      <c r="AH385">
        <v>1</v>
      </c>
      <c r="AI385">
        <v>2</v>
      </c>
      <c r="AJ385">
        <v>2</v>
      </c>
      <c r="AK385" t="str">
        <f t="shared" si="66"/>
        <v>High school</v>
      </c>
      <c r="AL385" t="str">
        <f t="shared" si="60"/>
        <v>Yes</v>
      </c>
      <c r="AM385">
        <v>106</v>
      </c>
      <c r="AN385" t="str">
        <f t="shared" si="58"/>
        <v>Other</v>
      </c>
      <c r="AQ385">
        <v>18</v>
      </c>
      <c r="AR385">
        <v>0</v>
      </c>
      <c r="AS385">
        <v>0</v>
      </c>
      <c r="AT385">
        <v>0</v>
      </c>
      <c r="AU385">
        <v>0</v>
      </c>
      <c r="AV385">
        <v>0</v>
      </c>
      <c r="AW385">
        <v>0</v>
      </c>
      <c r="AX385">
        <v>0</v>
      </c>
      <c r="AY385">
        <v>0</v>
      </c>
      <c r="AZ385">
        <v>0</v>
      </c>
      <c r="BA385">
        <v>1</v>
      </c>
      <c r="BC385" t="s">
        <v>1810</v>
      </c>
      <c r="BD385">
        <v>0</v>
      </c>
      <c r="BF385">
        <v>1</v>
      </c>
      <c r="BG385" t="s">
        <v>1811</v>
      </c>
      <c r="BH385">
        <v>0</v>
      </c>
      <c r="BI385">
        <v>2</v>
      </c>
      <c r="BJ385">
        <v>0</v>
      </c>
      <c r="BK385">
        <v>0</v>
      </c>
      <c r="BM385">
        <v>0</v>
      </c>
      <c r="BO385">
        <v>0</v>
      </c>
      <c r="BQ385">
        <v>1</v>
      </c>
      <c r="BR385">
        <v>1</v>
      </c>
      <c r="BS385">
        <v>1</v>
      </c>
      <c r="BT385">
        <v>1</v>
      </c>
      <c r="BU385">
        <v>2</v>
      </c>
      <c r="BV385">
        <v>87</v>
      </c>
      <c r="BW385" s="4">
        <v>0.81434528301886788</v>
      </c>
      <c r="BX385">
        <v>5</v>
      </c>
      <c r="BY385">
        <v>7</v>
      </c>
      <c r="BZ385">
        <v>40</v>
      </c>
      <c r="CA385">
        <v>460</v>
      </c>
      <c r="CB385">
        <v>2</v>
      </c>
      <c r="CC385">
        <v>3</v>
      </c>
      <c r="CD385">
        <v>30</v>
      </c>
      <c r="CE385">
        <v>210</v>
      </c>
      <c r="CF385">
        <v>4</v>
      </c>
      <c r="CG385">
        <v>2</v>
      </c>
      <c r="CH385">
        <v>40</v>
      </c>
      <c r="CI385">
        <v>160</v>
      </c>
      <c r="CJ385">
        <v>0</v>
      </c>
      <c r="CM385">
        <v>0</v>
      </c>
      <c r="CN385">
        <f t="shared" si="69"/>
        <v>780</v>
      </c>
      <c r="CO385" t="str">
        <f t="shared" si="70"/>
        <v>Sufficientlyactive</v>
      </c>
      <c r="CP385">
        <v>3</v>
      </c>
      <c r="CQ385">
        <v>3</v>
      </c>
      <c r="CR385">
        <v>2</v>
      </c>
      <c r="CS385">
        <v>2</v>
      </c>
      <c r="CT385">
        <v>2</v>
      </c>
      <c r="CU385">
        <v>2</v>
      </c>
      <c r="CV385">
        <v>1</v>
      </c>
      <c r="CW385">
        <v>1</v>
      </c>
      <c r="CX385">
        <v>1</v>
      </c>
      <c r="CY385">
        <v>1</v>
      </c>
      <c r="CZ385">
        <v>2</v>
      </c>
      <c r="DA385">
        <v>9</v>
      </c>
      <c r="DB385">
        <v>8</v>
      </c>
      <c r="DC385">
        <v>1</v>
      </c>
      <c r="DD385">
        <v>2</v>
      </c>
      <c r="DE385">
        <v>2</v>
      </c>
      <c r="DF385">
        <v>1</v>
      </c>
      <c r="DG385">
        <v>1</v>
      </c>
      <c r="DH385">
        <v>1</v>
      </c>
      <c r="DI385">
        <v>1</v>
      </c>
      <c r="DJ385">
        <v>1</v>
      </c>
      <c r="DK385">
        <v>1</v>
      </c>
      <c r="DL385">
        <v>1</v>
      </c>
      <c r="DM385">
        <v>1</v>
      </c>
      <c r="DN385">
        <v>12</v>
      </c>
      <c r="DO385">
        <v>0</v>
      </c>
      <c r="DP385">
        <v>0</v>
      </c>
      <c r="DQ385">
        <v>0</v>
      </c>
      <c r="DR385">
        <v>0</v>
      </c>
      <c r="DS385">
        <v>0</v>
      </c>
      <c r="DT385">
        <v>0</v>
      </c>
      <c r="DU385">
        <v>0</v>
      </c>
      <c r="DV385">
        <v>0</v>
      </c>
      <c r="DW385">
        <v>0</v>
      </c>
      <c r="DX385">
        <v>0</v>
      </c>
      <c r="DY385" t="str">
        <f>IF(DO385&gt;1,"Yes",IF(DP385&gt;1,"Yes","No"))</f>
        <v>No</v>
      </c>
      <c r="DZ385" t="s">
        <v>4708</v>
      </c>
      <c r="EA385">
        <v>2</v>
      </c>
      <c r="EB385">
        <v>4</v>
      </c>
      <c r="EC385">
        <v>3</v>
      </c>
      <c r="ED385">
        <v>4</v>
      </c>
      <c r="EE385">
        <v>4</v>
      </c>
      <c r="EF385">
        <v>4</v>
      </c>
      <c r="EG385">
        <v>5</v>
      </c>
      <c r="EH385">
        <v>26</v>
      </c>
      <c r="EI385">
        <v>1</v>
      </c>
      <c r="EJ385">
        <v>1</v>
      </c>
      <c r="EK385">
        <v>1</v>
      </c>
      <c r="EL385">
        <v>3</v>
      </c>
      <c r="EM385">
        <v>4</v>
      </c>
      <c r="EN385">
        <v>4</v>
      </c>
      <c r="EO385">
        <v>4</v>
      </c>
      <c r="EP385">
        <v>5</v>
      </c>
      <c r="EQ385">
        <v>5</v>
      </c>
      <c r="ER385">
        <v>4</v>
      </c>
      <c r="ES385">
        <v>4</v>
      </c>
      <c r="ET385">
        <v>3</v>
      </c>
      <c r="EU385">
        <v>33</v>
      </c>
      <c r="EV385">
        <v>0</v>
      </c>
      <c r="EW385">
        <v>0</v>
      </c>
      <c r="EX385">
        <v>0</v>
      </c>
      <c r="EY385">
        <v>0</v>
      </c>
      <c r="EZ385">
        <v>0</v>
      </c>
      <c r="FA385">
        <v>0</v>
      </c>
      <c r="FB385" t="str">
        <f t="shared" si="63"/>
        <v>None</v>
      </c>
      <c r="FC385" t="s">
        <v>149</v>
      </c>
    </row>
    <row r="386" spans="1:159" x14ac:dyDescent="0.2">
      <c r="A386">
        <v>1176</v>
      </c>
      <c r="B386" t="s">
        <v>143</v>
      </c>
      <c r="C386" t="s">
        <v>1812</v>
      </c>
      <c r="D386" s="1">
        <v>28853</v>
      </c>
      <c r="E386">
        <v>43</v>
      </c>
      <c r="F386">
        <v>1</v>
      </c>
      <c r="H386" t="s">
        <v>447</v>
      </c>
      <c r="I386">
        <v>3029</v>
      </c>
      <c r="J386" s="1">
        <v>44340</v>
      </c>
      <c r="K386">
        <v>2</v>
      </c>
      <c r="R386">
        <v>3</v>
      </c>
      <c r="W386" t="s">
        <v>229</v>
      </c>
      <c r="X386" t="s">
        <v>314</v>
      </c>
      <c r="Y386">
        <v>0</v>
      </c>
      <c r="Z386" t="s">
        <v>1813</v>
      </c>
      <c r="AA386" s="1">
        <v>44496</v>
      </c>
      <c r="AB386" s="2">
        <f t="shared" ref="AB386:AB449" si="71">DATEDIF(J386,AA386,"d")</f>
        <v>156</v>
      </c>
      <c r="AC386">
        <v>1</v>
      </c>
      <c r="AD386">
        <v>2</v>
      </c>
      <c r="AE386" t="str">
        <f t="shared" si="59"/>
        <v>Female</v>
      </c>
      <c r="AF386">
        <v>3</v>
      </c>
      <c r="AG386" t="s">
        <v>157</v>
      </c>
      <c r="AH386">
        <v>0</v>
      </c>
      <c r="AJ386">
        <v>8</v>
      </c>
      <c r="AK386" t="str">
        <f t="shared" si="66"/>
        <v>Postgrad</v>
      </c>
      <c r="AL386" t="str">
        <f t="shared" si="60"/>
        <v>Yes</v>
      </c>
      <c r="AM386">
        <v>58</v>
      </c>
      <c r="AN386" t="str">
        <f t="shared" ref="AN386:AN449" si="72">IF(AM386=9, "Aus", "Other")</f>
        <v>Other</v>
      </c>
      <c r="AQ386">
        <v>15</v>
      </c>
      <c r="AR386">
        <v>0</v>
      </c>
      <c r="AS386">
        <v>0</v>
      </c>
      <c r="AT386">
        <v>0</v>
      </c>
      <c r="AU386">
        <v>0</v>
      </c>
      <c r="AV386">
        <v>0</v>
      </c>
      <c r="AW386">
        <v>0</v>
      </c>
      <c r="AX386">
        <v>0</v>
      </c>
      <c r="AY386">
        <v>0</v>
      </c>
      <c r="AZ386">
        <v>0</v>
      </c>
      <c r="BA386">
        <v>0</v>
      </c>
      <c r="BD386">
        <v>0</v>
      </c>
      <c r="BF386">
        <v>1</v>
      </c>
      <c r="BG386" t="s">
        <v>1814</v>
      </c>
      <c r="BH386">
        <v>0</v>
      </c>
      <c r="BI386">
        <v>0</v>
      </c>
      <c r="BJ386">
        <v>0</v>
      </c>
      <c r="BK386">
        <v>0</v>
      </c>
      <c r="BM386">
        <v>0</v>
      </c>
      <c r="BO386">
        <v>0</v>
      </c>
      <c r="BQ386">
        <v>1</v>
      </c>
      <c r="BR386">
        <v>1</v>
      </c>
      <c r="BS386">
        <v>1</v>
      </c>
      <c r="BT386">
        <v>1</v>
      </c>
      <c r="BU386">
        <v>1</v>
      </c>
      <c r="BV386">
        <v>50</v>
      </c>
      <c r="BW386" s="4">
        <v>1</v>
      </c>
      <c r="BX386">
        <v>8</v>
      </c>
      <c r="BY386">
        <v>1</v>
      </c>
      <c r="BZ386">
        <v>10</v>
      </c>
      <c r="CA386">
        <v>70</v>
      </c>
      <c r="CB386">
        <v>5</v>
      </c>
      <c r="CC386">
        <v>14</v>
      </c>
      <c r="CD386">
        <v>18</v>
      </c>
      <c r="CE386">
        <v>840</v>
      </c>
      <c r="CF386">
        <v>4</v>
      </c>
      <c r="CG386">
        <v>17</v>
      </c>
      <c r="CH386">
        <v>15</v>
      </c>
      <c r="CI386">
        <v>840</v>
      </c>
      <c r="CJ386">
        <v>17</v>
      </c>
      <c r="CK386">
        <v>7</v>
      </c>
      <c r="CL386">
        <v>7</v>
      </c>
      <c r="CM386">
        <v>427</v>
      </c>
      <c r="CN386">
        <f t="shared" si="69"/>
        <v>2177</v>
      </c>
      <c r="CO386" t="str">
        <f t="shared" si="70"/>
        <v>Sufficientlyactive</v>
      </c>
      <c r="CP386">
        <v>3</v>
      </c>
      <c r="CQ386">
        <v>3</v>
      </c>
      <c r="CR386">
        <v>3</v>
      </c>
      <c r="CS386">
        <v>3</v>
      </c>
      <c r="CT386">
        <v>3</v>
      </c>
      <c r="CU386">
        <v>3</v>
      </c>
      <c r="CV386">
        <v>0</v>
      </c>
      <c r="CW386">
        <v>0</v>
      </c>
      <c r="CX386">
        <v>2</v>
      </c>
      <c r="CY386">
        <v>0</v>
      </c>
      <c r="CZ386">
        <v>2</v>
      </c>
      <c r="DA386">
        <v>5</v>
      </c>
      <c r="DB386">
        <v>7</v>
      </c>
      <c r="DC386">
        <v>1</v>
      </c>
      <c r="DD386">
        <v>1</v>
      </c>
      <c r="DE386">
        <v>1</v>
      </c>
      <c r="DF386">
        <v>1</v>
      </c>
      <c r="DG386">
        <v>1</v>
      </c>
      <c r="DH386">
        <v>1</v>
      </c>
      <c r="DI386">
        <v>1</v>
      </c>
      <c r="DJ386">
        <v>1</v>
      </c>
      <c r="DK386">
        <v>1</v>
      </c>
      <c r="DL386">
        <v>1</v>
      </c>
      <c r="DM386">
        <v>1</v>
      </c>
      <c r="DN386">
        <v>10</v>
      </c>
      <c r="FC386" t="s">
        <v>149</v>
      </c>
    </row>
    <row r="387" spans="1:159" x14ac:dyDescent="0.2">
      <c r="A387">
        <v>1178</v>
      </c>
      <c r="B387" t="s">
        <v>143</v>
      </c>
      <c r="C387" t="s">
        <v>1815</v>
      </c>
      <c r="D387" s="1">
        <v>29040</v>
      </c>
      <c r="E387">
        <v>43</v>
      </c>
      <c r="F387">
        <v>1</v>
      </c>
      <c r="H387" t="s">
        <v>441</v>
      </c>
      <c r="I387">
        <v>3336</v>
      </c>
      <c r="J387" s="1">
        <v>44340</v>
      </c>
      <c r="K387">
        <v>1</v>
      </c>
      <c r="P387">
        <v>1</v>
      </c>
      <c r="W387" t="s">
        <v>4408</v>
      </c>
      <c r="X387" t="s">
        <v>307</v>
      </c>
      <c r="Y387">
        <v>0</v>
      </c>
      <c r="Z387" t="s">
        <v>1816</v>
      </c>
      <c r="AA387" s="1">
        <v>44487</v>
      </c>
      <c r="AB387" s="2">
        <f t="shared" si="71"/>
        <v>147</v>
      </c>
      <c r="AC387">
        <v>1</v>
      </c>
      <c r="AD387">
        <v>1</v>
      </c>
      <c r="AE387" t="str">
        <f t="shared" ref="AE387:AE450" si="73">IF(AD387 = 1, "Male", "Female")</f>
        <v>Male</v>
      </c>
      <c r="AF387">
        <v>0</v>
      </c>
      <c r="AG387" t="s">
        <v>157</v>
      </c>
      <c r="AH387">
        <v>0</v>
      </c>
      <c r="AJ387">
        <v>4</v>
      </c>
      <c r="AK387" t="str">
        <f t="shared" si="66"/>
        <v>TAFE</v>
      </c>
      <c r="AL387" t="str">
        <f t="shared" ref="AL387:AL450" si="74">IF(AJ387&lt;2, "No", "Yes")</f>
        <v>Yes</v>
      </c>
      <c r="AM387">
        <v>9</v>
      </c>
      <c r="AN387" t="str">
        <f t="shared" si="72"/>
        <v>Aus</v>
      </c>
      <c r="AO387">
        <v>0</v>
      </c>
      <c r="AR387">
        <v>0</v>
      </c>
      <c r="AS387">
        <v>0</v>
      </c>
      <c r="AT387">
        <v>0</v>
      </c>
      <c r="AU387">
        <v>2</v>
      </c>
      <c r="AV387">
        <v>0</v>
      </c>
      <c r="AW387">
        <v>0</v>
      </c>
      <c r="AX387">
        <v>0</v>
      </c>
      <c r="AY387">
        <v>2</v>
      </c>
      <c r="AZ387">
        <v>0</v>
      </c>
      <c r="BA387">
        <v>2</v>
      </c>
      <c r="BC387" t="s">
        <v>1817</v>
      </c>
      <c r="BD387">
        <v>0</v>
      </c>
      <c r="BF387">
        <v>0</v>
      </c>
      <c r="BH387">
        <v>0</v>
      </c>
      <c r="BI387">
        <v>0</v>
      </c>
      <c r="BJ387">
        <v>0</v>
      </c>
      <c r="BK387">
        <v>1</v>
      </c>
      <c r="BL387">
        <v>15</v>
      </c>
      <c r="BM387">
        <v>0</v>
      </c>
      <c r="BO387">
        <v>0</v>
      </c>
      <c r="BQ387">
        <v>4</v>
      </c>
      <c r="BR387">
        <v>3</v>
      </c>
      <c r="BS387">
        <v>3</v>
      </c>
      <c r="BT387">
        <v>4</v>
      </c>
      <c r="BU387">
        <v>1</v>
      </c>
      <c r="BV387">
        <v>68</v>
      </c>
      <c r="BW387" s="4">
        <v>0.28629134856977195</v>
      </c>
      <c r="BX387">
        <v>5</v>
      </c>
      <c r="BY387">
        <v>20</v>
      </c>
      <c r="BZ387">
        <v>57</v>
      </c>
      <c r="CA387">
        <v>840</v>
      </c>
      <c r="CB387">
        <v>5</v>
      </c>
      <c r="CC387">
        <v>40</v>
      </c>
      <c r="CD387">
        <v>0</v>
      </c>
      <c r="CE387">
        <v>840</v>
      </c>
      <c r="CF387">
        <v>0</v>
      </c>
      <c r="CI387">
        <v>0</v>
      </c>
      <c r="CJ387">
        <v>0</v>
      </c>
      <c r="CM387">
        <v>0</v>
      </c>
      <c r="CN387">
        <f t="shared" si="69"/>
        <v>840</v>
      </c>
      <c r="CO387" t="str">
        <f t="shared" si="70"/>
        <v>Sufficientlyactive</v>
      </c>
      <c r="CP387">
        <v>0</v>
      </c>
      <c r="CQ387">
        <v>1</v>
      </c>
      <c r="CR387">
        <v>2</v>
      </c>
      <c r="CS387">
        <v>1</v>
      </c>
      <c r="CT387">
        <v>2</v>
      </c>
      <c r="CU387">
        <v>1</v>
      </c>
      <c r="CV387">
        <v>1</v>
      </c>
      <c r="CW387">
        <v>0</v>
      </c>
      <c r="CX387">
        <v>1</v>
      </c>
      <c r="CY387">
        <v>0</v>
      </c>
      <c r="CZ387">
        <v>2</v>
      </c>
      <c r="DA387">
        <v>5</v>
      </c>
      <c r="DB387">
        <v>2</v>
      </c>
      <c r="DC387">
        <v>0</v>
      </c>
      <c r="DD387">
        <v>4</v>
      </c>
      <c r="DE387">
        <v>3</v>
      </c>
      <c r="DF387">
        <v>3</v>
      </c>
      <c r="DG387">
        <v>2</v>
      </c>
      <c r="DH387">
        <v>2</v>
      </c>
      <c r="DI387">
        <v>2</v>
      </c>
      <c r="DJ387">
        <v>3</v>
      </c>
      <c r="DK387">
        <v>3</v>
      </c>
      <c r="DL387">
        <v>2</v>
      </c>
      <c r="DM387">
        <v>3</v>
      </c>
      <c r="DN387">
        <v>27</v>
      </c>
      <c r="DO387">
        <v>1</v>
      </c>
      <c r="DP387">
        <v>1</v>
      </c>
      <c r="DQ387">
        <v>3</v>
      </c>
      <c r="DR387">
        <v>2</v>
      </c>
      <c r="DS387">
        <v>3</v>
      </c>
      <c r="DT387">
        <v>3</v>
      </c>
      <c r="DU387">
        <v>1</v>
      </c>
      <c r="DV387">
        <v>0</v>
      </c>
      <c r="DW387">
        <v>1</v>
      </c>
      <c r="DX387">
        <v>15</v>
      </c>
      <c r="DY387" t="str">
        <f>IF(DO387&gt;1,"Yes",IF(DP387&gt;1,"Yes","No"))</f>
        <v>No</v>
      </c>
      <c r="DZ387" t="s">
        <v>4710</v>
      </c>
      <c r="EA387">
        <v>3</v>
      </c>
      <c r="EB387">
        <v>2</v>
      </c>
      <c r="EC387">
        <v>2</v>
      </c>
      <c r="ED387">
        <v>3</v>
      </c>
      <c r="EE387">
        <v>3</v>
      </c>
      <c r="EF387">
        <v>2</v>
      </c>
      <c r="EG387">
        <v>4</v>
      </c>
      <c r="EH387">
        <v>19</v>
      </c>
      <c r="EI387">
        <v>2</v>
      </c>
      <c r="EJ387">
        <v>2</v>
      </c>
      <c r="EK387">
        <v>2</v>
      </c>
      <c r="EL387">
        <v>6</v>
      </c>
      <c r="EM387">
        <v>2</v>
      </c>
      <c r="EN387">
        <v>2</v>
      </c>
      <c r="EO387">
        <v>2</v>
      </c>
      <c r="EP387">
        <v>2</v>
      </c>
      <c r="EQ387">
        <v>2</v>
      </c>
      <c r="ER387">
        <v>2</v>
      </c>
      <c r="ES387">
        <v>2</v>
      </c>
      <c r="ET387">
        <v>2</v>
      </c>
      <c r="EU387">
        <v>16</v>
      </c>
      <c r="EV387">
        <v>8</v>
      </c>
      <c r="EW387">
        <v>8</v>
      </c>
      <c r="EX387">
        <v>8</v>
      </c>
      <c r="EY387">
        <v>8</v>
      </c>
      <c r="EZ387">
        <v>32</v>
      </c>
      <c r="FA387">
        <v>8</v>
      </c>
      <c r="FB387" t="str">
        <f t="shared" si="63"/>
        <v>Severe</v>
      </c>
      <c r="FC387" t="s">
        <v>149</v>
      </c>
    </row>
    <row r="388" spans="1:159" x14ac:dyDescent="0.2">
      <c r="A388">
        <v>1180</v>
      </c>
      <c r="B388" t="s">
        <v>143</v>
      </c>
      <c r="C388" t="s">
        <v>1818</v>
      </c>
      <c r="D388" s="1">
        <v>25805</v>
      </c>
      <c r="E388">
        <v>51</v>
      </c>
      <c r="F388">
        <v>1</v>
      </c>
      <c r="H388" t="s">
        <v>360</v>
      </c>
      <c r="I388">
        <v>3028</v>
      </c>
      <c r="J388" s="1">
        <v>44322</v>
      </c>
      <c r="K388">
        <v>1</v>
      </c>
      <c r="L388">
        <v>1</v>
      </c>
      <c r="W388" t="s">
        <v>4403</v>
      </c>
      <c r="X388" t="s">
        <v>307</v>
      </c>
      <c r="Y388">
        <v>0</v>
      </c>
      <c r="Z388" t="s">
        <v>1819</v>
      </c>
      <c r="AA388" s="1">
        <v>44490</v>
      </c>
      <c r="AB388" s="2">
        <f t="shared" si="71"/>
        <v>168</v>
      </c>
      <c r="AC388">
        <v>2</v>
      </c>
      <c r="AD388">
        <v>2</v>
      </c>
      <c r="AE388" t="str">
        <f t="shared" si="73"/>
        <v>Female</v>
      </c>
      <c r="AF388">
        <v>0</v>
      </c>
      <c r="AG388" t="s">
        <v>157</v>
      </c>
      <c r="AH388">
        <v>0</v>
      </c>
      <c r="AJ388">
        <v>4</v>
      </c>
      <c r="AK388" t="str">
        <f t="shared" si="66"/>
        <v>TAFE</v>
      </c>
      <c r="AL388" t="str">
        <f t="shared" si="74"/>
        <v>Yes</v>
      </c>
      <c r="AM388">
        <v>9</v>
      </c>
      <c r="AN388" t="str">
        <f t="shared" si="72"/>
        <v>Aus</v>
      </c>
      <c r="AO388">
        <v>0</v>
      </c>
      <c r="AR388">
        <v>0</v>
      </c>
      <c r="AS388">
        <v>0</v>
      </c>
      <c r="AT388">
        <v>0</v>
      </c>
      <c r="AU388">
        <v>2</v>
      </c>
      <c r="AV388">
        <v>0</v>
      </c>
      <c r="AW388">
        <v>0</v>
      </c>
      <c r="AX388">
        <v>1</v>
      </c>
      <c r="AY388">
        <v>1</v>
      </c>
      <c r="AZ388">
        <v>2</v>
      </c>
      <c r="BA388">
        <v>0</v>
      </c>
      <c r="BC388" t="s">
        <v>1820</v>
      </c>
      <c r="BD388">
        <v>1</v>
      </c>
      <c r="BE388" t="s">
        <v>1821</v>
      </c>
      <c r="BF388">
        <v>1</v>
      </c>
      <c r="BG388" t="s">
        <v>1822</v>
      </c>
      <c r="BH388">
        <v>2</v>
      </c>
      <c r="BI388">
        <v>1</v>
      </c>
      <c r="BJ388">
        <v>0</v>
      </c>
      <c r="BK388">
        <v>0</v>
      </c>
      <c r="BM388">
        <v>0</v>
      </c>
      <c r="BO388">
        <v>0</v>
      </c>
      <c r="BQ388">
        <v>1</v>
      </c>
      <c r="BR388">
        <v>2</v>
      </c>
      <c r="BS388">
        <v>3</v>
      </c>
      <c r="BT388">
        <v>3</v>
      </c>
      <c r="BU388">
        <v>2</v>
      </c>
      <c r="BV388">
        <v>60</v>
      </c>
      <c r="BW388" s="4">
        <v>0.54086030034655375</v>
      </c>
      <c r="BX388">
        <v>1</v>
      </c>
      <c r="BY388">
        <v>0</v>
      </c>
      <c r="BZ388">
        <v>20</v>
      </c>
      <c r="CA388">
        <v>20</v>
      </c>
      <c r="CB388">
        <v>0</v>
      </c>
      <c r="CC388">
        <v>0</v>
      </c>
      <c r="CD388">
        <v>0</v>
      </c>
      <c r="CE388">
        <v>0</v>
      </c>
      <c r="CF388">
        <v>0</v>
      </c>
      <c r="CG388">
        <v>0</v>
      </c>
      <c r="CH388">
        <v>0</v>
      </c>
      <c r="CI388">
        <v>0</v>
      </c>
      <c r="CJ388">
        <v>0</v>
      </c>
      <c r="CK388">
        <v>0</v>
      </c>
      <c r="CL388">
        <v>0</v>
      </c>
      <c r="CM388">
        <v>0</v>
      </c>
      <c r="CN388">
        <f t="shared" si="69"/>
        <v>20</v>
      </c>
      <c r="CO388" t="str">
        <f t="shared" si="70"/>
        <v>Insufficiently active</v>
      </c>
      <c r="CP388">
        <v>3</v>
      </c>
      <c r="CQ388">
        <v>2</v>
      </c>
      <c r="CR388">
        <v>1</v>
      </c>
      <c r="CS388">
        <v>3</v>
      </c>
      <c r="CT388">
        <v>3</v>
      </c>
      <c r="CU388">
        <v>2</v>
      </c>
      <c r="CV388">
        <v>1</v>
      </c>
      <c r="CW388">
        <v>0</v>
      </c>
      <c r="CX388">
        <v>1</v>
      </c>
      <c r="CY388">
        <v>1</v>
      </c>
      <c r="CZ388">
        <v>2</v>
      </c>
      <c r="DA388">
        <v>6</v>
      </c>
      <c r="DB388">
        <v>6</v>
      </c>
      <c r="DC388">
        <v>0</v>
      </c>
      <c r="DD388">
        <v>5</v>
      </c>
      <c r="DE388">
        <v>2</v>
      </c>
      <c r="DF388">
        <v>1</v>
      </c>
      <c r="DG388">
        <v>1</v>
      </c>
      <c r="DH388">
        <v>3</v>
      </c>
      <c r="DI388">
        <v>1</v>
      </c>
      <c r="DJ388">
        <v>2</v>
      </c>
      <c r="DK388">
        <v>4</v>
      </c>
      <c r="DL388">
        <v>1</v>
      </c>
      <c r="DM388">
        <v>2</v>
      </c>
      <c r="DN388">
        <v>22</v>
      </c>
      <c r="DO388">
        <v>3</v>
      </c>
      <c r="DP388">
        <v>0</v>
      </c>
      <c r="DQ388">
        <v>3</v>
      </c>
      <c r="DR388">
        <v>3</v>
      </c>
      <c r="DS388">
        <v>1</v>
      </c>
      <c r="DT388">
        <v>1</v>
      </c>
      <c r="DU388">
        <v>2</v>
      </c>
      <c r="DV388">
        <v>0</v>
      </c>
      <c r="DW388">
        <v>0</v>
      </c>
      <c r="DX388">
        <v>13</v>
      </c>
      <c r="DY388" t="s">
        <v>149</v>
      </c>
      <c r="DZ388" t="s">
        <v>4709</v>
      </c>
      <c r="EA388">
        <v>2</v>
      </c>
      <c r="EB388">
        <v>2</v>
      </c>
      <c r="EC388">
        <v>3</v>
      </c>
      <c r="ED388">
        <v>3</v>
      </c>
      <c r="EE388">
        <v>2</v>
      </c>
      <c r="EF388">
        <v>3</v>
      </c>
      <c r="EG388">
        <v>5</v>
      </c>
      <c r="EH388">
        <v>20</v>
      </c>
      <c r="EI388">
        <v>1</v>
      </c>
      <c r="EJ388">
        <v>2</v>
      </c>
      <c r="EK388">
        <v>3</v>
      </c>
      <c r="EL388">
        <v>6</v>
      </c>
      <c r="EM388">
        <v>2</v>
      </c>
      <c r="EN388">
        <v>3</v>
      </c>
      <c r="EO388">
        <v>4</v>
      </c>
      <c r="EP388">
        <v>4</v>
      </c>
      <c r="EQ388">
        <v>3</v>
      </c>
      <c r="ER388">
        <v>3</v>
      </c>
      <c r="ES388">
        <v>5</v>
      </c>
      <c r="ET388">
        <v>5</v>
      </c>
      <c r="EU388">
        <v>29</v>
      </c>
      <c r="EV388">
        <v>8</v>
      </c>
      <c r="EW388">
        <v>7</v>
      </c>
      <c r="EX388">
        <v>7</v>
      </c>
      <c r="EY388">
        <v>8</v>
      </c>
      <c r="EZ388">
        <v>30</v>
      </c>
      <c r="FA388">
        <v>6</v>
      </c>
      <c r="FB388" t="str">
        <f t="shared" si="63"/>
        <v>Moderate</v>
      </c>
      <c r="FC388" t="s">
        <v>157</v>
      </c>
    </row>
    <row r="389" spans="1:159" x14ac:dyDescent="0.2">
      <c r="A389">
        <v>1181</v>
      </c>
      <c r="B389" t="s">
        <v>143</v>
      </c>
      <c r="C389" t="s">
        <v>1823</v>
      </c>
      <c r="D389" s="1">
        <v>26294</v>
      </c>
      <c r="E389">
        <v>50</v>
      </c>
      <c r="F389">
        <v>1</v>
      </c>
      <c r="H389" t="s">
        <v>1824</v>
      </c>
      <c r="I389">
        <v>3824</v>
      </c>
      <c r="J389" s="1">
        <v>44322</v>
      </c>
      <c r="K389">
        <v>1</v>
      </c>
      <c r="Q389">
        <v>1</v>
      </c>
      <c r="W389" t="s">
        <v>4409</v>
      </c>
      <c r="X389" t="s">
        <v>307</v>
      </c>
      <c r="Y389">
        <v>0</v>
      </c>
      <c r="Z389" t="s">
        <v>1825</v>
      </c>
      <c r="AA389" s="1">
        <v>44481</v>
      </c>
      <c r="AB389" s="2">
        <f t="shared" si="71"/>
        <v>159</v>
      </c>
      <c r="AC389">
        <v>3</v>
      </c>
      <c r="AD389">
        <v>2</v>
      </c>
      <c r="AE389" t="str">
        <f t="shared" si="73"/>
        <v>Female</v>
      </c>
      <c r="AF389">
        <v>4</v>
      </c>
      <c r="AG389" t="s">
        <v>149</v>
      </c>
      <c r="AH389">
        <v>0</v>
      </c>
      <c r="AJ389">
        <v>6</v>
      </c>
      <c r="AK389" t="str">
        <f t="shared" si="66"/>
        <v>Undergrad</v>
      </c>
      <c r="AL389" t="str">
        <f t="shared" si="74"/>
        <v>Yes</v>
      </c>
      <c r="AM389">
        <v>185</v>
      </c>
      <c r="AN389" t="str">
        <f t="shared" si="72"/>
        <v>Other</v>
      </c>
      <c r="AQ389">
        <v>9</v>
      </c>
      <c r="AR389">
        <v>0</v>
      </c>
      <c r="AS389">
        <v>0</v>
      </c>
      <c r="AT389">
        <v>0</v>
      </c>
      <c r="AU389">
        <v>0</v>
      </c>
      <c r="AV389">
        <v>0</v>
      </c>
      <c r="AW389">
        <v>0</v>
      </c>
      <c r="AX389">
        <v>1</v>
      </c>
      <c r="AY389">
        <v>1</v>
      </c>
      <c r="AZ389">
        <v>1</v>
      </c>
      <c r="BA389">
        <v>1</v>
      </c>
      <c r="BC389" t="s">
        <v>1826</v>
      </c>
      <c r="BD389">
        <v>1</v>
      </c>
      <c r="BE389" t="s">
        <v>1827</v>
      </c>
      <c r="BF389">
        <v>1</v>
      </c>
      <c r="BG389" t="s">
        <v>1828</v>
      </c>
      <c r="BH389">
        <v>0</v>
      </c>
      <c r="BI389">
        <v>0</v>
      </c>
      <c r="BJ389">
        <v>0</v>
      </c>
      <c r="BK389">
        <v>0</v>
      </c>
      <c r="BM389">
        <v>1</v>
      </c>
      <c r="BN389">
        <v>4</v>
      </c>
      <c r="BO389">
        <v>1</v>
      </c>
      <c r="BP389">
        <v>2</v>
      </c>
      <c r="BQ389">
        <v>3</v>
      </c>
      <c r="BR389">
        <v>3</v>
      </c>
      <c r="BS389">
        <v>5</v>
      </c>
      <c r="BT389">
        <v>5</v>
      </c>
      <c r="BU389">
        <v>4</v>
      </c>
      <c r="BV389">
        <v>25</v>
      </c>
      <c r="BW389" s="4">
        <v>1.9726708074534159E-2</v>
      </c>
      <c r="BX389">
        <v>2</v>
      </c>
      <c r="BY389">
        <v>1</v>
      </c>
      <c r="BZ389">
        <v>2</v>
      </c>
      <c r="CA389">
        <v>62</v>
      </c>
      <c r="CB389">
        <v>2</v>
      </c>
      <c r="CC389">
        <v>1</v>
      </c>
      <c r="CD389">
        <v>0</v>
      </c>
      <c r="CE389">
        <v>60</v>
      </c>
      <c r="CF389">
        <v>2</v>
      </c>
      <c r="CG389">
        <v>1</v>
      </c>
      <c r="CH389">
        <v>0</v>
      </c>
      <c r="CI389">
        <v>60</v>
      </c>
      <c r="CJ389">
        <v>0</v>
      </c>
      <c r="CM389">
        <v>0</v>
      </c>
      <c r="CN389">
        <f t="shared" si="69"/>
        <v>182</v>
      </c>
      <c r="CO389" t="str">
        <f t="shared" si="70"/>
        <v>Sufficientlyactive</v>
      </c>
      <c r="CP389">
        <v>4</v>
      </c>
      <c r="CQ389">
        <v>4</v>
      </c>
      <c r="CR389">
        <v>4</v>
      </c>
      <c r="CS389">
        <v>2</v>
      </c>
      <c r="CT389">
        <v>3</v>
      </c>
      <c r="CU389">
        <v>2</v>
      </c>
      <c r="CV389">
        <v>1</v>
      </c>
      <c r="CW389">
        <v>1</v>
      </c>
      <c r="CX389">
        <v>2</v>
      </c>
      <c r="CY389">
        <v>1</v>
      </c>
      <c r="CZ389">
        <v>3</v>
      </c>
      <c r="DA389">
        <v>4</v>
      </c>
      <c r="DB389">
        <v>3</v>
      </c>
      <c r="DC389">
        <v>0</v>
      </c>
      <c r="DD389">
        <v>4</v>
      </c>
      <c r="DE389">
        <v>3</v>
      </c>
      <c r="DF389">
        <v>3</v>
      </c>
      <c r="DG389">
        <v>4</v>
      </c>
      <c r="DH389">
        <v>3</v>
      </c>
      <c r="DI389">
        <v>2</v>
      </c>
      <c r="DJ389">
        <v>4</v>
      </c>
      <c r="DK389">
        <v>4</v>
      </c>
      <c r="DL389">
        <v>4</v>
      </c>
      <c r="DM389">
        <v>4</v>
      </c>
      <c r="DN389">
        <v>35</v>
      </c>
      <c r="DO389">
        <v>2</v>
      </c>
      <c r="DP389">
        <v>2</v>
      </c>
      <c r="DQ389">
        <v>3</v>
      </c>
      <c r="DR389">
        <v>2</v>
      </c>
      <c r="DS389">
        <v>1</v>
      </c>
      <c r="DT389">
        <v>2</v>
      </c>
      <c r="DU389">
        <v>2</v>
      </c>
      <c r="DV389">
        <v>2</v>
      </c>
      <c r="DW389">
        <v>2</v>
      </c>
      <c r="DX389">
        <v>18</v>
      </c>
      <c r="DY389" t="str">
        <f>IF(DO389&gt;1,"Yes",IF(DP389&gt;1,"Yes","No"))</f>
        <v>Yes</v>
      </c>
      <c r="DZ389" t="s">
        <v>4710</v>
      </c>
      <c r="EA389">
        <v>1</v>
      </c>
      <c r="EB389">
        <v>3</v>
      </c>
      <c r="EC389">
        <v>2</v>
      </c>
      <c r="ED389">
        <v>3</v>
      </c>
      <c r="EE389">
        <v>3</v>
      </c>
      <c r="EF389">
        <v>1</v>
      </c>
      <c r="EG389">
        <v>3</v>
      </c>
      <c r="EH389">
        <v>16</v>
      </c>
      <c r="EI389">
        <v>3</v>
      </c>
      <c r="EJ389">
        <v>3</v>
      </c>
      <c r="EK389">
        <v>3</v>
      </c>
      <c r="EL389">
        <v>9</v>
      </c>
      <c r="EM389">
        <v>1</v>
      </c>
      <c r="EN389">
        <v>1</v>
      </c>
      <c r="EO389">
        <v>1</v>
      </c>
      <c r="EP389">
        <v>1</v>
      </c>
      <c r="EQ389">
        <v>1</v>
      </c>
      <c r="ER389">
        <v>1</v>
      </c>
      <c r="ES389">
        <v>1</v>
      </c>
      <c r="ET389">
        <v>1</v>
      </c>
      <c r="EU389">
        <v>8</v>
      </c>
      <c r="EV389">
        <v>8</v>
      </c>
      <c r="EW389">
        <v>9</v>
      </c>
      <c r="EX389">
        <v>10</v>
      </c>
      <c r="EY389">
        <v>8</v>
      </c>
      <c r="EZ389">
        <v>35</v>
      </c>
      <c r="FA389">
        <v>8</v>
      </c>
      <c r="FB389" t="str">
        <f t="shared" si="63"/>
        <v>Severe</v>
      </c>
      <c r="FC389" t="s">
        <v>149</v>
      </c>
    </row>
    <row r="390" spans="1:159" x14ac:dyDescent="0.2">
      <c r="A390">
        <v>1182</v>
      </c>
      <c r="B390" t="s">
        <v>143</v>
      </c>
      <c r="C390" t="s">
        <v>1829</v>
      </c>
      <c r="D390" s="1">
        <v>35136</v>
      </c>
      <c r="E390">
        <v>26</v>
      </c>
      <c r="F390">
        <v>1</v>
      </c>
      <c r="H390" t="s">
        <v>253</v>
      </c>
      <c r="I390">
        <v>3020</v>
      </c>
      <c r="J390" s="1">
        <v>44305</v>
      </c>
      <c r="K390">
        <v>1</v>
      </c>
      <c r="T390">
        <v>1</v>
      </c>
      <c r="W390" t="s">
        <v>4411</v>
      </c>
      <c r="X390" t="s">
        <v>307</v>
      </c>
      <c r="Y390">
        <v>0</v>
      </c>
      <c r="Z390" t="s">
        <v>1830</v>
      </c>
      <c r="AA390" s="1">
        <v>44488</v>
      </c>
      <c r="AB390" s="2">
        <f t="shared" si="71"/>
        <v>183</v>
      </c>
      <c r="AC390">
        <v>2</v>
      </c>
      <c r="AD390">
        <v>2</v>
      </c>
      <c r="AE390" t="str">
        <f t="shared" si="73"/>
        <v>Female</v>
      </c>
      <c r="AF390">
        <v>6</v>
      </c>
      <c r="AG390" t="s">
        <v>149</v>
      </c>
      <c r="AH390">
        <v>0</v>
      </c>
      <c r="AJ390">
        <v>2</v>
      </c>
      <c r="AK390" t="str">
        <f t="shared" si="66"/>
        <v>High school</v>
      </c>
      <c r="AL390" t="str">
        <f t="shared" si="74"/>
        <v>Yes</v>
      </c>
      <c r="AM390">
        <v>9</v>
      </c>
      <c r="AN390" t="str">
        <f t="shared" si="72"/>
        <v>Aus</v>
      </c>
      <c r="AO390">
        <v>0</v>
      </c>
      <c r="AR390">
        <v>0</v>
      </c>
      <c r="AS390">
        <v>0</v>
      </c>
      <c r="AT390">
        <v>0</v>
      </c>
      <c r="AU390">
        <v>1</v>
      </c>
      <c r="AV390">
        <v>0</v>
      </c>
      <c r="AW390">
        <v>1</v>
      </c>
      <c r="AX390">
        <v>1</v>
      </c>
      <c r="AY390">
        <v>0</v>
      </c>
      <c r="AZ390">
        <v>1</v>
      </c>
      <c r="BA390">
        <v>0</v>
      </c>
      <c r="BC390" t="s">
        <v>1831</v>
      </c>
      <c r="BD390">
        <v>1</v>
      </c>
      <c r="BE390" t="s">
        <v>1832</v>
      </c>
      <c r="BF390">
        <v>1</v>
      </c>
      <c r="BG390" t="s">
        <v>1833</v>
      </c>
      <c r="BH390">
        <v>0</v>
      </c>
      <c r="BI390">
        <v>0</v>
      </c>
      <c r="BJ390">
        <v>0</v>
      </c>
      <c r="BK390">
        <v>0</v>
      </c>
      <c r="BM390">
        <v>0</v>
      </c>
      <c r="BO390">
        <v>0</v>
      </c>
      <c r="BQ390">
        <v>1</v>
      </c>
      <c r="BR390">
        <v>1</v>
      </c>
      <c r="BS390">
        <v>3</v>
      </c>
      <c r="BT390">
        <v>3</v>
      </c>
      <c r="BU390">
        <v>4</v>
      </c>
      <c r="BV390">
        <v>50</v>
      </c>
      <c r="BW390" s="4">
        <v>0.52852173913043476</v>
      </c>
      <c r="BX390">
        <v>5</v>
      </c>
      <c r="BY390">
        <v>5</v>
      </c>
      <c r="BZ390">
        <v>5</v>
      </c>
      <c r="CA390">
        <v>305</v>
      </c>
      <c r="CB390">
        <v>1</v>
      </c>
      <c r="CC390">
        <v>1</v>
      </c>
      <c r="CD390">
        <v>0</v>
      </c>
      <c r="CE390">
        <v>60</v>
      </c>
      <c r="CF390">
        <v>2</v>
      </c>
      <c r="CG390">
        <v>2</v>
      </c>
      <c r="CH390">
        <v>10</v>
      </c>
      <c r="CI390">
        <v>130</v>
      </c>
      <c r="CJ390">
        <v>0</v>
      </c>
      <c r="CM390">
        <v>0</v>
      </c>
      <c r="CN390">
        <f t="shared" si="69"/>
        <v>565</v>
      </c>
      <c r="CO390" t="str">
        <f t="shared" si="70"/>
        <v>Sufficientlyactive</v>
      </c>
      <c r="CP390">
        <v>1</v>
      </c>
      <c r="CQ390">
        <v>2</v>
      </c>
      <c r="CR390">
        <v>2</v>
      </c>
      <c r="CS390">
        <v>3</v>
      </c>
      <c r="CT390">
        <v>3</v>
      </c>
      <c r="CU390">
        <v>0</v>
      </c>
      <c r="CV390">
        <v>1</v>
      </c>
      <c r="CW390">
        <v>0</v>
      </c>
      <c r="CX390">
        <v>1</v>
      </c>
      <c r="CY390">
        <v>1</v>
      </c>
      <c r="CZ390">
        <v>1</v>
      </c>
      <c r="DA390">
        <v>8</v>
      </c>
      <c r="DB390">
        <v>3</v>
      </c>
      <c r="DC390">
        <v>1</v>
      </c>
      <c r="DD390">
        <v>5</v>
      </c>
      <c r="DE390">
        <v>4</v>
      </c>
      <c r="DF390">
        <v>4</v>
      </c>
      <c r="DG390">
        <v>3</v>
      </c>
      <c r="DH390">
        <v>5</v>
      </c>
      <c r="DI390">
        <v>4</v>
      </c>
      <c r="DJ390">
        <v>4</v>
      </c>
      <c r="DK390">
        <v>4</v>
      </c>
      <c r="DL390">
        <v>4</v>
      </c>
      <c r="DM390">
        <v>3</v>
      </c>
      <c r="DN390">
        <v>40</v>
      </c>
      <c r="DO390">
        <v>2</v>
      </c>
      <c r="DP390">
        <v>3</v>
      </c>
      <c r="DQ390">
        <v>3</v>
      </c>
      <c r="DR390">
        <v>3</v>
      </c>
      <c r="DS390">
        <v>3</v>
      </c>
      <c r="DT390">
        <v>2</v>
      </c>
      <c r="DU390">
        <v>2</v>
      </c>
      <c r="DV390">
        <v>2</v>
      </c>
      <c r="DW390">
        <v>0</v>
      </c>
      <c r="DX390">
        <v>20</v>
      </c>
      <c r="DY390" t="str">
        <f>IF(DO390&gt;1,"Yes",IF(DP390&gt;1,"Yes","No"))</f>
        <v>Yes</v>
      </c>
      <c r="DZ390" t="s">
        <v>4711</v>
      </c>
      <c r="EA390">
        <v>3</v>
      </c>
      <c r="EB390">
        <v>4</v>
      </c>
      <c r="EC390">
        <v>4</v>
      </c>
      <c r="ED390">
        <v>5</v>
      </c>
      <c r="EE390">
        <v>2</v>
      </c>
      <c r="EF390">
        <v>4</v>
      </c>
      <c r="EG390">
        <v>4</v>
      </c>
      <c r="EH390">
        <v>26</v>
      </c>
      <c r="EI390">
        <v>2</v>
      </c>
      <c r="EJ390">
        <v>3</v>
      </c>
      <c r="EK390">
        <v>3</v>
      </c>
      <c r="EL390">
        <v>8</v>
      </c>
      <c r="EM390">
        <v>5</v>
      </c>
      <c r="EN390">
        <v>5</v>
      </c>
      <c r="EO390">
        <v>5</v>
      </c>
      <c r="EP390">
        <v>3</v>
      </c>
      <c r="EQ390">
        <v>4</v>
      </c>
      <c r="ER390">
        <v>4</v>
      </c>
      <c r="ES390">
        <v>5</v>
      </c>
      <c r="ET390">
        <v>5</v>
      </c>
      <c r="EU390">
        <v>36</v>
      </c>
      <c r="EV390">
        <v>10</v>
      </c>
      <c r="EW390">
        <v>9</v>
      </c>
      <c r="EX390">
        <v>9</v>
      </c>
      <c r="EY390">
        <v>8</v>
      </c>
      <c r="EZ390">
        <v>36</v>
      </c>
      <c r="FA390">
        <v>8</v>
      </c>
      <c r="FB390" t="str">
        <f t="shared" si="63"/>
        <v>Severe</v>
      </c>
      <c r="FC390" t="s">
        <v>149</v>
      </c>
    </row>
    <row r="391" spans="1:159" x14ac:dyDescent="0.2">
      <c r="A391">
        <v>1196</v>
      </c>
      <c r="B391" t="s">
        <v>143</v>
      </c>
      <c r="C391" t="s">
        <v>1834</v>
      </c>
      <c r="D391" s="1">
        <v>26497</v>
      </c>
      <c r="E391">
        <v>50</v>
      </c>
      <c r="F391">
        <v>1</v>
      </c>
      <c r="H391" t="s">
        <v>836</v>
      </c>
      <c r="I391">
        <v>3020</v>
      </c>
      <c r="J391" s="1">
        <v>44340</v>
      </c>
      <c r="K391">
        <v>2</v>
      </c>
      <c r="T391">
        <v>3</v>
      </c>
      <c r="W391" t="s">
        <v>4411</v>
      </c>
      <c r="X391" t="s">
        <v>314</v>
      </c>
      <c r="Y391">
        <v>0</v>
      </c>
      <c r="Z391" t="s">
        <v>1835</v>
      </c>
      <c r="AA391" s="1">
        <v>44482</v>
      </c>
      <c r="AB391" s="2">
        <f t="shared" si="71"/>
        <v>142</v>
      </c>
      <c r="AC391">
        <v>0</v>
      </c>
      <c r="AD391">
        <v>1</v>
      </c>
      <c r="AE391" t="str">
        <f t="shared" si="73"/>
        <v>Male</v>
      </c>
      <c r="AF391">
        <v>4</v>
      </c>
      <c r="AG391" t="s">
        <v>149</v>
      </c>
      <c r="AH391">
        <v>0</v>
      </c>
      <c r="AJ391">
        <v>3</v>
      </c>
      <c r="AK391" t="str">
        <f t="shared" si="66"/>
        <v>TAFE</v>
      </c>
      <c r="AL391" t="str">
        <f t="shared" si="74"/>
        <v>Yes</v>
      </c>
      <c r="AM391">
        <v>9</v>
      </c>
      <c r="AN391" t="str">
        <f t="shared" si="72"/>
        <v>Aus</v>
      </c>
      <c r="AO391">
        <v>0</v>
      </c>
      <c r="AR391">
        <v>0</v>
      </c>
      <c r="AS391">
        <v>0</v>
      </c>
      <c r="AT391">
        <v>0</v>
      </c>
      <c r="AU391">
        <v>0</v>
      </c>
      <c r="AV391">
        <v>0</v>
      </c>
      <c r="AW391">
        <v>0</v>
      </c>
      <c r="AX391">
        <v>0</v>
      </c>
      <c r="AY391">
        <v>0</v>
      </c>
      <c r="AZ391">
        <v>0</v>
      </c>
      <c r="BA391">
        <v>0</v>
      </c>
      <c r="BD391">
        <v>1</v>
      </c>
      <c r="BE391" t="s">
        <v>1836</v>
      </c>
      <c r="BF391">
        <v>1</v>
      </c>
      <c r="BG391" t="s">
        <v>1837</v>
      </c>
      <c r="BH391">
        <v>1</v>
      </c>
      <c r="BI391">
        <v>0</v>
      </c>
      <c r="BJ391">
        <v>1</v>
      </c>
      <c r="BK391">
        <v>1</v>
      </c>
      <c r="BL391">
        <v>10</v>
      </c>
      <c r="BM391">
        <v>0</v>
      </c>
      <c r="BO391">
        <v>0</v>
      </c>
      <c r="BQ391">
        <v>3</v>
      </c>
      <c r="BR391">
        <v>1</v>
      </c>
      <c r="BS391">
        <v>4</v>
      </c>
      <c r="BT391">
        <v>4</v>
      </c>
      <c r="BU391">
        <v>3</v>
      </c>
      <c r="BV391">
        <v>65</v>
      </c>
      <c r="BW391" s="4">
        <v>0.35694712533254513</v>
      </c>
      <c r="BX391">
        <v>0</v>
      </c>
      <c r="BY391">
        <v>0</v>
      </c>
      <c r="BZ391">
        <v>0</v>
      </c>
      <c r="CA391">
        <v>0</v>
      </c>
      <c r="CB391">
        <v>0</v>
      </c>
      <c r="CC391">
        <v>0</v>
      </c>
      <c r="CD391">
        <v>0</v>
      </c>
      <c r="CE391">
        <v>0</v>
      </c>
      <c r="CF391">
        <v>7</v>
      </c>
      <c r="CG391">
        <v>2</v>
      </c>
      <c r="CH391">
        <v>30</v>
      </c>
      <c r="CI391">
        <v>150</v>
      </c>
      <c r="CJ391">
        <v>0</v>
      </c>
      <c r="CM391">
        <v>0</v>
      </c>
      <c r="CN391">
        <f t="shared" si="69"/>
        <v>300</v>
      </c>
      <c r="CO391" t="str">
        <f t="shared" si="70"/>
        <v>Sufficientlyactive</v>
      </c>
      <c r="CP391">
        <v>2</v>
      </c>
      <c r="CQ391">
        <v>3</v>
      </c>
      <c r="CR391">
        <v>3</v>
      </c>
      <c r="CS391">
        <v>3</v>
      </c>
      <c r="CT391">
        <v>3</v>
      </c>
      <c r="CU391">
        <v>2</v>
      </c>
      <c r="CV391">
        <v>1</v>
      </c>
      <c r="CW391">
        <v>0</v>
      </c>
      <c r="CX391">
        <v>1</v>
      </c>
      <c r="CY391">
        <v>1</v>
      </c>
      <c r="CZ391">
        <v>3</v>
      </c>
      <c r="DA391">
        <v>8</v>
      </c>
      <c r="DB391">
        <v>7</v>
      </c>
      <c r="DC391">
        <v>1</v>
      </c>
      <c r="DD391">
        <v>4</v>
      </c>
      <c r="DE391">
        <v>2</v>
      </c>
      <c r="DF391">
        <v>1</v>
      </c>
      <c r="DG391">
        <v>2</v>
      </c>
      <c r="DH391">
        <v>3</v>
      </c>
      <c r="DI391">
        <v>1</v>
      </c>
      <c r="DJ391">
        <v>2</v>
      </c>
      <c r="DK391">
        <v>3</v>
      </c>
      <c r="DL391">
        <v>1</v>
      </c>
      <c r="DM391">
        <v>2</v>
      </c>
      <c r="DN391">
        <v>21</v>
      </c>
      <c r="DO391">
        <v>2</v>
      </c>
      <c r="DP391">
        <v>0</v>
      </c>
      <c r="DQ391">
        <v>2</v>
      </c>
      <c r="DR391">
        <v>2</v>
      </c>
      <c r="DS391">
        <v>0</v>
      </c>
      <c r="DT391">
        <v>0</v>
      </c>
      <c r="DU391">
        <v>1</v>
      </c>
      <c r="DV391">
        <v>0</v>
      </c>
      <c r="DW391">
        <v>0</v>
      </c>
      <c r="DX391">
        <v>7</v>
      </c>
      <c r="DY391" t="s">
        <v>149</v>
      </c>
      <c r="DZ391" t="s">
        <v>4707</v>
      </c>
      <c r="EA391">
        <v>4</v>
      </c>
      <c r="EB391">
        <v>4</v>
      </c>
      <c r="EC391">
        <v>4</v>
      </c>
      <c r="ED391">
        <v>4</v>
      </c>
      <c r="EE391">
        <v>5</v>
      </c>
      <c r="EF391">
        <v>2</v>
      </c>
      <c r="EG391">
        <v>5</v>
      </c>
      <c r="EH391">
        <v>28</v>
      </c>
      <c r="EI391">
        <v>3</v>
      </c>
      <c r="EJ391">
        <v>3</v>
      </c>
      <c r="EK391">
        <v>3</v>
      </c>
      <c r="EL391">
        <v>9</v>
      </c>
      <c r="EM391">
        <v>1</v>
      </c>
      <c r="EN391">
        <v>1</v>
      </c>
      <c r="EO391">
        <v>1</v>
      </c>
      <c r="EP391">
        <v>1</v>
      </c>
      <c r="EQ391">
        <v>1</v>
      </c>
      <c r="ER391">
        <v>1</v>
      </c>
      <c r="ES391">
        <v>1</v>
      </c>
      <c r="ET391">
        <v>1</v>
      </c>
      <c r="EU391">
        <v>8</v>
      </c>
      <c r="EV391">
        <v>8</v>
      </c>
      <c r="EW391">
        <v>7</v>
      </c>
      <c r="EX391">
        <v>7</v>
      </c>
      <c r="EY391">
        <v>8</v>
      </c>
      <c r="EZ391">
        <v>30</v>
      </c>
      <c r="FA391">
        <v>8</v>
      </c>
      <c r="FB391" t="str">
        <f t="shared" si="63"/>
        <v>Severe</v>
      </c>
      <c r="FC391" t="s">
        <v>157</v>
      </c>
    </row>
    <row r="392" spans="1:159" x14ac:dyDescent="0.2">
      <c r="A392">
        <v>1197</v>
      </c>
      <c r="B392" t="s">
        <v>143</v>
      </c>
      <c r="C392" t="s">
        <v>1838</v>
      </c>
      <c r="D392" s="1">
        <v>26410</v>
      </c>
      <c r="E392">
        <v>50</v>
      </c>
      <c r="F392">
        <v>1</v>
      </c>
      <c r="H392" t="s">
        <v>1839</v>
      </c>
      <c r="I392">
        <v>3356</v>
      </c>
      <c r="J392" s="1">
        <v>44315</v>
      </c>
      <c r="K392">
        <v>2</v>
      </c>
      <c r="L392">
        <v>2</v>
      </c>
      <c r="N392">
        <v>1</v>
      </c>
      <c r="W392" t="s">
        <v>989</v>
      </c>
      <c r="X392" t="s">
        <v>314</v>
      </c>
      <c r="Y392">
        <v>0</v>
      </c>
      <c r="Z392" t="s">
        <v>1840</v>
      </c>
      <c r="AA392" s="1">
        <v>44487</v>
      </c>
      <c r="AB392" s="2">
        <f t="shared" si="71"/>
        <v>172</v>
      </c>
      <c r="AC392">
        <v>4</v>
      </c>
      <c r="AD392">
        <v>2</v>
      </c>
      <c r="AE392" t="str">
        <f t="shared" si="73"/>
        <v>Female</v>
      </c>
      <c r="AF392">
        <v>0</v>
      </c>
      <c r="AG392" t="s">
        <v>157</v>
      </c>
      <c r="AH392">
        <v>0</v>
      </c>
      <c r="AJ392">
        <v>6</v>
      </c>
      <c r="AK392" t="str">
        <f t="shared" si="66"/>
        <v>Undergrad</v>
      </c>
      <c r="AL392" t="str">
        <f t="shared" si="74"/>
        <v>Yes</v>
      </c>
      <c r="AM392">
        <v>9</v>
      </c>
      <c r="AN392" t="str">
        <f t="shared" si="72"/>
        <v>Aus</v>
      </c>
      <c r="AO392">
        <v>0</v>
      </c>
      <c r="AR392">
        <v>0</v>
      </c>
      <c r="AS392">
        <v>0</v>
      </c>
      <c r="AT392">
        <v>0</v>
      </c>
      <c r="AU392">
        <v>1</v>
      </c>
      <c r="AV392">
        <v>0</v>
      </c>
      <c r="AW392">
        <v>0</v>
      </c>
      <c r="AX392">
        <v>1</v>
      </c>
      <c r="AY392">
        <v>0</v>
      </c>
      <c r="AZ392">
        <v>1</v>
      </c>
      <c r="BA392">
        <v>0</v>
      </c>
      <c r="BC392" t="s">
        <v>1841</v>
      </c>
      <c r="BD392">
        <v>1</v>
      </c>
      <c r="BE392" t="s">
        <v>1842</v>
      </c>
      <c r="BF392">
        <v>1</v>
      </c>
      <c r="BG392" t="s">
        <v>1843</v>
      </c>
      <c r="BH392">
        <v>0</v>
      </c>
      <c r="BI392">
        <v>1</v>
      </c>
      <c r="BJ392">
        <v>0</v>
      </c>
      <c r="BK392">
        <v>1</v>
      </c>
      <c r="BL392">
        <v>10</v>
      </c>
      <c r="BM392">
        <v>0</v>
      </c>
      <c r="BO392">
        <v>0</v>
      </c>
      <c r="BQ392">
        <v>2</v>
      </c>
      <c r="BR392">
        <v>2</v>
      </c>
      <c r="BS392">
        <v>3</v>
      </c>
      <c r="BT392">
        <v>3</v>
      </c>
      <c r="BU392">
        <v>2</v>
      </c>
      <c r="BV392">
        <v>60</v>
      </c>
      <c r="BW392" s="4">
        <v>0.44131931673999636</v>
      </c>
      <c r="BX392">
        <v>4</v>
      </c>
      <c r="BY392">
        <v>3</v>
      </c>
      <c r="BZ392">
        <v>0</v>
      </c>
      <c r="CA392">
        <v>180</v>
      </c>
      <c r="CB392">
        <v>0</v>
      </c>
      <c r="CE392">
        <v>0</v>
      </c>
      <c r="CF392">
        <v>0</v>
      </c>
      <c r="CI392">
        <v>0</v>
      </c>
      <c r="CJ392">
        <v>0</v>
      </c>
      <c r="CM392">
        <v>0</v>
      </c>
      <c r="CN392">
        <f t="shared" si="69"/>
        <v>180</v>
      </c>
      <c r="CO392" t="str">
        <f t="shared" si="70"/>
        <v>Sufficientlyactive</v>
      </c>
      <c r="CP392">
        <v>1</v>
      </c>
      <c r="CQ392">
        <v>3</v>
      </c>
      <c r="CR392">
        <v>3</v>
      </c>
      <c r="CS392">
        <v>3</v>
      </c>
      <c r="CT392">
        <v>3</v>
      </c>
      <c r="CU392">
        <v>2</v>
      </c>
      <c r="CV392">
        <v>1</v>
      </c>
      <c r="CW392">
        <v>1</v>
      </c>
      <c r="CX392">
        <v>1</v>
      </c>
      <c r="CY392">
        <v>1</v>
      </c>
      <c r="CZ392">
        <v>1</v>
      </c>
      <c r="DA392">
        <v>8</v>
      </c>
      <c r="DB392">
        <v>2</v>
      </c>
      <c r="DC392">
        <v>0</v>
      </c>
      <c r="DD392">
        <v>4</v>
      </c>
      <c r="DE392">
        <v>3</v>
      </c>
      <c r="DF392">
        <v>1</v>
      </c>
      <c r="DG392">
        <v>1</v>
      </c>
      <c r="DH392">
        <v>3</v>
      </c>
      <c r="DI392">
        <v>2</v>
      </c>
      <c r="DJ392">
        <v>2</v>
      </c>
      <c r="DK392">
        <v>2</v>
      </c>
      <c r="DL392">
        <v>1</v>
      </c>
      <c r="DM392">
        <v>1</v>
      </c>
      <c r="DN392">
        <v>20</v>
      </c>
      <c r="DO392">
        <v>2</v>
      </c>
      <c r="DP392">
        <v>0</v>
      </c>
      <c r="DQ392">
        <v>3</v>
      </c>
      <c r="DR392">
        <v>3</v>
      </c>
      <c r="DS392">
        <v>2</v>
      </c>
      <c r="DT392">
        <v>0</v>
      </c>
      <c r="DU392">
        <v>3</v>
      </c>
      <c r="DV392">
        <v>1</v>
      </c>
      <c r="DW392">
        <v>0</v>
      </c>
      <c r="DX392">
        <v>14</v>
      </c>
      <c r="DY392" t="str">
        <f>IF(DO392&gt;1,"Yes",IF(DP392&gt;1,"Yes","No"))</f>
        <v>Yes</v>
      </c>
      <c r="DZ392" t="s">
        <v>4709</v>
      </c>
      <c r="EA392">
        <v>4</v>
      </c>
      <c r="EB392">
        <v>3</v>
      </c>
      <c r="EC392">
        <v>3</v>
      </c>
      <c r="ED392">
        <v>4</v>
      </c>
      <c r="EE392">
        <v>2</v>
      </c>
      <c r="EF392">
        <v>3</v>
      </c>
      <c r="EG392">
        <v>4</v>
      </c>
      <c r="EH392">
        <v>23</v>
      </c>
      <c r="EI392">
        <v>3</v>
      </c>
      <c r="EJ392">
        <v>2</v>
      </c>
      <c r="EK392">
        <v>2</v>
      </c>
      <c r="EL392">
        <v>7</v>
      </c>
      <c r="EM392">
        <v>2</v>
      </c>
      <c r="EN392">
        <v>5</v>
      </c>
      <c r="EO392">
        <v>3</v>
      </c>
      <c r="EP392">
        <v>3</v>
      </c>
      <c r="EQ392">
        <v>3</v>
      </c>
      <c r="ER392">
        <v>3</v>
      </c>
      <c r="ES392">
        <v>1</v>
      </c>
      <c r="ET392">
        <v>2</v>
      </c>
      <c r="EU392">
        <v>22</v>
      </c>
      <c r="EV392">
        <v>7</v>
      </c>
      <c r="EW392">
        <v>7</v>
      </c>
      <c r="EX392">
        <v>7</v>
      </c>
      <c r="EY392">
        <v>6</v>
      </c>
      <c r="EZ392">
        <v>27</v>
      </c>
      <c r="FA392">
        <v>5</v>
      </c>
      <c r="FB392" t="str">
        <f t="shared" si="63"/>
        <v>Mild</v>
      </c>
      <c r="FC392" t="s">
        <v>149</v>
      </c>
    </row>
    <row r="393" spans="1:159" x14ac:dyDescent="0.2">
      <c r="A393">
        <v>1200</v>
      </c>
      <c r="B393" t="s">
        <v>143</v>
      </c>
      <c r="C393" t="s">
        <v>1844</v>
      </c>
      <c r="D393" s="1">
        <v>28051</v>
      </c>
      <c r="E393">
        <v>45</v>
      </c>
      <c r="F393">
        <v>1</v>
      </c>
      <c r="H393" t="s">
        <v>295</v>
      </c>
      <c r="I393">
        <v>3021</v>
      </c>
      <c r="J393" s="1">
        <v>44322</v>
      </c>
      <c r="K393">
        <v>2</v>
      </c>
      <c r="S393">
        <v>3</v>
      </c>
      <c r="W393" t="s">
        <v>4410</v>
      </c>
      <c r="X393" t="s">
        <v>314</v>
      </c>
      <c r="Y393">
        <v>0</v>
      </c>
      <c r="Z393" t="s">
        <v>1845</v>
      </c>
      <c r="AA393" s="1">
        <v>44497</v>
      </c>
      <c r="AB393" s="2">
        <f t="shared" si="71"/>
        <v>175</v>
      </c>
      <c r="AC393">
        <v>0</v>
      </c>
      <c r="AD393">
        <v>1</v>
      </c>
      <c r="AE393" t="str">
        <f t="shared" si="73"/>
        <v>Male</v>
      </c>
      <c r="AF393">
        <v>0</v>
      </c>
      <c r="AG393" t="s">
        <v>157</v>
      </c>
      <c r="AH393">
        <v>0</v>
      </c>
      <c r="AJ393">
        <v>1</v>
      </c>
      <c r="AK393" t="str">
        <f t="shared" si="66"/>
        <v>DNC high school</v>
      </c>
      <c r="AL393" t="str">
        <f t="shared" si="74"/>
        <v>No</v>
      </c>
      <c r="AM393">
        <v>156</v>
      </c>
      <c r="AN393" t="str">
        <f t="shared" si="72"/>
        <v>Other</v>
      </c>
      <c r="AQ393">
        <v>28</v>
      </c>
      <c r="AR393">
        <v>0</v>
      </c>
      <c r="AS393">
        <v>0</v>
      </c>
      <c r="AT393">
        <v>0</v>
      </c>
      <c r="AU393">
        <v>0</v>
      </c>
      <c r="AV393">
        <v>0</v>
      </c>
      <c r="AW393">
        <v>0</v>
      </c>
      <c r="AX393">
        <v>1</v>
      </c>
      <c r="AY393">
        <v>1</v>
      </c>
      <c r="AZ393">
        <v>1</v>
      </c>
      <c r="BA393">
        <v>1</v>
      </c>
      <c r="BC393" t="s">
        <v>1846</v>
      </c>
      <c r="BD393">
        <v>1</v>
      </c>
      <c r="BE393" t="s">
        <v>1847</v>
      </c>
      <c r="BF393">
        <v>0</v>
      </c>
      <c r="BH393">
        <v>2</v>
      </c>
      <c r="BI393">
        <v>2</v>
      </c>
      <c r="BJ393">
        <v>2</v>
      </c>
      <c r="BK393">
        <v>0</v>
      </c>
      <c r="BM393">
        <v>1</v>
      </c>
      <c r="BN393">
        <v>20</v>
      </c>
      <c r="BO393">
        <v>0</v>
      </c>
      <c r="BQ393">
        <v>4</v>
      </c>
      <c r="BR393">
        <v>1</v>
      </c>
      <c r="BS393">
        <v>4</v>
      </c>
      <c r="BT393">
        <v>4</v>
      </c>
      <c r="BU393">
        <v>2</v>
      </c>
      <c r="BV393">
        <v>30</v>
      </c>
      <c r="BW393" s="4">
        <v>0.33708808079217806</v>
      </c>
      <c r="BX393">
        <v>20</v>
      </c>
      <c r="BY393">
        <v>8</v>
      </c>
      <c r="BZ393">
        <v>59</v>
      </c>
      <c r="CA393">
        <v>539</v>
      </c>
      <c r="CB393">
        <v>0</v>
      </c>
      <c r="CE393">
        <v>0</v>
      </c>
      <c r="CF393">
        <v>0</v>
      </c>
      <c r="CI393">
        <v>0</v>
      </c>
      <c r="CJ393">
        <v>0</v>
      </c>
      <c r="CM393">
        <v>0</v>
      </c>
      <c r="CN393">
        <f t="shared" si="69"/>
        <v>539</v>
      </c>
      <c r="CO393" t="str">
        <f t="shared" si="70"/>
        <v>Sufficientlyactive</v>
      </c>
      <c r="CP393">
        <v>0</v>
      </c>
      <c r="CQ393">
        <v>0</v>
      </c>
      <c r="CR393">
        <v>0</v>
      </c>
      <c r="CS393">
        <v>0</v>
      </c>
      <c r="CT393">
        <v>0</v>
      </c>
      <c r="CU393">
        <v>3</v>
      </c>
      <c r="CV393">
        <v>1</v>
      </c>
      <c r="CW393">
        <v>0</v>
      </c>
      <c r="CX393">
        <v>2</v>
      </c>
      <c r="CY393">
        <v>1</v>
      </c>
      <c r="CZ393">
        <v>3</v>
      </c>
      <c r="DA393">
        <v>5</v>
      </c>
      <c r="DB393">
        <v>4</v>
      </c>
      <c r="DC393">
        <v>0</v>
      </c>
      <c r="DD393">
        <v>3</v>
      </c>
      <c r="DE393">
        <v>3</v>
      </c>
      <c r="DF393">
        <v>2</v>
      </c>
      <c r="DG393">
        <v>2</v>
      </c>
      <c r="DH393">
        <v>2</v>
      </c>
      <c r="DI393">
        <v>2</v>
      </c>
      <c r="DJ393">
        <v>3</v>
      </c>
      <c r="DK393">
        <v>2</v>
      </c>
      <c r="DL393">
        <v>3</v>
      </c>
      <c r="DM393">
        <v>3</v>
      </c>
      <c r="DN393">
        <v>25</v>
      </c>
      <c r="DO393">
        <v>2</v>
      </c>
      <c r="DP393">
        <v>2</v>
      </c>
      <c r="DQ393">
        <v>3</v>
      </c>
      <c r="DR393">
        <v>2</v>
      </c>
      <c r="DS393">
        <v>1</v>
      </c>
      <c r="DT393">
        <v>2</v>
      </c>
      <c r="DU393">
        <v>2</v>
      </c>
      <c r="DV393">
        <v>0</v>
      </c>
      <c r="DW393">
        <v>0</v>
      </c>
      <c r="DX393">
        <v>14</v>
      </c>
      <c r="DY393" t="str">
        <f>IF(DO393&gt;1,"Yes",IF(DP393&gt;1,"Yes","No"))</f>
        <v>Yes</v>
      </c>
      <c r="DZ393" t="s">
        <v>4709</v>
      </c>
      <c r="EA393">
        <v>1</v>
      </c>
      <c r="EB393">
        <v>1</v>
      </c>
      <c r="EC393">
        <v>1</v>
      </c>
      <c r="ED393">
        <v>3</v>
      </c>
      <c r="EE393">
        <v>2</v>
      </c>
      <c r="EF393">
        <v>2</v>
      </c>
      <c r="EG393">
        <v>3</v>
      </c>
      <c r="EH393">
        <v>13</v>
      </c>
      <c r="EI393">
        <v>2</v>
      </c>
      <c r="EJ393">
        <v>2</v>
      </c>
      <c r="EK393">
        <v>2</v>
      </c>
      <c r="EL393">
        <v>6</v>
      </c>
      <c r="EM393">
        <v>3</v>
      </c>
      <c r="EN393">
        <v>3</v>
      </c>
      <c r="EO393">
        <v>3</v>
      </c>
      <c r="EP393">
        <v>3</v>
      </c>
      <c r="EQ393">
        <v>3</v>
      </c>
      <c r="ER393">
        <v>3</v>
      </c>
      <c r="ES393">
        <v>3</v>
      </c>
      <c r="ET393">
        <v>3</v>
      </c>
      <c r="EU393">
        <v>24</v>
      </c>
      <c r="EV393">
        <v>8</v>
      </c>
      <c r="EW393">
        <v>9</v>
      </c>
      <c r="EX393">
        <v>9</v>
      </c>
      <c r="EY393">
        <v>9</v>
      </c>
      <c r="EZ393">
        <v>35</v>
      </c>
      <c r="FA393">
        <v>7</v>
      </c>
      <c r="FB393" t="str">
        <f t="shared" si="63"/>
        <v>Moderate</v>
      </c>
      <c r="FC393" t="s">
        <v>149</v>
      </c>
    </row>
    <row r="394" spans="1:159" x14ac:dyDescent="0.2">
      <c r="A394">
        <v>1201</v>
      </c>
      <c r="B394" t="s">
        <v>143</v>
      </c>
      <c r="C394" t="s">
        <v>1848</v>
      </c>
      <c r="D394" s="1">
        <v>28963</v>
      </c>
      <c r="E394">
        <v>43</v>
      </c>
      <c r="F394">
        <v>1</v>
      </c>
      <c r="H394" t="s">
        <v>1039</v>
      </c>
      <c r="I394">
        <v>3025</v>
      </c>
      <c r="J394" s="1">
        <v>44328</v>
      </c>
      <c r="K394">
        <v>1</v>
      </c>
      <c r="R394">
        <v>2</v>
      </c>
      <c r="W394" t="s">
        <v>229</v>
      </c>
      <c r="X394" t="s">
        <v>222</v>
      </c>
      <c r="Y394">
        <v>0</v>
      </c>
      <c r="Z394" t="s">
        <v>1849</v>
      </c>
      <c r="AA394" s="1">
        <v>44488</v>
      </c>
      <c r="AB394" s="2">
        <f t="shared" si="71"/>
        <v>160</v>
      </c>
      <c r="AC394">
        <v>1</v>
      </c>
      <c r="AD394">
        <v>2</v>
      </c>
      <c r="AE394" t="str">
        <f t="shared" si="73"/>
        <v>Female</v>
      </c>
      <c r="AF394">
        <v>0</v>
      </c>
      <c r="AG394" t="s">
        <v>157</v>
      </c>
      <c r="AH394">
        <v>0</v>
      </c>
      <c r="AJ394">
        <v>5</v>
      </c>
      <c r="AK394" t="str">
        <f t="shared" si="66"/>
        <v>TAFE</v>
      </c>
      <c r="AL394" t="str">
        <f t="shared" si="74"/>
        <v>Yes</v>
      </c>
      <c r="AM394">
        <v>9</v>
      </c>
      <c r="AN394" t="str">
        <f t="shared" si="72"/>
        <v>Aus</v>
      </c>
      <c r="AO394">
        <v>0</v>
      </c>
      <c r="AR394">
        <v>0</v>
      </c>
      <c r="AS394">
        <v>0</v>
      </c>
      <c r="AT394">
        <v>0</v>
      </c>
      <c r="AU394">
        <v>0</v>
      </c>
      <c r="AV394">
        <v>0</v>
      </c>
      <c r="AW394">
        <v>0</v>
      </c>
      <c r="AX394">
        <v>0</v>
      </c>
      <c r="AY394">
        <v>0</v>
      </c>
      <c r="AZ394">
        <v>0</v>
      </c>
      <c r="BA394">
        <v>1</v>
      </c>
      <c r="BC394" t="s">
        <v>1850</v>
      </c>
      <c r="BD394">
        <v>0</v>
      </c>
      <c r="BF394">
        <v>0</v>
      </c>
      <c r="BH394">
        <v>0</v>
      </c>
      <c r="BI394">
        <v>0</v>
      </c>
      <c r="BJ394">
        <v>0</v>
      </c>
      <c r="BK394">
        <v>0</v>
      </c>
      <c r="BM394">
        <v>1</v>
      </c>
      <c r="BN394">
        <v>5</v>
      </c>
      <c r="BO394">
        <v>1</v>
      </c>
      <c r="BP394">
        <v>2</v>
      </c>
      <c r="BQ394">
        <v>3</v>
      </c>
      <c r="BR394">
        <v>1</v>
      </c>
      <c r="BS394">
        <v>3</v>
      </c>
      <c r="BT394">
        <v>3</v>
      </c>
      <c r="BU394">
        <v>1</v>
      </c>
      <c r="BV394">
        <v>83</v>
      </c>
      <c r="BW394" s="4">
        <v>0.54600000000000004</v>
      </c>
      <c r="BX394">
        <v>10</v>
      </c>
      <c r="BY394">
        <v>3</v>
      </c>
      <c r="BZ394">
        <v>30</v>
      </c>
      <c r="CA394">
        <v>210</v>
      </c>
      <c r="CB394">
        <v>1</v>
      </c>
      <c r="CC394">
        <v>0</v>
      </c>
      <c r="CD394">
        <v>9</v>
      </c>
      <c r="CE394">
        <v>9</v>
      </c>
      <c r="CF394">
        <v>4</v>
      </c>
      <c r="CG394">
        <v>3</v>
      </c>
      <c r="CH394">
        <v>2</v>
      </c>
      <c r="CI394">
        <v>182</v>
      </c>
      <c r="CJ394">
        <v>0</v>
      </c>
      <c r="CM394">
        <v>0</v>
      </c>
      <c r="CN394">
        <f t="shared" si="69"/>
        <v>574</v>
      </c>
      <c r="CO394" t="str">
        <f t="shared" si="70"/>
        <v>Sufficientlyactive</v>
      </c>
      <c r="CP394">
        <v>4</v>
      </c>
      <c r="CQ394">
        <v>4</v>
      </c>
      <c r="CR394">
        <v>4</v>
      </c>
      <c r="CS394">
        <v>2</v>
      </c>
      <c r="CT394">
        <v>4</v>
      </c>
      <c r="CU394">
        <v>3</v>
      </c>
      <c r="CV394">
        <v>1</v>
      </c>
      <c r="CW394">
        <v>1</v>
      </c>
      <c r="CX394">
        <v>1</v>
      </c>
      <c r="CY394">
        <v>1</v>
      </c>
      <c r="CZ394">
        <v>3</v>
      </c>
      <c r="DA394">
        <v>6</v>
      </c>
      <c r="DB394">
        <v>6</v>
      </c>
      <c r="DC394">
        <v>0</v>
      </c>
      <c r="DD394">
        <v>2</v>
      </c>
      <c r="DE394">
        <v>1</v>
      </c>
      <c r="DF394">
        <v>1</v>
      </c>
      <c r="DG394">
        <v>1</v>
      </c>
      <c r="DH394">
        <v>1</v>
      </c>
      <c r="DI394">
        <v>1</v>
      </c>
      <c r="DJ394">
        <v>1</v>
      </c>
      <c r="DK394">
        <v>2</v>
      </c>
      <c r="DL394">
        <v>1</v>
      </c>
      <c r="DM394">
        <v>1</v>
      </c>
      <c r="DN394">
        <v>12</v>
      </c>
      <c r="DO394">
        <v>0</v>
      </c>
      <c r="DP394">
        <v>0</v>
      </c>
      <c r="DQ394">
        <v>1</v>
      </c>
      <c r="DR394">
        <v>1</v>
      </c>
      <c r="DS394">
        <v>0</v>
      </c>
      <c r="DT394">
        <v>0</v>
      </c>
      <c r="DU394">
        <v>0</v>
      </c>
      <c r="DV394">
        <v>0</v>
      </c>
      <c r="DW394">
        <v>0</v>
      </c>
      <c r="DX394">
        <v>2</v>
      </c>
      <c r="DY394" t="str">
        <f>IF(DO394&gt;1,"Yes",IF(DP394&gt;1,"Yes","No"))</f>
        <v>No</v>
      </c>
      <c r="DZ394" t="s">
        <v>4708</v>
      </c>
      <c r="EA394">
        <v>5</v>
      </c>
      <c r="EB394">
        <v>5</v>
      </c>
      <c r="EC394">
        <v>5</v>
      </c>
      <c r="ED394">
        <v>4</v>
      </c>
      <c r="EE394">
        <v>4</v>
      </c>
      <c r="EF394">
        <v>4</v>
      </c>
      <c r="EG394">
        <v>4</v>
      </c>
      <c r="EH394">
        <v>31</v>
      </c>
      <c r="EI394">
        <v>1</v>
      </c>
      <c r="EJ394">
        <v>1</v>
      </c>
      <c r="EK394">
        <v>1</v>
      </c>
      <c r="EL394">
        <v>3</v>
      </c>
      <c r="EM394">
        <v>5</v>
      </c>
      <c r="EN394">
        <v>5</v>
      </c>
      <c r="EO394">
        <v>5</v>
      </c>
      <c r="EP394">
        <v>5</v>
      </c>
      <c r="EQ394">
        <v>5</v>
      </c>
      <c r="ER394">
        <v>5</v>
      </c>
      <c r="ES394">
        <v>5</v>
      </c>
      <c r="ET394">
        <v>5</v>
      </c>
      <c r="EU394">
        <v>40</v>
      </c>
      <c r="EV394">
        <v>7</v>
      </c>
      <c r="EW394">
        <v>7</v>
      </c>
      <c r="EX394">
        <v>7</v>
      </c>
      <c r="EY394">
        <v>9</v>
      </c>
      <c r="EZ394">
        <v>30</v>
      </c>
      <c r="FA394">
        <v>7</v>
      </c>
      <c r="FB394" t="str">
        <f t="shared" ref="FB394:FB457" si="75">IF(FA394=0,"None",IF(FA394&lt;6,"Mild",IF(FA394&lt;8,"Moderate","Severe")))</f>
        <v>Moderate</v>
      </c>
      <c r="FC394" t="s">
        <v>149</v>
      </c>
    </row>
    <row r="395" spans="1:159" x14ac:dyDescent="0.2">
      <c r="A395">
        <v>1204</v>
      </c>
      <c r="B395" t="s">
        <v>143</v>
      </c>
      <c r="C395" t="s">
        <v>1851</v>
      </c>
      <c r="D395" s="1">
        <v>21557</v>
      </c>
      <c r="E395">
        <v>63</v>
      </c>
      <c r="F395">
        <v>1</v>
      </c>
      <c r="H395" t="s">
        <v>274</v>
      </c>
      <c r="I395">
        <v>3038</v>
      </c>
      <c r="J395" s="1">
        <v>44334</v>
      </c>
      <c r="K395">
        <v>1</v>
      </c>
      <c r="R395">
        <v>2</v>
      </c>
      <c r="W395" t="s">
        <v>229</v>
      </c>
      <c r="X395" t="s">
        <v>222</v>
      </c>
      <c r="Y395">
        <v>1</v>
      </c>
      <c r="Z395" t="s">
        <v>1852</v>
      </c>
      <c r="AA395" s="1">
        <v>44510</v>
      </c>
      <c r="AB395" s="2">
        <f t="shared" si="71"/>
        <v>176</v>
      </c>
      <c r="AC395">
        <v>1</v>
      </c>
      <c r="AD395">
        <v>1</v>
      </c>
      <c r="AE395" t="str">
        <f t="shared" si="73"/>
        <v>Male</v>
      </c>
      <c r="AF395">
        <v>5</v>
      </c>
      <c r="AG395" t="s">
        <v>157</v>
      </c>
      <c r="AH395">
        <v>0</v>
      </c>
      <c r="AJ395">
        <v>4</v>
      </c>
      <c r="AK395" t="str">
        <f t="shared" si="66"/>
        <v>TAFE</v>
      </c>
      <c r="AL395" t="str">
        <f t="shared" si="74"/>
        <v>Yes</v>
      </c>
      <c r="AM395">
        <v>138</v>
      </c>
      <c r="AN395" t="str">
        <f t="shared" si="72"/>
        <v>Other</v>
      </c>
      <c r="AQ395">
        <v>23</v>
      </c>
      <c r="AR395">
        <v>0</v>
      </c>
      <c r="AS395">
        <v>0</v>
      </c>
      <c r="AT395">
        <v>0</v>
      </c>
      <c r="AU395">
        <v>0</v>
      </c>
      <c r="AV395">
        <v>0</v>
      </c>
      <c r="AW395">
        <v>0</v>
      </c>
      <c r="AX395">
        <v>0</v>
      </c>
      <c r="AY395">
        <v>0</v>
      </c>
      <c r="AZ395">
        <v>1</v>
      </c>
      <c r="BA395">
        <v>1</v>
      </c>
      <c r="BC395" t="s">
        <v>1853</v>
      </c>
      <c r="BD395">
        <v>0</v>
      </c>
      <c r="BF395">
        <v>1</v>
      </c>
      <c r="BG395" t="s">
        <v>1854</v>
      </c>
      <c r="BH395">
        <v>0</v>
      </c>
      <c r="BI395">
        <v>0</v>
      </c>
      <c r="BJ395">
        <v>0</v>
      </c>
      <c r="BK395">
        <v>0</v>
      </c>
      <c r="BM395">
        <v>0</v>
      </c>
      <c r="BO395">
        <v>0</v>
      </c>
      <c r="BQ395">
        <v>3</v>
      </c>
      <c r="BR395">
        <v>1</v>
      </c>
      <c r="BS395">
        <v>1</v>
      </c>
      <c r="BT395">
        <v>2</v>
      </c>
      <c r="BU395">
        <v>1</v>
      </c>
      <c r="BV395">
        <v>90</v>
      </c>
      <c r="BW395" s="4">
        <v>0.61931856738925539</v>
      </c>
      <c r="BX395">
        <v>4</v>
      </c>
      <c r="BY395">
        <v>4</v>
      </c>
      <c r="BZ395">
        <v>15</v>
      </c>
      <c r="CA395">
        <v>255</v>
      </c>
      <c r="CB395">
        <v>2</v>
      </c>
      <c r="CC395">
        <v>2</v>
      </c>
      <c r="CD395">
        <v>10</v>
      </c>
      <c r="CE395">
        <v>130</v>
      </c>
      <c r="CF395">
        <v>1</v>
      </c>
      <c r="CG395">
        <v>0</v>
      </c>
      <c r="CH395">
        <v>10</v>
      </c>
      <c r="CI395">
        <v>10</v>
      </c>
      <c r="CJ395">
        <v>3</v>
      </c>
      <c r="CK395">
        <v>18</v>
      </c>
      <c r="CL395">
        <v>0</v>
      </c>
      <c r="CM395">
        <v>840</v>
      </c>
      <c r="CN395">
        <f t="shared" si="69"/>
        <v>1115</v>
      </c>
      <c r="CO395" t="str">
        <f t="shared" si="70"/>
        <v>Sufficientlyactive</v>
      </c>
      <c r="CP395">
        <v>3</v>
      </c>
      <c r="CQ395">
        <v>4</v>
      </c>
      <c r="CR395">
        <v>3</v>
      </c>
      <c r="CS395">
        <v>2</v>
      </c>
      <c r="CT395">
        <v>3</v>
      </c>
      <c r="CU395">
        <v>3</v>
      </c>
      <c r="CV395">
        <v>1</v>
      </c>
      <c r="CW395">
        <v>1</v>
      </c>
      <c r="CX395">
        <v>1</v>
      </c>
      <c r="CY395">
        <v>1</v>
      </c>
      <c r="CZ395">
        <v>3</v>
      </c>
      <c r="DA395">
        <v>6</v>
      </c>
      <c r="DB395">
        <v>2</v>
      </c>
      <c r="DC395">
        <v>1</v>
      </c>
      <c r="DD395">
        <v>2</v>
      </c>
      <c r="DE395">
        <v>2</v>
      </c>
      <c r="DF395">
        <v>1</v>
      </c>
      <c r="DG395">
        <v>1</v>
      </c>
      <c r="DH395">
        <v>2</v>
      </c>
      <c r="DI395">
        <v>1</v>
      </c>
      <c r="DJ395">
        <v>1</v>
      </c>
      <c r="DK395">
        <v>1</v>
      </c>
      <c r="DL395">
        <v>1</v>
      </c>
      <c r="DM395">
        <v>1</v>
      </c>
      <c r="DN395">
        <v>13</v>
      </c>
      <c r="DO395">
        <v>0</v>
      </c>
      <c r="DP395">
        <v>0</v>
      </c>
      <c r="DQ395">
        <v>0</v>
      </c>
      <c r="DR395">
        <v>1</v>
      </c>
      <c r="DS395">
        <v>0</v>
      </c>
      <c r="DT395">
        <v>0</v>
      </c>
      <c r="DU395">
        <v>0</v>
      </c>
      <c r="DV395">
        <v>0</v>
      </c>
      <c r="DW395">
        <v>0</v>
      </c>
      <c r="DX395">
        <v>1</v>
      </c>
      <c r="DY395" t="s">
        <v>149</v>
      </c>
      <c r="DZ395" t="s">
        <v>4708</v>
      </c>
      <c r="EA395">
        <v>4</v>
      </c>
      <c r="EB395">
        <v>5</v>
      </c>
      <c r="EC395">
        <v>3</v>
      </c>
      <c r="ED395">
        <v>4</v>
      </c>
      <c r="EE395">
        <v>5</v>
      </c>
      <c r="EF395">
        <v>5</v>
      </c>
      <c r="EG395">
        <v>5</v>
      </c>
      <c r="EH395">
        <v>31</v>
      </c>
      <c r="EI395">
        <v>1</v>
      </c>
      <c r="EJ395">
        <v>1</v>
      </c>
      <c r="EK395">
        <v>1</v>
      </c>
      <c r="EL395">
        <v>3</v>
      </c>
      <c r="EM395">
        <v>5</v>
      </c>
      <c r="EN395">
        <v>5</v>
      </c>
      <c r="EO395">
        <v>4</v>
      </c>
      <c r="EP395">
        <v>4</v>
      </c>
      <c r="EQ395">
        <v>4</v>
      </c>
      <c r="ER395">
        <v>4</v>
      </c>
      <c r="ES395">
        <v>5</v>
      </c>
      <c r="ET395">
        <v>4</v>
      </c>
      <c r="EU395">
        <v>35</v>
      </c>
      <c r="EV395">
        <v>3</v>
      </c>
      <c r="EW395">
        <v>5</v>
      </c>
      <c r="EX395">
        <v>5</v>
      </c>
      <c r="EY395">
        <v>6</v>
      </c>
      <c r="EZ395">
        <v>19</v>
      </c>
      <c r="FA395">
        <v>4</v>
      </c>
      <c r="FB395" t="str">
        <f t="shared" si="75"/>
        <v>Mild</v>
      </c>
      <c r="FC395" t="s">
        <v>157</v>
      </c>
    </row>
    <row r="396" spans="1:159" x14ac:dyDescent="0.2">
      <c r="A396">
        <v>1205</v>
      </c>
      <c r="B396" t="s">
        <v>143</v>
      </c>
      <c r="C396" t="s">
        <v>1855</v>
      </c>
      <c r="D396" s="1">
        <v>27295</v>
      </c>
      <c r="E396">
        <v>47</v>
      </c>
      <c r="F396">
        <v>1</v>
      </c>
      <c r="H396" t="s">
        <v>1856</v>
      </c>
      <c r="I396">
        <v>3350</v>
      </c>
      <c r="J396" s="1">
        <v>44315</v>
      </c>
      <c r="K396">
        <v>1</v>
      </c>
      <c r="Q396">
        <v>1</v>
      </c>
      <c r="W396" t="s">
        <v>4409</v>
      </c>
      <c r="X396" t="s">
        <v>307</v>
      </c>
      <c r="Y396">
        <v>0</v>
      </c>
      <c r="Z396" t="s">
        <v>1857</v>
      </c>
      <c r="AA396" s="1">
        <v>44484</v>
      </c>
      <c r="AB396" s="2">
        <f t="shared" si="71"/>
        <v>169</v>
      </c>
      <c r="AC396">
        <v>2</v>
      </c>
      <c r="AD396">
        <v>2</v>
      </c>
      <c r="AE396" t="str">
        <f t="shared" si="73"/>
        <v>Female</v>
      </c>
      <c r="AF396">
        <v>4</v>
      </c>
      <c r="AG396" t="s">
        <v>149</v>
      </c>
      <c r="AH396">
        <v>0</v>
      </c>
      <c r="AJ396">
        <v>5</v>
      </c>
      <c r="AK396" t="str">
        <f t="shared" si="66"/>
        <v>TAFE</v>
      </c>
      <c r="AL396" t="str">
        <f t="shared" si="74"/>
        <v>Yes</v>
      </c>
      <c r="AM396">
        <v>9</v>
      </c>
      <c r="AN396" t="str">
        <f t="shared" si="72"/>
        <v>Aus</v>
      </c>
      <c r="AO396">
        <v>0</v>
      </c>
      <c r="AR396">
        <v>0</v>
      </c>
      <c r="AS396">
        <v>0</v>
      </c>
      <c r="AT396">
        <v>0</v>
      </c>
      <c r="AU396">
        <v>0</v>
      </c>
      <c r="AV396">
        <v>0</v>
      </c>
      <c r="AW396">
        <v>0</v>
      </c>
      <c r="AX396">
        <v>0</v>
      </c>
      <c r="AY396">
        <v>2</v>
      </c>
      <c r="AZ396">
        <v>0</v>
      </c>
      <c r="BA396">
        <v>2</v>
      </c>
      <c r="BC396" t="s">
        <v>1858</v>
      </c>
      <c r="BD396">
        <v>1</v>
      </c>
      <c r="BE396" t="s">
        <v>1859</v>
      </c>
      <c r="BF396">
        <v>1</v>
      </c>
      <c r="BG396" t="s">
        <v>1860</v>
      </c>
      <c r="BH396">
        <v>0</v>
      </c>
      <c r="BI396">
        <v>0</v>
      </c>
      <c r="BJ396">
        <v>0</v>
      </c>
      <c r="BK396">
        <v>0</v>
      </c>
      <c r="BM396">
        <v>0</v>
      </c>
      <c r="BO396">
        <v>0</v>
      </c>
      <c r="BQ396">
        <v>3</v>
      </c>
      <c r="BR396">
        <v>1</v>
      </c>
      <c r="BS396">
        <v>3</v>
      </c>
      <c r="BT396">
        <v>4</v>
      </c>
      <c r="BU396">
        <v>4</v>
      </c>
      <c r="BV396">
        <v>30</v>
      </c>
      <c r="BW396" s="4">
        <v>0.32450814632167041</v>
      </c>
      <c r="BX396">
        <v>2</v>
      </c>
      <c r="BY396">
        <v>0</v>
      </c>
      <c r="BZ396">
        <v>30</v>
      </c>
      <c r="CA396">
        <v>30</v>
      </c>
      <c r="CB396">
        <v>0</v>
      </c>
      <c r="CC396">
        <v>0</v>
      </c>
      <c r="CD396">
        <v>0</v>
      </c>
      <c r="CE396">
        <v>0</v>
      </c>
      <c r="CF396">
        <v>0</v>
      </c>
      <c r="CG396">
        <v>0</v>
      </c>
      <c r="CH396">
        <v>0</v>
      </c>
      <c r="CI396">
        <v>0</v>
      </c>
      <c r="CJ396">
        <v>0</v>
      </c>
      <c r="CK396">
        <v>0</v>
      </c>
      <c r="CL396">
        <v>0</v>
      </c>
      <c r="CM396">
        <v>0</v>
      </c>
      <c r="CN396">
        <f t="shared" si="69"/>
        <v>30</v>
      </c>
      <c r="CO396" t="str">
        <f t="shared" si="70"/>
        <v>Insufficiently active</v>
      </c>
      <c r="CP396">
        <v>3</v>
      </c>
      <c r="CQ396">
        <v>3</v>
      </c>
      <c r="CR396">
        <v>3</v>
      </c>
      <c r="CS396">
        <v>3</v>
      </c>
      <c r="CT396">
        <v>3</v>
      </c>
      <c r="CU396">
        <v>2</v>
      </c>
      <c r="CV396">
        <v>1</v>
      </c>
      <c r="CW396">
        <v>0</v>
      </c>
      <c r="CX396">
        <v>1</v>
      </c>
      <c r="CY396">
        <v>1</v>
      </c>
      <c r="CZ396">
        <v>3</v>
      </c>
      <c r="DA396">
        <v>5</v>
      </c>
      <c r="DB396">
        <v>5</v>
      </c>
      <c r="DC396">
        <v>0</v>
      </c>
      <c r="DD396">
        <v>4</v>
      </c>
      <c r="DE396">
        <v>3</v>
      </c>
      <c r="DF396">
        <v>1</v>
      </c>
      <c r="DG396">
        <v>3</v>
      </c>
      <c r="DH396">
        <v>3</v>
      </c>
      <c r="DI396">
        <v>1</v>
      </c>
      <c r="DJ396">
        <v>4</v>
      </c>
      <c r="DK396">
        <v>4</v>
      </c>
      <c r="DL396">
        <v>2</v>
      </c>
      <c r="DM396">
        <v>4</v>
      </c>
      <c r="DN396">
        <v>29</v>
      </c>
      <c r="DO396">
        <v>1</v>
      </c>
      <c r="DP396">
        <v>1</v>
      </c>
      <c r="DQ396">
        <v>3</v>
      </c>
      <c r="DR396">
        <v>3</v>
      </c>
      <c r="DS396">
        <v>0</v>
      </c>
      <c r="DT396">
        <v>2</v>
      </c>
      <c r="DU396">
        <v>1</v>
      </c>
      <c r="DV396">
        <v>0</v>
      </c>
      <c r="DW396">
        <v>0</v>
      </c>
      <c r="DX396">
        <v>11</v>
      </c>
      <c r="DY396" t="s">
        <v>149</v>
      </c>
      <c r="DZ396" t="s">
        <v>4709</v>
      </c>
      <c r="EA396">
        <v>2</v>
      </c>
      <c r="EB396">
        <v>2</v>
      </c>
      <c r="EC396">
        <v>2</v>
      </c>
      <c r="ED396">
        <v>3</v>
      </c>
      <c r="EE396">
        <v>3</v>
      </c>
      <c r="EF396">
        <v>2</v>
      </c>
      <c r="EG396">
        <v>4</v>
      </c>
      <c r="EH396">
        <v>18</v>
      </c>
      <c r="EI396">
        <v>1</v>
      </c>
      <c r="EJ396">
        <v>2</v>
      </c>
      <c r="EK396">
        <v>2</v>
      </c>
      <c r="EL396">
        <v>5</v>
      </c>
      <c r="EM396">
        <v>3</v>
      </c>
      <c r="EN396">
        <v>2</v>
      </c>
      <c r="EO396">
        <v>2</v>
      </c>
      <c r="EP396">
        <v>2</v>
      </c>
      <c r="EQ396">
        <v>2</v>
      </c>
      <c r="ER396">
        <v>2</v>
      </c>
      <c r="ES396">
        <v>4</v>
      </c>
      <c r="ET396">
        <v>3</v>
      </c>
      <c r="EU396">
        <v>20</v>
      </c>
      <c r="EV396">
        <v>6</v>
      </c>
      <c r="EW396">
        <v>7</v>
      </c>
      <c r="EX396">
        <v>8</v>
      </c>
      <c r="EY396">
        <v>10</v>
      </c>
      <c r="EZ396">
        <v>31</v>
      </c>
      <c r="FA396">
        <v>7</v>
      </c>
      <c r="FB396" t="str">
        <f t="shared" si="75"/>
        <v>Moderate</v>
      </c>
      <c r="FC396" t="s">
        <v>157</v>
      </c>
    </row>
    <row r="397" spans="1:159" x14ac:dyDescent="0.2">
      <c r="A397">
        <v>1207</v>
      </c>
      <c r="B397" t="s">
        <v>143</v>
      </c>
      <c r="C397" t="s">
        <v>1861</v>
      </c>
      <c r="D397" s="1">
        <v>29332</v>
      </c>
      <c r="E397">
        <v>42</v>
      </c>
      <c r="F397">
        <v>11</v>
      </c>
      <c r="G397" t="s">
        <v>1862</v>
      </c>
      <c r="H397" t="s">
        <v>1863</v>
      </c>
      <c r="I397">
        <v>3034</v>
      </c>
      <c r="J397" s="1">
        <v>44301</v>
      </c>
      <c r="K397">
        <v>2</v>
      </c>
      <c r="R397">
        <v>2</v>
      </c>
      <c r="S397">
        <v>2</v>
      </c>
      <c r="W397" t="s">
        <v>1377</v>
      </c>
      <c r="X397" t="s">
        <v>222</v>
      </c>
      <c r="Y397">
        <v>0</v>
      </c>
      <c r="Z397" t="s">
        <v>1864</v>
      </c>
      <c r="AA397" s="1">
        <v>44641</v>
      </c>
      <c r="AB397" s="2">
        <f t="shared" si="71"/>
        <v>340</v>
      </c>
      <c r="AC397">
        <v>1</v>
      </c>
      <c r="AD397">
        <v>2</v>
      </c>
      <c r="AE397" t="str">
        <f t="shared" si="73"/>
        <v>Female</v>
      </c>
      <c r="AF397">
        <v>4</v>
      </c>
      <c r="AG397" t="s">
        <v>149</v>
      </c>
      <c r="AH397">
        <v>1</v>
      </c>
      <c r="AI397">
        <v>2</v>
      </c>
      <c r="AJ397">
        <v>5</v>
      </c>
      <c r="AK397" t="str">
        <f t="shared" si="66"/>
        <v>TAFE</v>
      </c>
      <c r="AL397" t="str">
        <f t="shared" si="74"/>
        <v>Yes</v>
      </c>
      <c r="AM397">
        <v>79</v>
      </c>
      <c r="AN397" t="str">
        <f t="shared" si="72"/>
        <v>Other</v>
      </c>
      <c r="AQ397">
        <v>30</v>
      </c>
      <c r="AR397">
        <v>0</v>
      </c>
      <c r="AS397">
        <v>0</v>
      </c>
      <c r="AT397">
        <v>0</v>
      </c>
      <c r="AU397">
        <v>1</v>
      </c>
      <c r="AV397">
        <v>0</v>
      </c>
      <c r="AW397">
        <v>0</v>
      </c>
      <c r="AX397">
        <v>0</v>
      </c>
      <c r="AY397">
        <v>0</v>
      </c>
      <c r="AZ397">
        <v>0</v>
      </c>
      <c r="BA397">
        <v>0</v>
      </c>
      <c r="BD397">
        <v>0</v>
      </c>
      <c r="BF397">
        <v>1</v>
      </c>
      <c r="BG397" t="s">
        <v>1865</v>
      </c>
      <c r="BH397">
        <v>0</v>
      </c>
      <c r="BI397">
        <v>0</v>
      </c>
      <c r="BJ397">
        <v>0</v>
      </c>
      <c r="BK397">
        <v>0</v>
      </c>
      <c r="BM397">
        <v>0</v>
      </c>
      <c r="BO397">
        <v>0</v>
      </c>
      <c r="BQ397">
        <v>3</v>
      </c>
      <c r="BR397">
        <v>1</v>
      </c>
      <c r="BS397">
        <v>1</v>
      </c>
      <c r="BT397">
        <v>3</v>
      </c>
      <c r="BU397">
        <v>3</v>
      </c>
      <c r="BV397">
        <v>49</v>
      </c>
      <c r="BW397" s="4">
        <v>0.57299999999999995</v>
      </c>
      <c r="BX397">
        <v>3</v>
      </c>
      <c r="BY397">
        <v>2</v>
      </c>
      <c r="BZ397">
        <v>30</v>
      </c>
      <c r="CA397">
        <v>150</v>
      </c>
      <c r="CB397">
        <v>0</v>
      </c>
      <c r="CC397">
        <v>0</v>
      </c>
      <c r="CD397">
        <v>0</v>
      </c>
      <c r="CE397">
        <v>0</v>
      </c>
      <c r="CF397">
        <v>0</v>
      </c>
      <c r="CG397">
        <v>0</v>
      </c>
      <c r="CH397">
        <v>0</v>
      </c>
      <c r="CI397">
        <v>0</v>
      </c>
      <c r="CJ397">
        <v>0</v>
      </c>
      <c r="CK397">
        <v>0</v>
      </c>
      <c r="CL397">
        <v>0</v>
      </c>
      <c r="CM397">
        <v>0</v>
      </c>
      <c r="CN397">
        <f t="shared" si="69"/>
        <v>150</v>
      </c>
      <c r="CO397" t="str">
        <f t="shared" si="70"/>
        <v>Insufficiently active</v>
      </c>
      <c r="CP397">
        <v>2</v>
      </c>
      <c r="CQ397">
        <v>2</v>
      </c>
      <c r="CR397">
        <v>2</v>
      </c>
      <c r="CS397">
        <v>2</v>
      </c>
      <c r="CT397">
        <v>2</v>
      </c>
      <c r="FC397" t="s">
        <v>149</v>
      </c>
    </row>
    <row r="398" spans="1:159" x14ac:dyDescent="0.2">
      <c r="A398">
        <v>1209</v>
      </c>
      <c r="B398" t="s">
        <v>143</v>
      </c>
      <c r="C398" t="s">
        <v>1866</v>
      </c>
      <c r="D398" s="1">
        <v>16116</v>
      </c>
      <c r="E398">
        <v>78</v>
      </c>
      <c r="F398">
        <v>1</v>
      </c>
      <c r="H398" t="s">
        <v>1695</v>
      </c>
      <c r="I398">
        <v>3020</v>
      </c>
      <c r="J398" s="1">
        <v>44334</v>
      </c>
      <c r="K398">
        <v>1</v>
      </c>
      <c r="R398">
        <v>1</v>
      </c>
      <c r="W398" t="s">
        <v>229</v>
      </c>
      <c r="X398" t="s">
        <v>307</v>
      </c>
      <c r="Y398">
        <v>1</v>
      </c>
      <c r="Z398" t="s">
        <v>1867</v>
      </c>
      <c r="AA398" s="1">
        <v>44518</v>
      </c>
      <c r="AB398" s="2">
        <f t="shared" si="71"/>
        <v>184</v>
      </c>
      <c r="AC398">
        <v>5</v>
      </c>
      <c r="AD398">
        <v>2</v>
      </c>
      <c r="AE398" t="str">
        <f t="shared" si="73"/>
        <v>Female</v>
      </c>
      <c r="AF398">
        <v>7</v>
      </c>
      <c r="AG398" t="s">
        <v>149</v>
      </c>
      <c r="AH398">
        <v>0</v>
      </c>
      <c r="AJ398">
        <v>2</v>
      </c>
      <c r="AK398" t="str">
        <f t="shared" si="66"/>
        <v>High school</v>
      </c>
      <c r="AL398" t="str">
        <f t="shared" si="74"/>
        <v>Yes</v>
      </c>
      <c r="AM398">
        <v>153</v>
      </c>
      <c r="AN398" t="str">
        <f t="shared" si="72"/>
        <v>Other</v>
      </c>
      <c r="AQ398">
        <v>27</v>
      </c>
      <c r="AR398">
        <v>0</v>
      </c>
      <c r="AS398">
        <v>0</v>
      </c>
      <c r="AT398">
        <v>0</v>
      </c>
      <c r="AU398">
        <v>0</v>
      </c>
      <c r="AV398">
        <v>0</v>
      </c>
      <c r="AW398">
        <v>0</v>
      </c>
      <c r="AX398">
        <v>0</v>
      </c>
      <c r="AY398">
        <v>0</v>
      </c>
      <c r="AZ398">
        <v>0</v>
      </c>
      <c r="BA398">
        <v>2</v>
      </c>
      <c r="BC398" t="s">
        <v>1868</v>
      </c>
      <c r="BD398">
        <v>1</v>
      </c>
      <c r="BE398" t="s">
        <v>1869</v>
      </c>
      <c r="BF398">
        <v>1</v>
      </c>
      <c r="BG398" t="s">
        <v>1503</v>
      </c>
      <c r="BH398">
        <v>1</v>
      </c>
      <c r="BI398">
        <v>1</v>
      </c>
      <c r="BJ398">
        <v>0</v>
      </c>
      <c r="BK398">
        <v>0</v>
      </c>
      <c r="BM398">
        <v>0</v>
      </c>
      <c r="BO398">
        <v>0</v>
      </c>
      <c r="BQ398">
        <v>4</v>
      </c>
      <c r="BR398">
        <v>1</v>
      </c>
      <c r="BS398">
        <v>3</v>
      </c>
      <c r="BT398">
        <v>3</v>
      </c>
      <c r="BU398">
        <v>1</v>
      </c>
      <c r="BV398">
        <v>80</v>
      </c>
      <c r="BW398" s="4">
        <v>0.51354807692307702</v>
      </c>
      <c r="BX398">
        <v>7</v>
      </c>
      <c r="CA398">
        <v>0</v>
      </c>
      <c r="CB398">
        <v>0</v>
      </c>
      <c r="CC398">
        <v>0</v>
      </c>
      <c r="CD398">
        <v>0</v>
      </c>
      <c r="CE398">
        <v>0</v>
      </c>
      <c r="CF398">
        <v>0</v>
      </c>
      <c r="CG398">
        <v>0</v>
      </c>
      <c r="CH398">
        <v>0</v>
      </c>
      <c r="CI398">
        <v>0</v>
      </c>
      <c r="CJ398">
        <v>0</v>
      </c>
      <c r="CK398">
        <v>0</v>
      </c>
      <c r="CL398">
        <v>0</v>
      </c>
      <c r="CM398">
        <v>0</v>
      </c>
      <c r="CN398">
        <f t="shared" si="69"/>
        <v>0</v>
      </c>
      <c r="CO398" t="str">
        <f t="shared" si="70"/>
        <v>Sedentary</v>
      </c>
      <c r="CP398">
        <v>3</v>
      </c>
      <c r="CQ398">
        <v>3</v>
      </c>
      <c r="CR398">
        <v>3</v>
      </c>
      <c r="CS398">
        <v>2</v>
      </c>
      <c r="CT398">
        <v>3</v>
      </c>
      <c r="CU398">
        <v>3</v>
      </c>
      <c r="CV398">
        <v>0</v>
      </c>
      <c r="CW398">
        <v>1</v>
      </c>
      <c r="CX398">
        <v>1</v>
      </c>
      <c r="CY398">
        <v>0</v>
      </c>
      <c r="CZ398">
        <v>3</v>
      </c>
      <c r="DA398">
        <v>6</v>
      </c>
      <c r="DB398">
        <v>3</v>
      </c>
      <c r="DC398">
        <v>0</v>
      </c>
      <c r="DD398">
        <v>1</v>
      </c>
      <c r="DE398">
        <v>1</v>
      </c>
      <c r="DF398">
        <v>1</v>
      </c>
      <c r="DG398">
        <v>1</v>
      </c>
      <c r="DH398">
        <v>1</v>
      </c>
      <c r="DI398">
        <v>1</v>
      </c>
      <c r="DJ398">
        <v>1</v>
      </c>
      <c r="DK398">
        <v>1</v>
      </c>
      <c r="DL398">
        <v>1</v>
      </c>
      <c r="DM398">
        <v>1</v>
      </c>
      <c r="DN398">
        <v>10</v>
      </c>
      <c r="DO398">
        <v>0</v>
      </c>
      <c r="DP398">
        <v>0</v>
      </c>
      <c r="DQ398">
        <v>0</v>
      </c>
      <c r="DR398">
        <v>0</v>
      </c>
      <c r="DS398">
        <v>1</v>
      </c>
      <c r="DT398">
        <v>0</v>
      </c>
      <c r="DU398">
        <v>0</v>
      </c>
      <c r="DV398">
        <v>0</v>
      </c>
      <c r="DW398">
        <v>0</v>
      </c>
      <c r="DX398">
        <v>1</v>
      </c>
      <c r="DY398" t="s">
        <v>149</v>
      </c>
      <c r="DZ398" t="s">
        <v>4708</v>
      </c>
      <c r="EA398">
        <v>3</v>
      </c>
      <c r="EB398">
        <v>5</v>
      </c>
      <c r="EC398">
        <v>4</v>
      </c>
      <c r="ED398">
        <v>4</v>
      </c>
      <c r="EE398">
        <v>5</v>
      </c>
      <c r="EF398">
        <v>4</v>
      </c>
      <c r="EG398">
        <v>4</v>
      </c>
      <c r="EH398">
        <v>29</v>
      </c>
      <c r="EI398">
        <v>1</v>
      </c>
      <c r="EJ398">
        <v>1</v>
      </c>
      <c r="EK398">
        <v>1</v>
      </c>
      <c r="EL398">
        <v>3</v>
      </c>
      <c r="EM398">
        <v>4</v>
      </c>
      <c r="EN398">
        <v>4</v>
      </c>
      <c r="EO398">
        <v>4</v>
      </c>
      <c r="EP398">
        <v>3</v>
      </c>
      <c r="EQ398">
        <v>4</v>
      </c>
      <c r="ER398">
        <v>4</v>
      </c>
      <c r="ES398">
        <v>4</v>
      </c>
      <c r="ET398">
        <v>4</v>
      </c>
      <c r="EU398">
        <v>31</v>
      </c>
      <c r="EV398">
        <v>7</v>
      </c>
      <c r="EW398">
        <v>8</v>
      </c>
      <c r="EX398">
        <v>5</v>
      </c>
      <c r="EY398">
        <v>5</v>
      </c>
      <c r="EZ398">
        <v>25</v>
      </c>
      <c r="FA398">
        <v>5</v>
      </c>
      <c r="FB398" t="str">
        <f t="shared" si="75"/>
        <v>Mild</v>
      </c>
      <c r="FC398" t="s">
        <v>157</v>
      </c>
    </row>
    <row r="399" spans="1:159" x14ac:dyDescent="0.2">
      <c r="A399">
        <v>1210</v>
      </c>
      <c r="B399" t="s">
        <v>143</v>
      </c>
      <c r="C399" t="s">
        <v>1870</v>
      </c>
      <c r="D399" s="1">
        <v>37553</v>
      </c>
      <c r="E399">
        <v>19</v>
      </c>
      <c r="F399">
        <v>1</v>
      </c>
      <c r="H399" t="s">
        <v>424</v>
      </c>
      <c r="I399">
        <v>3023</v>
      </c>
      <c r="J399" s="1">
        <v>44334</v>
      </c>
      <c r="K399">
        <v>1</v>
      </c>
      <c r="R399">
        <v>2</v>
      </c>
      <c r="W399" t="s">
        <v>229</v>
      </c>
      <c r="X399" t="s">
        <v>222</v>
      </c>
      <c r="Y399">
        <v>0</v>
      </c>
      <c r="Z399" t="s">
        <v>1871</v>
      </c>
      <c r="AA399" s="1">
        <v>44482</v>
      </c>
      <c r="AB399" s="2">
        <f t="shared" si="71"/>
        <v>148</v>
      </c>
      <c r="AC399">
        <v>0</v>
      </c>
      <c r="AD399">
        <v>1</v>
      </c>
      <c r="AE399" t="str">
        <f t="shared" si="73"/>
        <v>Male</v>
      </c>
      <c r="AF399">
        <v>4</v>
      </c>
      <c r="AG399" t="s">
        <v>149</v>
      </c>
      <c r="AH399">
        <v>0</v>
      </c>
      <c r="AJ399">
        <v>1</v>
      </c>
      <c r="AK399" t="str">
        <f t="shared" si="66"/>
        <v>DNC high school</v>
      </c>
      <c r="AL399" t="str">
        <f t="shared" si="74"/>
        <v>No</v>
      </c>
      <c r="AM399">
        <v>9</v>
      </c>
      <c r="AN399" t="str">
        <f t="shared" si="72"/>
        <v>Aus</v>
      </c>
      <c r="AO399">
        <v>0</v>
      </c>
      <c r="AR399">
        <v>0</v>
      </c>
      <c r="AS399">
        <v>0</v>
      </c>
      <c r="AT399">
        <v>0</v>
      </c>
      <c r="AU399">
        <v>1</v>
      </c>
      <c r="AV399">
        <v>0</v>
      </c>
      <c r="AW399">
        <v>0</v>
      </c>
      <c r="AX399">
        <v>0</v>
      </c>
      <c r="AY399">
        <v>0</v>
      </c>
      <c r="AZ399">
        <v>0</v>
      </c>
      <c r="BA399">
        <v>2</v>
      </c>
      <c r="BC399" t="s">
        <v>1872</v>
      </c>
      <c r="BD399">
        <v>0</v>
      </c>
      <c r="BF399">
        <v>0</v>
      </c>
      <c r="BH399">
        <v>0</v>
      </c>
      <c r="BI399">
        <v>0</v>
      </c>
      <c r="BJ399">
        <v>0</v>
      </c>
      <c r="BK399">
        <v>0</v>
      </c>
      <c r="BM399">
        <v>0</v>
      </c>
      <c r="BO399">
        <v>0</v>
      </c>
      <c r="BQ399">
        <v>1</v>
      </c>
      <c r="BR399">
        <v>1</v>
      </c>
      <c r="BS399">
        <v>2</v>
      </c>
      <c r="BT399">
        <v>2</v>
      </c>
      <c r="BU399">
        <v>3</v>
      </c>
      <c r="BV399">
        <v>78</v>
      </c>
      <c r="BW399" s="4">
        <v>0.66098968389410984</v>
      </c>
      <c r="BX399">
        <v>14</v>
      </c>
      <c r="BY399">
        <v>7</v>
      </c>
      <c r="BZ399">
        <v>0</v>
      </c>
      <c r="CA399">
        <v>420</v>
      </c>
      <c r="CB399">
        <v>0</v>
      </c>
      <c r="CE399">
        <v>0</v>
      </c>
      <c r="CF399">
        <v>3</v>
      </c>
      <c r="CG399">
        <v>3</v>
      </c>
      <c r="CH399">
        <v>30</v>
      </c>
      <c r="CI399">
        <v>210</v>
      </c>
      <c r="CJ399">
        <v>0</v>
      </c>
      <c r="CM399">
        <v>0</v>
      </c>
      <c r="CN399">
        <f t="shared" si="69"/>
        <v>840</v>
      </c>
      <c r="CO399" t="str">
        <f t="shared" si="70"/>
        <v>Sufficientlyactive</v>
      </c>
      <c r="CP399">
        <v>1</v>
      </c>
      <c r="CQ399">
        <v>1</v>
      </c>
      <c r="CR399">
        <v>1</v>
      </c>
      <c r="CS399">
        <v>3</v>
      </c>
      <c r="CT399">
        <v>2</v>
      </c>
      <c r="CU399">
        <v>1</v>
      </c>
      <c r="CV399">
        <v>1</v>
      </c>
      <c r="CW399">
        <v>0</v>
      </c>
      <c r="CX399">
        <v>2</v>
      </c>
      <c r="CY399">
        <v>0</v>
      </c>
      <c r="CZ399">
        <v>3</v>
      </c>
      <c r="DA399">
        <v>5</v>
      </c>
      <c r="DB399">
        <v>6</v>
      </c>
      <c r="DC399">
        <v>0</v>
      </c>
      <c r="DD399">
        <v>3</v>
      </c>
      <c r="DE399">
        <v>2</v>
      </c>
      <c r="DF399">
        <v>1</v>
      </c>
      <c r="DG399">
        <v>2</v>
      </c>
      <c r="DH399">
        <v>2</v>
      </c>
      <c r="DI399">
        <v>1</v>
      </c>
      <c r="DJ399">
        <v>3</v>
      </c>
      <c r="DK399">
        <v>3</v>
      </c>
      <c r="DL399">
        <v>4</v>
      </c>
      <c r="DM399">
        <v>3</v>
      </c>
      <c r="DN399">
        <v>24</v>
      </c>
      <c r="DO399">
        <v>3</v>
      </c>
      <c r="DP399">
        <v>2</v>
      </c>
      <c r="DQ399">
        <v>3</v>
      </c>
      <c r="DR399">
        <v>1</v>
      </c>
      <c r="DS399">
        <v>0</v>
      </c>
      <c r="DT399">
        <v>3</v>
      </c>
      <c r="DU399">
        <v>0</v>
      </c>
      <c r="DV399">
        <v>1</v>
      </c>
      <c r="DW399">
        <v>0</v>
      </c>
      <c r="DX399">
        <v>13</v>
      </c>
      <c r="DY399" t="s">
        <v>149</v>
      </c>
      <c r="DZ399" t="s">
        <v>4709</v>
      </c>
      <c r="EA399">
        <v>3</v>
      </c>
      <c r="EB399">
        <v>2</v>
      </c>
      <c r="EC399">
        <v>3</v>
      </c>
      <c r="ED399">
        <v>3</v>
      </c>
      <c r="EE399">
        <v>2</v>
      </c>
      <c r="EF399">
        <v>2</v>
      </c>
      <c r="EG399">
        <v>4</v>
      </c>
      <c r="EH399">
        <v>19</v>
      </c>
      <c r="EI399">
        <v>3</v>
      </c>
      <c r="EJ399">
        <v>2</v>
      </c>
      <c r="EK399">
        <v>3</v>
      </c>
      <c r="EL399">
        <v>8</v>
      </c>
      <c r="EM399">
        <v>1</v>
      </c>
      <c r="EN399">
        <v>3</v>
      </c>
      <c r="EO399">
        <v>2</v>
      </c>
      <c r="EP399">
        <v>3</v>
      </c>
      <c r="EQ399">
        <v>3</v>
      </c>
      <c r="ER399">
        <v>2</v>
      </c>
      <c r="ES399">
        <v>3</v>
      </c>
      <c r="ET399">
        <v>4</v>
      </c>
      <c r="EU399">
        <v>21</v>
      </c>
      <c r="EV399">
        <v>1</v>
      </c>
      <c r="EW399">
        <v>2</v>
      </c>
      <c r="EX399">
        <v>2</v>
      </c>
      <c r="EY399">
        <v>4</v>
      </c>
      <c r="EZ399">
        <v>9</v>
      </c>
      <c r="FA399">
        <v>0</v>
      </c>
      <c r="FB399" t="str">
        <f t="shared" si="75"/>
        <v>None</v>
      </c>
      <c r="FC399" t="s">
        <v>149</v>
      </c>
    </row>
    <row r="400" spans="1:159" x14ac:dyDescent="0.2">
      <c r="A400">
        <v>1211</v>
      </c>
      <c r="B400" t="s">
        <v>143</v>
      </c>
      <c r="C400" t="s">
        <v>1873</v>
      </c>
      <c r="D400" s="1">
        <v>19960</v>
      </c>
      <c r="E400">
        <v>67</v>
      </c>
      <c r="F400">
        <v>1</v>
      </c>
      <c r="H400" t="s">
        <v>159</v>
      </c>
      <c r="I400">
        <v>3038</v>
      </c>
      <c r="J400" s="1">
        <v>44334</v>
      </c>
      <c r="K400">
        <v>2</v>
      </c>
      <c r="T400">
        <v>3</v>
      </c>
      <c r="W400" t="s">
        <v>4411</v>
      </c>
      <c r="X400" t="s">
        <v>314</v>
      </c>
      <c r="Y400">
        <v>1</v>
      </c>
      <c r="Z400" t="s">
        <v>1874</v>
      </c>
      <c r="AA400" s="1">
        <v>44483</v>
      </c>
      <c r="AB400" s="2">
        <f t="shared" si="71"/>
        <v>149</v>
      </c>
      <c r="AC400">
        <v>1</v>
      </c>
      <c r="AD400">
        <v>1</v>
      </c>
      <c r="AE400" t="str">
        <f t="shared" si="73"/>
        <v>Male</v>
      </c>
      <c r="AF400">
        <v>7</v>
      </c>
      <c r="AG400" t="s">
        <v>149</v>
      </c>
      <c r="AH400">
        <v>0</v>
      </c>
      <c r="AJ400">
        <v>2</v>
      </c>
      <c r="AK400" t="str">
        <f t="shared" si="66"/>
        <v>High school</v>
      </c>
      <c r="AL400" t="str">
        <f t="shared" si="74"/>
        <v>Yes</v>
      </c>
      <c r="AM400">
        <v>140</v>
      </c>
      <c r="AN400" t="str">
        <f t="shared" si="72"/>
        <v>Other</v>
      </c>
      <c r="AQ400">
        <v>37</v>
      </c>
      <c r="AR400">
        <v>0</v>
      </c>
      <c r="AS400">
        <v>1</v>
      </c>
      <c r="AT400">
        <v>0</v>
      </c>
      <c r="AU400">
        <v>0</v>
      </c>
      <c r="AV400">
        <v>0</v>
      </c>
      <c r="AW400">
        <v>0</v>
      </c>
      <c r="AX400">
        <v>1</v>
      </c>
      <c r="AY400">
        <v>0</v>
      </c>
      <c r="AZ400">
        <v>1</v>
      </c>
      <c r="BA400">
        <v>1</v>
      </c>
      <c r="BC400" t="s">
        <v>1875</v>
      </c>
      <c r="BD400">
        <v>1</v>
      </c>
      <c r="BE400" t="s">
        <v>1876</v>
      </c>
      <c r="BF400">
        <v>1</v>
      </c>
      <c r="BG400" t="s">
        <v>1877</v>
      </c>
      <c r="BH400">
        <v>1</v>
      </c>
      <c r="BI400">
        <v>0</v>
      </c>
      <c r="BJ400">
        <v>0</v>
      </c>
      <c r="BK400">
        <v>0</v>
      </c>
      <c r="BM400">
        <v>1</v>
      </c>
      <c r="BN400">
        <v>30</v>
      </c>
      <c r="BO400">
        <v>1</v>
      </c>
      <c r="BP400">
        <v>1</v>
      </c>
      <c r="BQ400">
        <v>3</v>
      </c>
      <c r="BR400">
        <v>3</v>
      </c>
      <c r="BS400">
        <v>3</v>
      </c>
      <c r="BT400">
        <v>3</v>
      </c>
      <c r="BU400">
        <v>3</v>
      </c>
      <c r="BV400">
        <v>59</v>
      </c>
      <c r="BW400" s="4">
        <v>0.39300000000000002</v>
      </c>
      <c r="BX400">
        <v>7</v>
      </c>
      <c r="BY400">
        <v>1</v>
      </c>
      <c r="BZ400">
        <v>0</v>
      </c>
      <c r="CA400">
        <v>60</v>
      </c>
      <c r="CB400">
        <v>0</v>
      </c>
      <c r="CC400">
        <v>0</v>
      </c>
      <c r="CD400">
        <v>0</v>
      </c>
      <c r="CE400">
        <v>0</v>
      </c>
      <c r="CF400">
        <v>3</v>
      </c>
      <c r="CG400">
        <v>2</v>
      </c>
      <c r="CH400">
        <v>0</v>
      </c>
      <c r="CI400">
        <v>120</v>
      </c>
      <c r="CJ400">
        <v>0</v>
      </c>
      <c r="CK400">
        <v>0</v>
      </c>
      <c r="CL400">
        <v>0</v>
      </c>
      <c r="CM400">
        <v>0</v>
      </c>
      <c r="CN400">
        <f t="shared" si="69"/>
        <v>300</v>
      </c>
      <c r="CO400" t="str">
        <f t="shared" si="70"/>
        <v>Sufficientlyactive</v>
      </c>
      <c r="CP400">
        <v>4</v>
      </c>
      <c r="CQ400">
        <v>3</v>
      </c>
      <c r="CR400">
        <v>3</v>
      </c>
      <c r="CS400">
        <v>2</v>
      </c>
      <c r="CT400">
        <v>4</v>
      </c>
      <c r="CU400">
        <v>1</v>
      </c>
      <c r="CV400">
        <v>1</v>
      </c>
      <c r="CW400">
        <v>1</v>
      </c>
      <c r="CX400">
        <v>1</v>
      </c>
      <c r="CY400">
        <v>1</v>
      </c>
      <c r="CZ400">
        <v>2</v>
      </c>
      <c r="DA400">
        <v>6</v>
      </c>
      <c r="DB400">
        <v>1</v>
      </c>
      <c r="DC400">
        <v>0</v>
      </c>
      <c r="DD400">
        <v>3</v>
      </c>
      <c r="DE400">
        <v>4</v>
      </c>
      <c r="DF400">
        <v>2</v>
      </c>
      <c r="DG400">
        <v>1</v>
      </c>
      <c r="DH400">
        <v>3</v>
      </c>
      <c r="DI400">
        <v>1</v>
      </c>
      <c r="DJ400">
        <v>3</v>
      </c>
      <c r="DK400">
        <v>2</v>
      </c>
      <c r="DL400">
        <v>2</v>
      </c>
      <c r="DM400">
        <v>2</v>
      </c>
      <c r="DN400">
        <v>23</v>
      </c>
      <c r="DO400">
        <v>1</v>
      </c>
      <c r="DP400">
        <v>1</v>
      </c>
      <c r="DQ400">
        <v>1</v>
      </c>
      <c r="DR400">
        <v>1</v>
      </c>
      <c r="DS400">
        <v>1</v>
      </c>
      <c r="DT400">
        <v>1</v>
      </c>
      <c r="DU400">
        <v>2</v>
      </c>
      <c r="DV400">
        <v>1</v>
      </c>
      <c r="DW400">
        <v>0</v>
      </c>
      <c r="DX400">
        <v>9</v>
      </c>
      <c r="DY400" t="s">
        <v>149</v>
      </c>
      <c r="DZ400" t="s">
        <v>4707</v>
      </c>
      <c r="EA400">
        <v>2</v>
      </c>
      <c r="EB400">
        <v>1</v>
      </c>
      <c r="EC400">
        <v>1</v>
      </c>
      <c r="ED400">
        <v>3</v>
      </c>
      <c r="EE400">
        <v>4</v>
      </c>
      <c r="EF400">
        <v>3</v>
      </c>
      <c r="EG400">
        <v>3</v>
      </c>
      <c r="EH400">
        <v>17</v>
      </c>
      <c r="EI400">
        <v>2</v>
      </c>
      <c r="EJ400">
        <v>2</v>
      </c>
      <c r="EK400">
        <v>1</v>
      </c>
      <c r="EL400">
        <v>5</v>
      </c>
      <c r="EM400">
        <v>4</v>
      </c>
      <c r="EN400">
        <v>4</v>
      </c>
      <c r="EO400">
        <v>3</v>
      </c>
      <c r="EP400">
        <v>3</v>
      </c>
      <c r="EQ400">
        <v>3</v>
      </c>
      <c r="ER400">
        <v>4</v>
      </c>
      <c r="ES400">
        <v>3</v>
      </c>
      <c r="ET400">
        <v>3</v>
      </c>
      <c r="EU400">
        <v>27</v>
      </c>
      <c r="EV400">
        <v>6</v>
      </c>
      <c r="EW400">
        <v>7</v>
      </c>
      <c r="EX400">
        <v>7</v>
      </c>
      <c r="EY400">
        <v>8</v>
      </c>
      <c r="EZ400">
        <v>28</v>
      </c>
      <c r="FA400">
        <v>8</v>
      </c>
      <c r="FB400" t="str">
        <f t="shared" si="75"/>
        <v>Severe</v>
      </c>
      <c r="FC400" t="s">
        <v>157</v>
      </c>
    </row>
    <row r="401" spans="1:159" x14ac:dyDescent="0.2">
      <c r="A401">
        <v>1213</v>
      </c>
      <c r="B401" t="s">
        <v>143</v>
      </c>
      <c r="C401" t="s">
        <v>1878</v>
      </c>
      <c r="D401" s="1">
        <v>17089</v>
      </c>
      <c r="E401">
        <v>75</v>
      </c>
      <c r="F401">
        <v>1</v>
      </c>
      <c r="H401" t="s">
        <v>1879</v>
      </c>
      <c r="I401">
        <v>3435</v>
      </c>
      <c r="J401" s="1">
        <v>44334</v>
      </c>
      <c r="K401">
        <v>1</v>
      </c>
      <c r="T401">
        <v>2</v>
      </c>
      <c r="W401" t="s">
        <v>4411</v>
      </c>
      <c r="X401" t="s">
        <v>222</v>
      </c>
      <c r="Y401">
        <v>0</v>
      </c>
      <c r="Z401" t="s">
        <v>1880</v>
      </c>
      <c r="AA401" s="1">
        <v>44488</v>
      </c>
      <c r="AB401" s="2">
        <f t="shared" si="71"/>
        <v>154</v>
      </c>
      <c r="AC401">
        <v>1</v>
      </c>
      <c r="AD401">
        <v>2</v>
      </c>
      <c r="AE401" t="str">
        <f t="shared" si="73"/>
        <v>Female</v>
      </c>
      <c r="AF401">
        <v>7</v>
      </c>
      <c r="AG401" t="s">
        <v>149</v>
      </c>
      <c r="AH401">
        <v>0</v>
      </c>
      <c r="AJ401">
        <v>1</v>
      </c>
      <c r="AK401" t="str">
        <f t="shared" si="66"/>
        <v>DNC high school</v>
      </c>
      <c r="AL401" t="str">
        <f t="shared" si="74"/>
        <v>No</v>
      </c>
      <c r="AM401">
        <v>9</v>
      </c>
      <c r="AN401" t="str">
        <f t="shared" si="72"/>
        <v>Aus</v>
      </c>
      <c r="AO401">
        <v>0</v>
      </c>
      <c r="AR401">
        <v>0</v>
      </c>
      <c r="AS401">
        <v>0</v>
      </c>
      <c r="AT401">
        <v>2</v>
      </c>
      <c r="AU401">
        <v>2</v>
      </c>
      <c r="AV401">
        <v>1</v>
      </c>
      <c r="AW401">
        <v>0</v>
      </c>
      <c r="AX401">
        <v>1</v>
      </c>
      <c r="AY401">
        <v>0</v>
      </c>
      <c r="AZ401">
        <v>0</v>
      </c>
      <c r="BA401">
        <v>1</v>
      </c>
      <c r="BC401" t="s">
        <v>1881</v>
      </c>
      <c r="BD401">
        <v>1</v>
      </c>
      <c r="BE401" t="s">
        <v>1882</v>
      </c>
      <c r="BF401">
        <v>1</v>
      </c>
      <c r="BG401" t="s">
        <v>1883</v>
      </c>
      <c r="BH401">
        <v>1</v>
      </c>
      <c r="BI401">
        <v>2</v>
      </c>
      <c r="BJ401">
        <v>0</v>
      </c>
      <c r="BK401">
        <v>0</v>
      </c>
      <c r="BM401">
        <v>0</v>
      </c>
      <c r="BO401">
        <v>0</v>
      </c>
      <c r="BQ401">
        <v>4</v>
      </c>
      <c r="BR401">
        <v>1</v>
      </c>
      <c r="BS401">
        <v>3</v>
      </c>
      <c r="BT401">
        <v>4</v>
      </c>
      <c r="BU401">
        <v>1</v>
      </c>
      <c r="BV401">
        <v>49</v>
      </c>
      <c r="BW401" s="4">
        <v>0.40729134856977195</v>
      </c>
      <c r="BX401">
        <v>0</v>
      </c>
      <c r="BY401">
        <v>0</v>
      </c>
      <c r="BZ401">
        <v>0</v>
      </c>
      <c r="CA401">
        <v>0</v>
      </c>
      <c r="CB401">
        <v>0</v>
      </c>
      <c r="CC401">
        <v>0</v>
      </c>
      <c r="CD401">
        <v>0</v>
      </c>
      <c r="CE401">
        <v>0</v>
      </c>
      <c r="CF401">
        <v>0</v>
      </c>
      <c r="CG401">
        <v>0</v>
      </c>
      <c r="CH401">
        <v>0</v>
      </c>
      <c r="CI401">
        <v>0</v>
      </c>
      <c r="CJ401">
        <v>0</v>
      </c>
      <c r="CK401">
        <v>0</v>
      </c>
      <c r="CL401">
        <v>0</v>
      </c>
      <c r="CM401">
        <v>0</v>
      </c>
      <c r="CN401">
        <f t="shared" si="69"/>
        <v>0</v>
      </c>
      <c r="CO401" t="str">
        <f t="shared" si="70"/>
        <v>Sedentary</v>
      </c>
      <c r="CP401">
        <v>3</v>
      </c>
      <c r="CQ401">
        <v>1</v>
      </c>
      <c r="CR401">
        <v>1</v>
      </c>
      <c r="CS401">
        <v>2</v>
      </c>
      <c r="CT401">
        <v>2</v>
      </c>
      <c r="CU401">
        <v>1</v>
      </c>
      <c r="CV401">
        <v>1</v>
      </c>
      <c r="CW401">
        <v>1</v>
      </c>
      <c r="CX401">
        <v>2</v>
      </c>
      <c r="CY401">
        <v>1</v>
      </c>
      <c r="CZ401">
        <v>3</v>
      </c>
      <c r="DA401">
        <v>7</v>
      </c>
      <c r="DB401">
        <v>10</v>
      </c>
      <c r="DC401">
        <v>0</v>
      </c>
      <c r="DD401">
        <v>2</v>
      </c>
      <c r="DE401">
        <v>2</v>
      </c>
      <c r="DF401">
        <v>1</v>
      </c>
      <c r="DG401">
        <v>1</v>
      </c>
      <c r="DH401">
        <v>1</v>
      </c>
      <c r="DI401">
        <v>1</v>
      </c>
      <c r="DJ401">
        <v>2</v>
      </c>
      <c r="DK401">
        <v>3</v>
      </c>
      <c r="DL401">
        <v>2</v>
      </c>
      <c r="DM401">
        <v>3</v>
      </c>
      <c r="DN401">
        <v>18</v>
      </c>
      <c r="DO401">
        <v>2</v>
      </c>
      <c r="DP401">
        <v>1</v>
      </c>
      <c r="DQ401">
        <v>1</v>
      </c>
      <c r="DR401">
        <v>1</v>
      </c>
      <c r="DS401">
        <v>1</v>
      </c>
      <c r="DT401">
        <v>1</v>
      </c>
      <c r="DU401">
        <v>0</v>
      </c>
      <c r="DV401">
        <v>0</v>
      </c>
      <c r="DW401">
        <v>0</v>
      </c>
      <c r="DX401">
        <v>7</v>
      </c>
      <c r="DY401" t="s">
        <v>149</v>
      </c>
      <c r="DZ401" t="s">
        <v>4707</v>
      </c>
      <c r="EA401">
        <v>2</v>
      </c>
      <c r="EB401">
        <v>2</v>
      </c>
      <c r="EC401">
        <v>2</v>
      </c>
      <c r="ED401">
        <v>3</v>
      </c>
      <c r="EE401">
        <v>5</v>
      </c>
      <c r="EF401">
        <v>3</v>
      </c>
      <c r="EG401">
        <v>4</v>
      </c>
      <c r="EH401">
        <v>21</v>
      </c>
      <c r="EI401">
        <v>1</v>
      </c>
      <c r="EJ401">
        <v>2</v>
      </c>
      <c r="EK401">
        <v>1</v>
      </c>
      <c r="EL401">
        <v>4</v>
      </c>
      <c r="EM401">
        <v>4</v>
      </c>
      <c r="EN401">
        <v>4</v>
      </c>
      <c r="EO401">
        <v>4</v>
      </c>
      <c r="EP401">
        <v>3</v>
      </c>
      <c r="EQ401">
        <v>4</v>
      </c>
      <c r="ER401">
        <v>4</v>
      </c>
      <c r="ES401">
        <v>4</v>
      </c>
      <c r="ET401">
        <v>4</v>
      </c>
      <c r="EU401">
        <v>31</v>
      </c>
      <c r="EV401">
        <v>8</v>
      </c>
      <c r="EW401">
        <v>8</v>
      </c>
      <c r="EX401">
        <v>9</v>
      </c>
      <c r="EY401">
        <v>9</v>
      </c>
      <c r="EZ401">
        <v>34</v>
      </c>
      <c r="FA401">
        <v>6</v>
      </c>
      <c r="FB401" t="str">
        <f t="shared" si="75"/>
        <v>Moderate</v>
      </c>
      <c r="FC401" t="s">
        <v>149</v>
      </c>
    </row>
    <row r="402" spans="1:159" x14ac:dyDescent="0.2">
      <c r="A402">
        <v>1214</v>
      </c>
      <c r="B402" t="s">
        <v>143</v>
      </c>
      <c r="C402" t="s">
        <v>1884</v>
      </c>
      <c r="D402" s="1">
        <v>26789</v>
      </c>
      <c r="E402">
        <v>49</v>
      </c>
      <c r="F402">
        <v>1</v>
      </c>
      <c r="H402" t="s">
        <v>290</v>
      </c>
      <c r="I402">
        <v>3037</v>
      </c>
      <c r="J402" s="1">
        <v>44307</v>
      </c>
      <c r="K402">
        <v>1</v>
      </c>
      <c r="R402">
        <v>2</v>
      </c>
      <c r="W402" t="s">
        <v>229</v>
      </c>
      <c r="X402" t="s">
        <v>222</v>
      </c>
      <c r="Y402">
        <v>0</v>
      </c>
      <c r="Z402" t="s">
        <v>1885</v>
      </c>
      <c r="AA402" s="1">
        <v>44491</v>
      </c>
      <c r="AB402" s="2">
        <f t="shared" si="71"/>
        <v>184</v>
      </c>
      <c r="AC402">
        <v>1</v>
      </c>
      <c r="AD402">
        <v>2</v>
      </c>
      <c r="AE402" t="str">
        <f t="shared" si="73"/>
        <v>Female</v>
      </c>
      <c r="AF402">
        <v>0</v>
      </c>
      <c r="AG402" t="s">
        <v>157</v>
      </c>
      <c r="AH402">
        <v>1</v>
      </c>
      <c r="AI402">
        <v>1</v>
      </c>
      <c r="AJ402">
        <v>5</v>
      </c>
      <c r="AK402" t="str">
        <f t="shared" si="66"/>
        <v>TAFE</v>
      </c>
      <c r="AL402" t="str">
        <f t="shared" si="74"/>
        <v>Yes</v>
      </c>
      <c r="AM402">
        <v>9</v>
      </c>
      <c r="AN402" t="str">
        <f t="shared" si="72"/>
        <v>Aus</v>
      </c>
      <c r="AO402">
        <v>0</v>
      </c>
      <c r="AR402">
        <v>0</v>
      </c>
      <c r="AS402">
        <v>0</v>
      </c>
      <c r="AT402">
        <v>0</v>
      </c>
      <c r="AU402">
        <v>1</v>
      </c>
      <c r="AV402">
        <v>0</v>
      </c>
      <c r="AW402">
        <v>0</v>
      </c>
      <c r="AX402">
        <v>0</v>
      </c>
      <c r="AY402">
        <v>0</v>
      </c>
      <c r="AZ402">
        <v>1</v>
      </c>
      <c r="BA402">
        <v>0</v>
      </c>
      <c r="BC402" t="s">
        <v>1886</v>
      </c>
      <c r="BD402">
        <v>1</v>
      </c>
      <c r="BE402" t="s">
        <v>444</v>
      </c>
      <c r="BF402">
        <v>1</v>
      </c>
      <c r="BG402" t="s">
        <v>1887</v>
      </c>
      <c r="BH402">
        <v>0</v>
      </c>
      <c r="BI402">
        <v>0</v>
      </c>
      <c r="BJ402">
        <v>0</v>
      </c>
      <c r="BK402">
        <v>1</v>
      </c>
      <c r="BL402">
        <v>15</v>
      </c>
      <c r="BM402">
        <v>0</v>
      </c>
      <c r="BO402">
        <v>0</v>
      </c>
      <c r="BQ402">
        <v>2</v>
      </c>
      <c r="BR402">
        <v>2</v>
      </c>
      <c r="BS402">
        <v>2</v>
      </c>
      <c r="BT402">
        <v>3</v>
      </c>
      <c r="BU402">
        <v>2</v>
      </c>
      <c r="BV402">
        <v>30</v>
      </c>
      <c r="BW402" s="4">
        <v>0.45299043324485078</v>
      </c>
      <c r="BX402">
        <v>1</v>
      </c>
      <c r="BY402">
        <v>1</v>
      </c>
      <c r="BZ402">
        <v>1</v>
      </c>
      <c r="CA402">
        <v>61</v>
      </c>
      <c r="CB402">
        <v>1</v>
      </c>
      <c r="CC402">
        <v>1</v>
      </c>
      <c r="CD402">
        <v>10</v>
      </c>
      <c r="CE402">
        <v>70</v>
      </c>
      <c r="CF402">
        <v>1</v>
      </c>
      <c r="CG402">
        <v>0</v>
      </c>
      <c r="CH402">
        <v>5</v>
      </c>
      <c r="CI402">
        <v>5</v>
      </c>
      <c r="CJ402">
        <v>0</v>
      </c>
      <c r="CM402">
        <v>0</v>
      </c>
      <c r="CN402">
        <f t="shared" si="69"/>
        <v>71</v>
      </c>
      <c r="CO402" t="str">
        <f t="shared" si="70"/>
        <v>Insufficiently active</v>
      </c>
      <c r="CP402">
        <v>0</v>
      </c>
      <c r="CQ402">
        <v>3</v>
      </c>
      <c r="CR402">
        <v>2</v>
      </c>
      <c r="CS402">
        <v>3</v>
      </c>
      <c r="CT402">
        <v>1</v>
      </c>
      <c r="CU402">
        <v>3</v>
      </c>
      <c r="CV402">
        <v>1</v>
      </c>
      <c r="CW402">
        <v>1</v>
      </c>
      <c r="CX402">
        <v>1</v>
      </c>
      <c r="CY402">
        <v>1</v>
      </c>
      <c r="CZ402">
        <v>2</v>
      </c>
      <c r="DA402">
        <v>6</v>
      </c>
      <c r="DB402">
        <v>2</v>
      </c>
      <c r="DC402">
        <v>0</v>
      </c>
      <c r="DD402">
        <v>3</v>
      </c>
      <c r="DE402">
        <v>2</v>
      </c>
      <c r="DF402">
        <v>1</v>
      </c>
      <c r="DG402">
        <v>2</v>
      </c>
      <c r="DH402">
        <v>1</v>
      </c>
      <c r="DI402">
        <v>1</v>
      </c>
      <c r="DJ402">
        <v>2</v>
      </c>
      <c r="DK402">
        <v>1</v>
      </c>
      <c r="DL402">
        <v>1</v>
      </c>
      <c r="DM402">
        <v>1</v>
      </c>
      <c r="DN402">
        <v>15</v>
      </c>
      <c r="DO402">
        <v>0</v>
      </c>
      <c r="DP402">
        <v>0</v>
      </c>
      <c r="DQ402">
        <v>1</v>
      </c>
      <c r="DR402">
        <v>1</v>
      </c>
      <c r="DS402">
        <v>0</v>
      </c>
      <c r="DT402">
        <v>0</v>
      </c>
      <c r="DU402">
        <v>0</v>
      </c>
      <c r="DV402">
        <v>0</v>
      </c>
      <c r="DW402">
        <v>0</v>
      </c>
      <c r="DX402">
        <v>2</v>
      </c>
      <c r="DY402" t="str">
        <f>IF(DO402&gt;1,"Yes",IF(DP402&gt;1,"Yes","No"))</f>
        <v>No</v>
      </c>
      <c r="DZ402" t="s">
        <v>4708</v>
      </c>
      <c r="EA402">
        <v>5</v>
      </c>
      <c r="EB402">
        <v>4</v>
      </c>
      <c r="EC402">
        <v>4</v>
      </c>
      <c r="ED402">
        <v>4</v>
      </c>
      <c r="EE402">
        <v>4</v>
      </c>
      <c r="EF402">
        <v>3</v>
      </c>
      <c r="EG402">
        <v>4</v>
      </c>
      <c r="EH402">
        <v>28</v>
      </c>
      <c r="EI402">
        <v>2</v>
      </c>
      <c r="EJ402">
        <v>2</v>
      </c>
      <c r="EK402">
        <v>2</v>
      </c>
      <c r="EL402">
        <v>6</v>
      </c>
      <c r="EM402">
        <v>3</v>
      </c>
      <c r="EN402">
        <v>3</v>
      </c>
      <c r="EO402">
        <v>3</v>
      </c>
      <c r="EP402">
        <v>4</v>
      </c>
      <c r="EQ402">
        <v>4</v>
      </c>
      <c r="ER402">
        <v>4</v>
      </c>
      <c r="ES402">
        <v>4</v>
      </c>
      <c r="ET402">
        <v>4</v>
      </c>
      <c r="EU402">
        <v>29</v>
      </c>
      <c r="EV402">
        <v>3</v>
      </c>
      <c r="EW402">
        <v>7</v>
      </c>
      <c r="EX402">
        <v>9</v>
      </c>
      <c r="EY402">
        <v>5</v>
      </c>
      <c r="EZ402">
        <v>24</v>
      </c>
      <c r="FA402">
        <v>3</v>
      </c>
      <c r="FB402" t="str">
        <f t="shared" si="75"/>
        <v>Mild</v>
      </c>
      <c r="FC402" t="s">
        <v>149</v>
      </c>
    </row>
    <row r="403" spans="1:159" x14ac:dyDescent="0.2">
      <c r="A403">
        <v>1217</v>
      </c>
      <c r="B403" t="s">
        <v>143</v>
      </c>
      <c r="C403" t="s">
        <v>1888</v>
      </c>
      <c r="D403" s="1">
        <v>23892</v>
      </c>
      <c r="E403">
        <v>57</v>
      </c>
      <c r="F403">
        <v>1</v>
      </c>
      <c r="H403" t="s">
        <v>441</v>
      </c>
      <c r="I403">
        <v>3336</v>
      </c>
      <c r="J403" s="1">
        <v>44307</v>
      </c>
      <c r="K403">
        <v>1</v>
      </c>
      <c r="O403">
        <v>2</v>
      </c>
      <c r="W403" t="s">
        <v>4229</v>
      </c>
      <c r="X403" t="s">
        <v>222</v>
      </c>
      <c r="Y403">
        <v>0</v>
      </c>
      <c r="Z403" t="s">
        <v>1889</v>
      </c>
      <c r="AA403" s="1">
        <v>44484</v>
      </c>
      <c r="AB403" s="2">
        <f t="shared" si="71"/>
        <v>177</v>
      </c>
      <c r="AC403">
        <v>1</v>
      </c>
      <c r="AD403">
        <v>1</v>
      </c>
      <c r="AE403" t="str">
        <f t="shared" si="73"/>
        <v>Male</v>
      </c>
      <c r="AF403">
        <v>1</v>
      </c>
      <c r="AG403" t="s">
        <v>157</v>
      </c>
      <c r="AH403">
        <v>0</v>
      </c>
      <c r="AJ403">
        <v>2</v>
      </c>
      <c r="AK403" t="str">
        <f t="shared" si="66"/>
        <v>High school</v>
      </c>
      <c r="AL403" t="str">
        <f t="shared" si="74"/>
        <v>Yes</v>
      </c>
      <c r="AM403">
        <v>67</v>
      </c>
      <c r="AN403" t="str">
        <f t="shared" si="72"/>
        <v>Other</v>
      </c>
      <c r="AQ403">
        <v>2</v>
      </c>
      <c r="AR403">
        <v>0</v>
      </c>
      <c r="AS403">
        <v>0</v>
      </c>
      <c r="AT403">
        <v>0</v>
      </c>
      <c r="AU403">
        <v>0</v>
      </c>
      <c r="AV403">
        <v>0</v>
      </c>
      <c r="AW403">
        <v>0</v>
      </c>
      <c r="AX403">
        <v>0</v>
      </c>
      <c r="AY403">
        <v>0</v>
      </c>
      <c r="AZ403">
        <v>0</v>
      </c>
      <c r="BA403">
        <v>0</v>
      </c>
      <c r="BD403">
        <v>0</v>
      </c>
      <c r="BF403">
        <v>0</v>
      </c>
      <c r="BH403">
        <v>0</v>
      </c>
      <c r="BI403">
        <v>0</v>
      </c>
      <c r="BJ403">
        <v>0</v>
      </c>
      <c r="BK403">
        <v>0</v>
      </c>
      <c r="BM403">
        <v>1</v>
      </c>
      <c r="BN403">
        <v>10</v>
      </c>
      <c r="BO403">
        <v>1</v>
      </c>
      <c r="BP403">
        <v>1</v>
      </c>
      <c r="BQ403">
        <v>1</v>
      </c>
      <c r="BR403">
        <v>1</v>
      </c>
      <c r="BS403">
        <v>1</v>
      </c>
      <c r="BT403">
        <v>3</v>
      </c>
      <c r="BU403">
        <v>1</v>
      </c>
      <c r="BV403">
        <v>83</v>
      </c>
      <c r="BW403" s="4">
        <v>0.72599999999999998</v>
      </c>
      <c r="BX403">
        <v>5</v>
      </c>
      <c r="BY403">
        <v>8</v>
      </c>
      <c r="BZ403">
        <v>13</v>
      </c>
      <c r="CA403">
        <v>493</v>
      </c>
      <c r="CB403">
        <v>5</v>
      </c>
      <c r="CC403">
        <v>3</v>
      </c>
      <c r="CD403">
        <v>5</v>
      </c>
      <c r="CE403">
        <v>185</v>
      </c>
      <c r="CF403">
        <v>3</v>
      </c>
      <c r="CG403">
        <v>3</v>
      </c>
      <c r="CH403">
        <v>3</v>
      </c>
      <c r="CI403">
        <v>183</v>
      </c>
      <c r="CJ403">
        <v>4</v>
      </c>
      <c r="CK403">
        <v>3</v>
      </c>
      <c r="CL403">
        <v>3</v>
      </c>
      <c r="CM403">
        <v>183</v>
      </c>
      <c r="CN403">
        <f t="shared" si="69"/>
        <v>1042</v>
      </c>
      <c r="CO403" t="str">
        <f t="shared" si="70"/>
        <v>Sufficientlyactive</v>
      </c>
      <c r="CP403">
        <v>3</v>
      </c>
      <c r="CQ403">
        <v>3</v>
      </c>
      <c r="CR403">
        <v>3</v>
      </c>
      <c r="CS403">
        <v>2</v>
      </c>
      <c r="CT403">
        <v>3</v>
      </c>
      <c r="CU403">
        <v>2</v>
      </c>
      <c r="CV403">
        <v>1</v>
      </c>
      <c r="CW403">
        <v>0</v>
      </c>
      <c r="CX403">
        <v>1</v>
      </c>
      <c r="CY403">
        <v>1</v>
      </c>
      <c r="CZ403">
        <v>1</v>
      </c>
      <c r="DA403">
        <v>6</v>
      </c>
      <c r="DB403">
        <v>3</v>
      </c>
      <c r="DC403">
        <v>1</v>
      </c>
      <c r="DD403">
        <v>2</v>
      </c>
      <c r="DE403">
        <v>1</v>
      </c>
      <c r="DF403">
        <v>1</v>
      </c>
      <c r="DG403">
        <v>1</v>
      </c>
      <c r="DH403">
        <v>1</v>
      </c>
      <c r="DI403">
        <v>1</v>
      </c>
      <c r="DJ403">
        <v>1</v>
      </c>
      <c r="DK403">
        <v>1</v>
      </c>
      <c r="DL403">
        <v>1</v>
      </c>
      <c r="DM403">
        <v>1</v>
      </c>
      <c r="DN403">
        <v>11</v>
      </c>
      <c r="DO403">
        <v>1</v>
      </c>
      <c r="DP403">
        <v>0</v>
      </c>
      <c r="DQ403">
        <v>0</v>
      </c>
      <c r="DR403">
        <v>0</v>
      </c>
      <c r="DS403">
        <v>0</v>
      </c>
      <c r="DT403">
        <v>0</v>
      </c>
      <c r="DU403">
        <v>1</v>
      </c>
      <c r="DV403">
        <v>0</v>
      </c>
      <c r="DW403">
        <v>0</v>
      </c>
      <c r="DX403">
        <v>2</v>
      </c>
      <c r="DY403" t="str">
        <f>IF(DO403&gt;1,"Yes",IF(DP403&gt;1,"Yes","No"))</f>
        <v>No</v>
      </c>
      <c r="DZ403" t="s">
        <v>4708</v>
      </c>
      <c r="EA403">
        <v>1</v>
      </c>
      <c r="EB403">
        <v>3</v>
      </c>
      <c r="EC403">
        <v>4</v>
      </c>
      <c r="ED403">
        <v>4</v>
      </c>
      <c r="EE403">
        <v>4</v>
      </c>
      <c r="EF403">
        <v>4</v>
      </c>
      <c r="EG403">
        <v>4</v>
      </c>
      <c r="EH403">
        <v>24</v>
      </c>
      <c r="EI403">
        <v>1</v>
      </c>
      <c r="EJ403">
        <v>1</v>
      </c>
      <c r="EK403">
        <v>1</v>
      </c>
      <c r="EL403">
        <v>3</v>
      </c>
      <c r="EM403">
        <v>5</v>
      </c>
      <c r="EN403">
        <v>5</v>
      </c>
      <c r="EO403">
        <v>5</v>
      </c>
      <c r="EP403">
        <v>5</v>
      </c>
      <c r="EQ403">
        <v>5</v>
      </c>
      <c r="ER403">
        <v>5</v>
      </c>
      <c r="ES403">
        <v>5</v>
      </c>
      <c r="ET403">
        <v>5</v>
      </c>
      <c r="EU403">
        <v>40</v>
      </c>
      <c r="EV403">
        <v>5</v>
      </c>
      <c r="EW403">
        <v>5</v>
      </c>
      <c r="EX403">
        <v>5</v>
      </c>
      <c r="EY403">
        <v>5</v>
      </c>
      <c r="EZ403">
        <v>20</v>
      </c>
      <c r="FA403">
        <v>4</v>
      </c>
      <c r="FB403" t="str">
        <f t="shared" si="75"/>
        <v>Mild</v>
      </c>
      <c r="FC403" t="s">
        <v>149</v>
      </c>
    </row>
    <row r="404" spans="1:159" x14ac:dyDescent="0.2">
      <c r="A404">
        <v>1218</v>
      </c>
      <c r="B404" t="s">
        <v>143</v>
      </c>
      <c r="C404" t="s">
        <v>1890</v>
      </c>
      <c r="D404" s="1">
        <v>20414</v>
      </c>
      <c r="E404">
        <v>66</v>
      </c>
      <c r="F404">
        <v>1</v>
      </c>
      <c r="H404" t="s">
        <v>816</v>
      </c>
      <c r="I404">
        <v>3023</v>
      </c>
      <c r="J404" s="1">
        <v>44334</v>
      </c>
      <c r="K404">
        <v>1</v>
      </c>
      <c r="T404">
        <v>1</v>
      </c>
      <c r="W404" t="s">
        <v>4411</v>
      </c>
      <c r="X404" t="s">
        <v>307</v>
      </c>
      <c r="Y404">
        <v>0</v>
      </c>
      <c r="Z404" t="s">
        <v>1891</v>
      </c>
      <c r="AA404" s="1">
        <v>44488</v>
      </c>
      <c r="AB404" s="2">
        <f t="shared" si="71"/>
        <v>154</v>
      </c>
      <c r="AC404">
        <v>1</v>
      </c>
      <c r="AD404">
        <v>2</v>
      </c>
      <c r="AE404" t="str">
        <f t="shared" si="73"/>
        <v>Female</v>
      </c>
      <c r="AF404">
        <v>6</v>
      </c>
      <c r="AG404" t="s">
        <v>149</v>
      </c>
      <c r="AH404">
        <v>0</v>
      </c>
      <c r="AJ404">
        <v>2</v>
      </c>
      <c r="AK404" t="str">
        <f t="shared" si="66"/>
        <v>High school</v>
      </c>
      <c r="AL404" t="str">
        <f t="shared" si="74"/>
        <v>Yes</v>
      </c>
      <c r="AM404">
        <v>9</v>
      </c>
      <c r="AN404" t="str">
        <f t="shared" si="72"/>
        <v>Aus</v>
      </c>
      <c r="AO404">
        <v>0</v>
      </c>
      <c r="AR404">
        <v>0</v>
      </c>
      <c r="AS404">
        <v>0</v>
      </c>
      <c r="AT404">
        <v>0</v>
      </c>
      <c r="AU404">
        <v>0</v>
      </c>
      <c r="AV404">
        <v>0</v>
      </c>
      <c r="AW404">
        <v>0</v>
      </c>
      <c r="AX404">
        <v>0</v>
      </c>
      <c r="AY404">
        <v>1</v>
      </c>
      <c r="AZ404">
        <v>1</v>
      </c>
      <c r="BA404">
        <v>1</v>
      </c>
      <c r="BC404" t="s">
        <v>1892</v>
      </c>
      <c r="BD404">
        <v>1</v>
      </c>
      <c r="BF404">
        <v>1</v>
      </c>
      <c r="BG404" t="s">
        <v>1893</v>
      </c>
      <c r="BH404">
        <v>1</v>
      </c>
      <c r="BI404">
        <v>1</v>
      </c>
      <c r="BJ404">
        <v>1</v>
      </c>
      <c r="BK404">
        <v>0</v>
      </c>
      <c r="BM404">
        <v>0</v>
      </c>
      <c r="BO404">
        <v>0</v>
      </c>
      <c r="BQ404">
        <v>1</v>
      </c>
      <c r="BR404">
        <v>1</v>
      </c>
      <c r="BS404">
        <v>1</v>
      </c>
      <c r="BT404">
        <v>3</v>
      </c>
      <c r="BU404">
        <v>2</v>
      </c>
      <c r="BV404">
        <v>65</v>
      </c>
      <c r="BW404" s="4">
        <v>0.70061132075471699</v>
      </c>
      <c r="BX404">
        <v>7</v>
      </c>
      <c r="BY404">
        <v>1</v>
      </c>
      <c r="BZ404">
        <v>0</v>
      </c>
      <c r="CA404">
        <v>60</v>
      </c>
      <c r="CB404">
        <v>5</v>
      </c>
      <c r="CC404">
        <v>0</v>
      </c>
      <c r="CD404">
        <v>5</v>
      </c>
      <c r="CE404">
        <v>5</v>
      </c>
      <c r="CF404">
        <v>5</v>
      </c>
      <c r="CG404">
        <v>10</v>
      </c>
      <c r="CH404">
        <v>0</v>
      </c>
      <c r="CI404">
        <v>600</v>
      </c>
      <c r="CJ404">
        <v>10</v>
      </c>
      <c r="CK404">
        <v>8</v>
      </c>
      <c r="CL404">
        <v>30</v>
      </c>
      <c r="CM404">
        <v>510</v>
      </c>
      <c r="CN404">
        <f t="shared" si="69"/>
        <v>1770</v>
      </c>
      <c r="CO404" t="str">
        <f t="shared" si="70"/>
        <v>Sufficientlyactive</v>
      </c>
      <c r="CP404">
        <v>3</v>
      </c>
      <c r="CQ404">
        <v>3</v>
      </c>
      <c r="CR404">
        <v>2</v>
      </c>
      <c r="CS404">
        <v>3</v>
      </c>
      <c r="CT404">
        <v>3</v>
      </c>
      <c r="CU404">
        <v>3</v>
      </c>
      <c r="CV404">
        <v>1</v>
      </c>
      <c r="CW404">
        <v>1</v>
      </c>
      <c r="CX404">
        <v>3</v>
      </c>
      <c r="CY404">
        <v>1</v>
      </c>
      <c r="CZ404">
        <v>3</v>
      </c>
      <c r="DA404">
        <v>8</v>
      </c>
      <c r="DB404">
        <v>6</v>
      </c>
      <c r="DC404">
        <v>0</v>
      </c>
      <c r="DD404">
        <v>3</v>
      </c>
      <c r="DE404">
        <v>3</v>
      </c>
      <c r="DF404">
        <v>1</v>
      </c>
      <c r="DG404">
        <v>3</v>
      </c>
      <c r="DH404">
        <v>3</v>
      </c>
      <c r="DI404">
        <v>2</v>
      </c>
      <c r="DJ404">
        <v>2</v>
      </c>
      <c r="DK404">
        <v>1</v>
      </c>
      <c r="DL404">
        <v>1</v>
      </c>
      <c r="DM404">
        <v>2</v>
      </c>
      <c r="DN404">
        <v>21</v>
      </c>
      <c r="DO404">
        <v>0</v>
      </c>
      <c r="DP404">
        <v>0</v>
      </c>
      <c r="DQ404">
        <v>3</v>
      </c>
      <c r="DR404">
        <v>1</v>
      </c>
      <c r="DS404">
        <v>0</v>
      </c>
      <c r="DT404">
        <v>1</v>
      </c>
      <c r="DU404">
        <v>0</v>
      </c>
      <c r="DV404">
        <v>0</v>
      </c>
      <c r="DW404">
        <v>0</v>
      </c>
      <c r="DX404">
        <v>5</v>
      </c>
      <c r="DY404" t="s">
        <v>149</v>
      </c>
      <c r="DZ404" t="s">
        <v>4707</v>
      </c>
      <c r="EA404">
        <v>2</v>
      </c>
      <c r="EB404">
        <v>3</v>
      </c>
      <c r="EC404">
        <v>2</v>
      </c>
      <c r="ED404">
        <v>5</v>
      </c>
      <c r="EE404">
        <v>5</v>
      </c>
      <c r="EF404">
        <v>3</v>
      </c>
      <c r="EG404">
        <v>4</v>
      </c>
      <c r="EH404">
        <v>24</v>
      </c>
      <c r="EI404">
        <v>3</v>
      </c>
      <c r="EJ404">
        <v>2</v>
      </c>
      <c r="EK404">
        <v>2</v>
      </c>
      <c r="EL404">
        <v>7</v>
      </c>
      <c r="EM404">
        <v>3</v>
      </c>
      <c r="EN404">
        <v>3</v>
      </c>
      <c r="EO404">
        <v>3</v>
      </c>
      <c r="EP404">
        <v>4</v>
      </c>
      <c r="EQ404">
        <v>4</v>
      </c>
      <c r="ER404">
        <v>4</v>
      </c>
      <c r="ES404">
        <v>4</v>
      </c>
      <c r="ET404">
        <v>3</v>
      </c>
      <c r="EU404">
        <v>28</v>
      </c>
      <c r="EV404">
        <v>7</v>
      </c>
      <c r="EW404">
        <v>7</v>
      </c>
      <c r="EX404">
        <v>9</v>
      </c>
      <c r="EY404">
        <v>7</v>
      </c>
      <c r="EZ404">
        <v>30</v>
      </c>
      <c r="FA404">
        <v>8</v>
      </c>
      <c r="FB404" t="str">
        <f t="shared" si="75"/>
        <v>Severe</v>
      </c>
      <c r="FC404" t="s">
        <v>157</v>
      </c>
    </row>
    <row r="405" spans="1:159" x14ac:dyDescent="0.2">
      <c r="A405">
        <v>1223</v>
      </c>
      <c r="B405" t="s">
        <v>143</v>
      </c>
      <c r="C405" t="s">
        <v>1894</v>
      </c>
      <c r="D405" s="1">
        <v>24299</v>
      </c>
      <c r="E405">
        <v>56</v>
      </c>
      <c r="F405">
        <v>1</v>
      </c>
      <c r="H405" t="s">
        <v>1879</v>
      </c>
      <c r="I405">
        <v>3435</v>
      </c>
      <c r="J405" s="1">
        <v>44334</v>
      </c>
      <c r="K405">
        <v>1</v>
      </c>
      <c r="T405">
        <v>2</v>
      </c>
      <c r="W405" t="s">
        <v>4411</v>
      </c>
      <c r="X405" t="s">
        <v>222</v>
      </c>
      <c r="Y405">
        <v>0</v>
      </c>
      <c r="Z405" t="s">
        <v>1895</v>
      </c>
      <c r="AA405" s="1">
        <v>44513</v>
      </c>
      <c r="AB405" s="2">
        <f t="shared" si="71"/>
        <v>179</v>
      </c>
      <c r="AC405">
        <v>1</v>
      </c>
      <c r="AD405">
        <v>2</v>
      </c>
      <c r="AE405" t="str">
        <f t="shared" si="73"/>
        <v>Female</v>
      </c>
      <c r="AF405">
        <v>6</v>
      </c>
      <c r="AG405" t="s">
        <v>149</v>
      </c>
      <c r="AH405">
        <v>0</v>
      </c>
      <c r="AJ405">
        <v>1</v>
      </c>
      <c r="AK405" t="str">
        <f t="shared" si="66"/>
        <v>DNC high school</v>
      </c>
      <c r="AL405" t="str">
        <f t="shared" si="74"/>
        <v>No</v>
      </c>
      <c r="AM405">
        <v>9</v>
      </c>
      <c r="AN405" t="str">
        <f t="shared" si="72"/>
        <v>Aus</v>
      </c>
      <c r="AO405">
        <v>0</v>
      </c>
      <c r="AR405">
        <v>0</v>
      </c>
      <c r="AS405">
        <v>0</v>
      </c>
      <c r="AT405">
        <v>0</v>
      </c>
      <c r="AU405">
        <v>0</v>
      </c>
      <c r="AV405">
        <v>0</v>
      </c>
      <c r="AW405">
        <v>2</v>
      </c>
      <c r="AX405">
        <v>0</v>
      </c>
      <c r="AY405">
        <v>0</v>
      </c>
      <c r="AZ405">
        <v>0</v>
      </c>
      <c r="BA405">
        <v>2</v>
      </c>
      <c r="BC405" t="s">
        <v>1896</v>
      </c>
      <c r="BD405">
        <v>1</v>
      </c>
      <c r="BE405" t="s">
        <v>1897</v>
      </c>
      <c r="BF405">
        <v>1</v>
      </c>
      <c r="BG405" t="s">
        <v>1898</v>
      </c>
      <c r="BH405">
        <v>1</v>
      </c>
      <c r="BI405">
        <v>0</v>
      </c>
      <c r="BJ405">
        <v>0</v>
      </c>
      <c r="BK405">
        <v>0</v>
      </c>
      <c r="BM405">
        <v>0</v>
      </c>
      <c r="BO405">
        <v>0</v>
      </c>
      <c r="BQ405">
        <v>3</v>
      </c>
      <c r="BR405">
        <v>1</v>
      </c>
      <c r="BS405">
        <v>2</v>
      </c>
      <c r="BT405">
        <v>3</v>
      </c>
      <c r="BU405">
        <v>2</v>
      </c>
      <c r="BV405">
        <v>64</v>
      </c>
      <c r="BW405" s="4">
        <v>0.53228243725957136</v>
      </c>
      <c r="BX405">
        <v>6</v>
      </c>
      <c r="BY405">
        <v>2</v>
      </c>
      <c r="BZ405">
        <v>5</v>
      </c>
      <c r="CA405">
        <v>125</v>
      </c>
      <c r="CB405">
        <v>2</v>
      </c>
      <c r="CC405">
        <v>2</v>
      </c>
      <c r="CD405">
        <v>5</v>
      </c>
      <c r="CE405">
        <v>125</v>
      </c>
      <c r="CF405">
        <v>0</v>
      </c>
      <c r="CG405">
        <v>0</v>
      </c>
      <c r="CH405">
        <v>0</v>
      </c>
      <c r="CI405">
        <v>0</v>
      </c>
      <c r="CJ405">
        <v>2</v>
      </c>
      <c r="CK405">
        <v>1</v>
      </c>
      <c r="CL405">
        <v>30</v>
      </c>
      <c r="CM405">
        <v>90</v>
      </c>
      <c r="CN405">
        <f t="shared" si="69"/>
        <v>215</v>
      </c>
      <c r="CO405" t="str">
        <f t="shared" si="70"/>
        <v>Sufficientlyactive</v>
      </c>
      <c r="CP405">
        <v>3</v>
      </c>
      <c r="CQ405">
        <v>4</v>
      </c>
      <c r="CR405">
        <v>2</v>
      </c>
      <c r="CS405">
        <v>4</v>
      </c>
      <c r="CT405">
        <v>4</v>
      </c>
      <c r="CU405">
        <v>3</v>
      </c>
      <c r="CV405">
        <v>1</v>
      </c>
      <c r="CW405">
        <v>1</v>
      </c>
      <c r="CX405">
        <v>1</v>
      </c>
      <c r="CY405">
        <v>1</v>
      </c>
      <c r="CZ405">
        <v>3</v>
      </c>
      <c r="DA405">
        <v>7</v>
      </c>
      <c r="DB405">
        <v>5</v>
      </c>
      <c r="DC405">
        <v>1</v>
      </c>
      <c r="DD405">
        <v>4</v>
      </c>
      <c r="DE405">
        <v>2</v>
      </c>
      <c r="DF405">
        <v>1</v>
      </c>
      <c r="DG405">
        <v>1</v>
      </c>
      <c r="DH405">
        <v>2</v>
      </c>
      <c r="DI405">
        <v>1</v>
      </c>
      <c r="DJ405">
        <v>2</v>
      </c>
      <c r="DK405">
        <v>1</v>
      </c>
      <c r="DL405">
        <v>1</v>
      </c>
      <c r="DM405">
        <v>1</v>
      </c>
      <c r="DN405">
        <v>16</v>
      </c>
      <c r="DO405">
        <v>0</v>
      </c>
      <c r="DP405">
        <v>0</v>
      </c>
      <c r="DQ405">
        <v>1</v>
      </c>
      <c r="DR405">
        <v>1</v>
      </c>
      <c r="DS405">
        <v>1</v>
      </c>
      <c r="DT405">
        <v>1</v>
      </c>
      <c r="DU405">
        <v>0</v>
      </c>
      <c r="DV405">
        <v>0</v>
      </c>
      <c r="DW405">
        <v>0</v>
      </c>
      <c r="DX405">
        <v>4</v>
      </c>
      <c r="DY405" t="str">
        <f>IF(DO405&gt;1,"Yes",IF(DP405&gt;1,"Yes","No"))</f>
        <v>No</v>
      </c>
      <c r="DZ405" t="s">
        <v>4708</v>
      </c>
      <c r="EA405">
        <v>2</v>
      </c>
      <c r="EB405">
        <v>3</v>
      </c>
      <c r="EC405">
        <v>3</v>
      </c>
      <c r="ED405">
        <v>3</v>
      </c>
      <c r="EE405">
        <v>4</v>
      </c>
      <c r="EF405">
        <v>4</v>
      </c>
      <c r="EG405">
        <v>4</v>
      </c>
      <c r="EH405">
        <v>23</v>
      </c>
      <c r="EI405">
        <v>2</v>
      </c>
      <c r="EJ405">
        <v>1</v>
      </c>
      <c r="EK405">
        <v>1</v>
      </c>
      <c r="EL405">
        <v>4</v>
      </c>
      <c r="EM405">
        <v>5</v>
      </c>
      <c r="EN405">
        <v>5</v>
      </c>
      <c r="EO405">
        <v>5</v>
      </c>
      <c r="EP405">
        <v>5</v>
      </c>
      <c r="EQ405">
        <v>5</v>
      </c>
      <c r="ER405">
        <v>5</v>
      </c>
      <c r="ES405">
        <v>5</v>
      </c>
      <c r="ET405">
        <v>4</v>
      </c>
      <c r="EU405">
        <v>39</v>
      </c>
      <c r="EV405">
        <v>4</v>
      </c>
      <c r="EW405">
        <v>6</v>
      </c>
      <c r="EX405">
        <v>6</v>
      </c>
      <c r="EY405">
        <v>6</v>
      </c>
      <c r="EZ405">
        <v>22</v>
      </c>
      <c r="FA405">
        <v>4</v>
      </c>
      <c r="FB405" t="str">
        <f t="shared" si="75"/>
        <v>Mild</v>
      </c>
      <c r="FC405" t="s">
        <v>149</v>
      </c>
    </row>
    <row r="406" spans="1:159" x14ac:dyDescent="0.2">
      <c r="A406">
        <v>1225</v>
      </c>
      <c r="B406" t="s">
        <v>143</v>
      </c>
      <c r="C406" t="s">
        <v>1899</v>
      </c>
      <c r="D406" s="1">
        <v>27520</v>
      </c>
      <c r="E406">
        <v>47</v>
      </c>
      <c r="F406">
        <v>1</v>
      </c>
      <c r="H406" t="s">
        <v>348</v>
      </c>
      <c r="I406">
        <v>3011</v>
      </c>
      <c r="J406" s="1">
        <v>44307</v>
      </c>
      <c r="K406">
        <v>1</v>
      </c>
      <c r="T406">
        <v>1</v>
      </c>
      <c r="W406" t="s">
        <v>4411</v>
      </c>
      <c r="X406" t="s">
        <v>307</v>
      </c>
      <c r="Y406">
        <v>1</v>
      </c>
      <c r="Z406" t="s">
        <v>1900</v>
      </c>
      <c r="AA406" s="1">
        <v>44507</v>
      </c>
      <c r="AB406" s="2">
        <f t="shared" si="71"/>
        <v>200</v>
      </c>
      <c r="AC406">
        <v>0</v>
      </c>
      <c r="AD406">
        <v>1</v>
      </c>
      <c r="AE406" t="str">
        <f t="shared" si="73"/>
        <v>Male</v>
      </c>
      <c r="AF406">
        <v>4</v>
      </c>
      <c r="AG406" t="s">
        <v>149</v>
      </c>
      <c r="AH406">
        <v>0</v>
      </c>
      <c r="AJ406">
        <v>2</v>
      </c>
      <c r="AK406" t="str">
        <f t="shared" si="66"/>
        <v>High school</v>
      </c>
      <c r="AL406" t="str">
        <f t="shared" si="74"/>
        <v>Yes</v>
      </c>
      <c r="AM406">
        <v>191</v>
      </c>
      <c r="AN406" t="str">
        <f t="shared" si="72"/>
        <v>Other</v>
      </c>
      <c r="AQ406">
        <v>10</v>
      </c>
      <c r="AR406">
        <v>0</v>
      </c>
      <c r="AS406">
        <v>0</v>
      </c>
      <c r="AT406">
        <v>0</v>
      </c>
      <c r="AU406">
        <v>0</v>
      </c>
      <c r="AV406">
        <v>0</v>
      </c>
      <c r="AW406">
        <v>0</v>
      </c>
      <c r="AX406">
        <v>0</v>
      </c>
      <c r="AY406">
        <v>0</v>
      </c>
      <c r="AZ406">
        <v>0</v>
      </c>
      <c r="BA406">
        <v>1</v>
      </c>
      <c r="BC406" t="s">
        <v>1901</v>
      </c>
      <c r="BD406">
        <v>0</v>
      </c>
      <c r="BF406">
        <v>1</v>
      </c>
      <c r="BG406" t="s">
        <v>1902</v>
      </c>
      <c r="BH406">
        <v>0</v>
      </c>
      <c r="BI406">
        <v>0</v>
      </c>
      <c r="BJ406">
        <v>0</v>
      </c>
      <c r="BK406">
        <v>1</v>
      </c>
      <c r="BL406">
        <v>5</v>
      </c>
      <c r="BM406">
        <v>1</v>
      </c>
      <c r="BN406">
        <v>5</v>
      </c>
      <c r="BO406">
        <v>0</v>
      </c>
      <c r="BQ406">
        <v>4</v>
      </c>
      <c r="BR406">
        <v>1</v>
      </c>
      <c r="BS406">
        <v>4</v>
      </c>
      <c r="BT406">
        <v>4</v>
      </c>
      <c r="BU406">
        <v>2</v>
      </c>
      <c r="BV406">
        <v>50</v>
      </c>
      <c r="BW406" s="4">
        <v>0.33708808079217806</v>
      </c>
      <c r="BX406">
        <v>2</v>
      </c>
      <c r="BY406">
        <v>1</v>
      </c>
      <c r="BZ406">
        <v>0</v>
      </c>
      <c r="CA406">
        <v>60</v>
      </c>
      <c r="CB406">
        <v>1</v>
      </c>
      <c r="CC406">
        <v>1</v>
      </c>
      <c r="CD406">
        <v>0</v>
      </c>
      <c r="CE406">
        <v>60</v>
      </c>
      <c r="CF406">
        <v>1</v>
      </c>
      <c r="CG406">
        <v>1</v>
      </c>
      <c r="CH406">
        <v>0</v>
      </c>
      <c r="CI406">
        <v>60</v>
      </c>
      <c r="CJ406">
        <v>0</v>
      </c>
      <c r="CK406">
        <v>0</v>
      </c>
      <c r="CL406">
        <v>0</v>
      </c>
      <c r="CM406">
        <v>0</v>
      </c>
      <c r="CN406">
        <f t="shared" si="69"/>
        <v>180</v>
      </c>
      <c r="CO406" t="str">
        <f t="shared" si="70"/>
        <v>Sufficientlyactive</v>
      </c>
      <c r="CP406">
        <v>2</v>
      </c>
      <c r="CQ406">
        <v>3</v>
      </c>
      <c r="CR406">
        <v>2</v>
      </c>
      <c r="CS406">
        <v>2</v>
      </c>
      <c r="CT406">
        <v>2</v>
      </c>
      <c r="CU406">
        <v>1</v>
      </c>
      <c r="CV406">
        <v>1</v>
      </c>
      <c r="CW406">
        <v>0</v>
      </c>
      <c r="CX406">
        <v>1</v>
      </c>
      <c r="CY406">
        <v>1</v>
      </c>
      <c r="CZ406">
        <v>2</v>
      </c>
      <c r="DA406">
        <v>5</v>
      </c>
      <c r="DB406">
        <v>6</v>
      </c>
      <c r="DC406">
        <v>1</v>
      </c>
      <c r="FC406" t="s">
        <v>157</v>
      </c>
    </row>
    <row r="407" spans="1:159" x14ac:dyDescent="0.2">
      <c r="A407">
        <v>1227</v>
      </c>
      <c r="B407" t="s">
        <v>143</v>
      </c>
      <c r="C407" t="s">
        <v>1903</v>
      </c>
      <c r="D407" s="1">
        <v>17231</v>
      </c>
      <c r="E407">
        <v>75</v>
      </c>
      <c r="F407">
        <v>1</v>
      </c>
      <c r="H407" t="s">
        <v>360</v>
      </c>
      <c r="I407">
        <v>3028</v>
      </c>
      <c r="J407" s="1">
        <v>44334</v>
      </c>
      <c r="K407">
        <v>1</v>
      </c>
      <c r="Q407">
        <v>1</v>
      </c>
      <c r="W407" t="s">
        <v>4409</v>
      </c>
      <c r="X407" t="s">
        <v>307</v>
      </c>
      <c r="Y407">
        <v>1</v>
      </c>
      <c r="Z407" t="s">
        <v>1904</v>
      </c>
      <c r="AA407" s="1">
        <v>44505</v>
      </c>
      <c r="AB407" s="2">
        <f t="shared" si="71"/>
        <v>171</v>
      </c>
      <c r="AC407">
        <v>1</v>
      </c>
      <c r="AD407">
        <v>2</v>
      </c>
      <c r="AE407" t="str">
        <f t="shared" si="73"/>
        <v>Female</v>
      </c>
      <c r="AF407">
        <v>7</v>
      </c>
      <c r="AG407" t="s">
        <v>149</v>
      </c>
      <c r="AH407">
        <v>0</v>
      </c>
      <c r="AJ407">
        <v>1</v>
      </c>
      <c r="AK407" t="str">
        <f t="shared" si="66"/>
        <v>DNC high school</v>
      </c>
      <c r="AL407" t="str">
        <f t="shared" si="74"/>
        <v>No</v>
      </c>
      <c r="AM407">
        <v>185</v>
      </c>
      <c r="AN407" t="str">
        <f t="shared" si="72"/>
        <v>Other</v>
      </c>
      <c r="AQ407">
        <v>18</v>
      </c>
      <c r="AR407">
        <v>0</v>
      </c>
      <c r="AS407">
        <v>0</v>
      </c>
      <c r="AT407">
        <v>0</v>
      </c>
      <c r="AU407">
        <v>0</v>
      </c>
      <c r="AV407">
        <v>0</v>
      </c>
      <c r="AW407">
        <v>0</v>
      </c>
      <c r="AX407">
        <v>1</v>
      </c>
      <c r="AY407">
        <v>2</v>
      </c>
      <c r="AZ407">
        <v>2</v>
      </c>
      <c r="BA407">
        <v>2</v>
      </c>
      <c r="BC407" t="s">
        <v>1905</v>
      </c>
      <c r="BD407">
        <v>1</v>
      </c>
      <c r="BE407" t="s">
        <v>1906</v>
      </c>
      <c r="BF407">
        <v>1</v>
      </c>
      <c r="BG407" t="s">
        <v>1907</v>
      </c>
      <c r="BH407">
        <v>0</v>
      </c>
      <c r="BI407">
        <v>1</v>
      </c>
      <c r="BJ407">
        <v>0</v>
      </c>
      <c r="BK407">
        <v>0</v>
      </c>
      <c r="BM407">
        <v>0</v>
      </c>
      <c r="BO407">
        <v>0</v>
      </c>
      <c r="BQ407">
        <v>3</v>
      </c>
      <c r="BR407">
        <v>1</v>
      </c>
      <c r="BS407">
        <v>3</v>
      </c>
      <c r="BT407">
        <v>4</v>
      </c>
      <c r="BU407">
        <v>1</v>
      </c>
      <c r="BV407">
        <v>75</v>
      </c>
      <c r="BW407" s="4">
        <v>0.43573869346733674</v>
      </c>
      <c r="BX407">
        <v>5</v>
      </c>
      <c r="BY407">
        <v>3</v>
      </c>
      <c r="BZ407">
        <v>30</v>
      </c>
      <c r="CA407">
        <v>210</v>
      </c>
      <c r="CB407">
        <v>0</v>
      </c>
      <c r="CC407">
        <v>0</v>
      </c>
      <c r="CD407">
        <v>0</v>
      </c>
      <c r="CE407">
        <v>0</v>
      </c>
      <c r="CF407">
        <v>0</v>
      </c>
      <c r="CG407">
        <v>0</v>
      </c>
      <c r="CH407">
        <v>0</v>
      </c>
      <c r="CI407">
        <v>0</v>
      </c>
      <c r="CJ407">
        <v>5</v>
      </c>
      <c r="CK407">
        <v>3</v>
      </c>
      <c r="CL407">
        <v>30</v>
      </c>
      <c r="CM407">
        <v>210</v>
      </c>
      <c r="CN407">
        <f t="shared" si="69"/>
        <v>420</v>
      </c>
      <c r="CO407" t="str">
        <f t="shared" si="70"/>
        <v>Sufficientlyactive</v>
      </c>
      <c r="CP407">
        <v>3</v>
      </c>
      <c r="CQ407">
        <v>3</v>
      </c>
      <c r="CR407">
        <v>3</v>
      </c>
      <c r="CS407">
        <v>3</v>
      </c>
      <c r="CT407">
        <v>3</v>
      </c>
      <c r="CU407">
        <v>1</v>
      </c>
      <c r="CV407">
        <v>1</v>
      </c>
      <c r="CW407">
        <v>1</v>
      </c>
      <c r="CX407">
        <v>2</v>
      </c>
      <c r="CY407">
        <v>1</v>
      </c>
      <c r="CZ407">
        <v>2</v>
      </c>
      <c r="DA407">
        <v>8</v>
      </c>
      <c r="DB407">
        <v>6</v>
      </c>
      <c r="DC407">
        <v>1</v>
      </c>
      <c r="DD407">
        <v>3</v>
      </c>
      <c r="DE407">
        <v>1</v>
      </c>
      <c r="DF407">
        <v>1</v>
      </c>
      <c r="DG407">
        <v>1</v>
      </c>
      <c r="DH407">
        <v>2</v>
      </c>
      <c r="DI407">
        <v>1</v>
      </c>
      <c r="DJ407">
        <v>2</v>
      </c>
      <c r="DK407">
        <v>2</v>
      </c>
      <c r="DL407">
        <v>1</v>
      </c>
      <c r="DM407">
        <v>1</v>
      </c>
      <c r="DN407">
        <v>15</v>
      </c>
      <c r="DO407">
        <v>0</v>
      </c>
      <c r="DP407">
        <v>0</v>
      </c>
      <c r="DQ407">
        <v>0</v>
      </c>
      <c r="DR407">
        <v>0</v>
      </c>
      <c r="DS407">
        <v>0</v>
      </c>
      <c r="DT407">
        <v>0</v>
      </c>
      <c r="DU407">
        <v>0</v>
      </c>
      <c r="DV407">
        <v>0</v>
      </c>
      <c r="DW407">
        <v>0</v>
      </c>
      <c r="DX407">
        <v>0</v>
      </c>
      <c r="DY407" t="s">
        <v>149</v>
      </c>
      <c r="DZ407" t="s">
        <v>4708</v>
      </c>
      <c r="EA407">
        <v>4</v>
      </c>
      <c r="EB407">
        <v>5</v>
      </c>
      <c r="EC407">
        <v>4</v>
      </c>
      <c r="ED407">
        <v>4</v>
      </c>
      <c r="EE407">
        <v>4</v>
      </c>
      <c r="EF407">
        <v>4</v>
      </c>
      <c r="EG407">
        <v>4</v>
      </c>
      <c r="EH407">
        <v>29</v>
      </c>
      <c r="EI407">
        <v>1</v>
      </c>
      <c r="EJ407">
        <v>2</v>
      </c>
      <c r="EK407">
        <v>1</v>
      </c>
      <c r="EL407">
        <v>4</v>
      </c>
      <c r="EM407">
        <v>4</v>
      </c>
      <c r="EN407">
        <v>4</v>
      </c>
      <c r="EO407">
        <v>4</v>
      </c>
      <c r="EP407">
        <v>4</v>
      </c>
      <c r="EQ407">
        <v>4</v>
      </c>
      <c r="ER407">
        <v>4</v>
      </c>
      <c r="ES407">
        <v>4</v>
      </c>
      <c r="ET407">
        <v>4</v>
      </c>
      <c r="EU407">
        <v>32</v>
      </c>
      <c r="EV407">
        <v>8</v>
      </c>
      <c r="EW407">
        <v>5</v>
      </c>
      <c r="EX407">
        <v>5</v>
      </c>
      <c r="EY407">
        <v>9</v>
      </c>
      <c r="EZ407">
        <v>27</v>
      </c>
      <c r="FA407">
        <v>5</v>
      </c>
      <c r="FB407" t="str">
        <f t="shared" si="75"/>
        <v>Mild</v>
      </c>
      <c r="FC407" t="s">
        <v>157</v>
      </c>
    </row>
    <row r="408" spans="1:159" x14ac:dyDescent="0.2">
      <c r="A408">
        <v>1228</v>
      </c>
      <c r="B408" t="s">
        <v>143</v>
      </c>
      <c r="C408" t="s">
        <v>1908</v>
      </c>
      <c r="D408" s="1">
        <v>12493</v>
      </c>
      <c r="E408">
        <v>88</v>
      </c>
      <c r="F408">
        <v>1</v>
      </c>
      <c r="H408" t="s">
        <v>1909</v>
      </c>
      <c r="I408">
        <v>3016</v>
      </c>
      <c r="J408" s="1">
        <v>44334</v>
      </c>
      <c r="K408">
        <v>3</v>
      </c>
      <c r="Q408">
        <v>1</v>
      </c>
      <c r="R408">
        <v>3</v>
      </c>
      <c r="W408" t="s">
        <v>4409</v>
      </c>
      <c r="X408" t="s">
        <v>314</v>
      </c>
      <c r="Y408">
        <v>1</v>
      </c>
      <c r="Z408" t="s">
        <v>1910</v>
      </c>
      <c r="AA408" s="1">
        <v>44523</v>
      </c>
      <c r="AB408" s="2">
        <f t="shared" si="71"/>
        <v>189</v>
      </c>
      <c r="AC408">
        <v>5</v>
      </c>
      <c r="AD408">
        <v>1</v>
      </c>
      <c r="AE408" t="str">
        <f t="shared" si="73"/>
        <v>Male</v>
      </c>
      <c r="AF408">
        <v>7</v>
      </c>
      <c r="AG408" t="s">
        <v>149</v>
      </c>
      <c r="AH408">
        <v>0</v>
      </c>
      <c r="AJ408">
        <v>1</v>
      </c>
      <c r="AK408" t="str">
        <f t="shared" si="66"/>
        <v>DNC high school</v>
      </c>
      <c r="AL408" t="str">
        <f t="shared" si="74"/>
        <v>No</v>
      </c>
      <c r="AM408">
        <v>44</v>
      </c>
      <c r="AN408" t="str">
        <f t="shared" si="72"/>
        <v>Other</v>
      </c>
      <c r="AQ408">
        <v>16</v>
      </c>
      <c r="AR408">
        <v>0</v>
      </c>
      <c r="AS408">
        <v>0</v>
      </c>
      <c r="AT408">
        <v>0</v>
      </c>
      <c r="AU408">
        <v>0</v>
      </c>
      <c r="AV408">
        <v>0</v>
      </c>
      <c r="AW408">
        <v>0</v>
      </c>
      <c r="AX408">
        <v>0</v>
      </c>
      <c r="AY408">
        <v>2</v>
      </c>
      <c r="AZ408">
        <v>0</v>
      </c>
      <c r="BA408">
        <v>2</v>
      </c>
      <c r="BC408" t="s">
        <v>1911</v>
      </c>
      <c r="BD408">
        <v>0</v>
      </c>
      <c r="BF408">
        <v>1</v>
      </c>
      <c r="BG408" t="s">
        <v>1912</v>
      </c>
      <c r="BH408">
        <v>0</v>
      </c>
      <c r="BI408">
        <v>0</v>
      </c>
      <c r="BJ408">
        <v>0</v>
      </c>
      <c r="BK408">
        <v>0</v>
      </c>
      <c r="BM408">
        <v>1</v>
      </c>
      <c r="BN408">
        <v>10</v>
      </c>
      <c r="BO408">
        <v>1</v>
      </c>
      <c r="BP408">
        <v>1</v>
      </c>
      <c r="BQ408">
        <v>3</v>
      </c>
      <c r="BR408">
        <v>1</v>
      </c>
      <c r="BS408">
        <v>4</v>
      </c>
      <c r="BT408">
        <v>4</v>
      </c>
      <c r="BU408">
        <v>3</v>
      </c>
      <c r="BV408">
        <v>30</v>
      </c>
      <c r="BW408" s="4">
        <v>0.35694712533254513</v>
      </c>
      <c r="BX408">
        <v>0</v>
      </c>
      <c r="BY408">
        <v>1</v>
      </c>
      <c r="BZ408">
        <v>0</v>
      </c>
      <c r="CA408">
        <v>60</v>
      </c>
      <c r="CB408">
        <v>0</v>
      </c>
      <c r="CC408">
        <v>0</v>
      </c>
      <c r="CD408">
        <v>0</v>
      </c>
      <c r="CE408">
        <v>0</v>
      </c>
      <c r="CF408">
        <v>0</v>
      </c>
      <c r="CG408">
        <v>0</v>
      </c>
      <c r="CH408">
        <v>0</v>
      </c>
      <c r="CI408">
        <v>0</v>
      </c>
      <c r="CJ408">
        <v>0</v>
      </c>
      <c r="CK408">
        <v>0</v>
      </c>
      <c r="CL408">
        <v>0</v>
      </c>
      <c r="CM408">
        <v>0</v>
      </c>
      <c r="CN408">
        <f t="shared" si="69"/>
        <v>60</v>
      </c>
      <c r="CO408" t="str">
        <f t="shared" si="70"/>
        <v>Insufficiently active</v>
      </c>
      <c r="CP408">
        <v>2</v>
      </c>
      <c r="CQ408">
        <v>2</v>
      </c>
      <c r="CR408">
        <v>2</v>
      </c>
      <c r="CS408">
        <v>2</v>
      </c>
      <c r="CT408">
        <v>2</v>
      </c>
      <c r="CU408">
        <v>2</v>
      </c>
      <c r="CV408">
        <v>1</v>
      </c>
      <c r="CW408">
        <v>1</v>
      </c>
      <c r="CX408">
        <v>1</v>
      </c>
      <c r="CY408">
        <v>0</v>
      </c>
      <c r="CZ408">
        <v>1</v>
      </c>
      <c r="DA408">
        <v>4</v>
      </c>
      <c r="DB408">
        <v>6</v>
      </c>
      <c r="DC408">
        <v>0</v>
      </c>
      <c r="DD408">
        <v>4</v>
      </c>
      <c r="DE408">
        <v>3</v>
      </c>
      <c r="DF408">
        <v>4</v>
      </c>
      <c r="DG408">
        <v>5</v>
      </c>
      <c r="DH408">
        <v>1</v>
      </c>
      <c r="DI408">
        <v>2</v>
      </c>
      <c r="DJ408">
        <v>3</v>
      </c>
      <c r="DK408">
        <v>5</v>
      </c>
      <c r="DL408">
        <v>3</v>
      </c>
      <c r="DM408">
        <v>4</v>
      </c>
      <c r="DN408">
        <v>34</v>
      </c>
      <c r="DO408">
        <v>2</v>
      </c>
      <c r="DP408">
        <v>2</v>
      </c>
      <c r="DQ408">
        <v>3</v>
      </c>
      <c r="DR408">
        <v>1</v>
      </c>
      <c r="DS408">
        <v>2</v>
      </c>
      <c r="DT408">
        <v>1</v>
      </c>
      <c r="DU408">
        <v>0</v>
      </c>
      <c r="DV408">
        <v>0</v>
      </c>
      <c r="DW408">
        <v>0</v>
      </c>
      <c r="DX408">
        <v>11</v>
      </c>
      <c r="DY408" t="s">
        <v>149</v>
      </c>
      <c r="DZ408" t="s">
        <v>4709</v>
      </c>
      <c r="EA408">
        <v>1</v>
      </c>
      <c r="EB408">
        <v>1</v>
      </c>
      <c r="EC408">
        <v>1</v>
      </c>
      <c r="ED408">
        <v>3</v>
      </c>
      <c r="EE408">
        <v>3</v>
      </c>
      <c r="EF408">
        <v>2</v>
      </c>
      <c r="EG408">
        <v>3</v>
      </c>
      <c r="EH408">
        <v>14</v>
      </c>
      <c r="EI408">
        <v>2</v>
      </c>
      <c r="EJ408">
        <v>2</v>
      </c>
      <c r="EK408">
        <v>2</v>
      </c>
      <c r="EL408">
        <v>6</v>
      </c>
      <c r="EM408">
        <v>3</v>
      </c>
      <c r="EN408">
        <v>4</v>
      </c>
      <c r="EO408">
        <v>4</v>
      </c>
      <c r="EP408">
        <v>2</v>
      </c>
      <c r="EQ408">
        <v>2</v>
      </c>
      <c r="ER408">
        <v>3</v>
      </c>
      <c r="ES408">
        <v>3</v>
      </c>
      <c r="ET408">
        <v>4</v>
      </c>
      <c r="EU408">
        <v>25</v>
      </c>
      <c r="EV408">
        <v>8</v>
      </c>
      <c r="EW408">
        <v>8</v>
      </c>
      <c r="EX408">
        <v>8</v>
      </c>
      <c r="EY408">
        <v>10</v>
      </c>
      <c r="EZ408">
        <v>34</v>
      </c>
      <c r="FA408">
        <v>8</v>
      </c>
      <c r="FB408" t="str">
        <f t="shared" si="75"/>
        <v>Severe</v>
      </c>
      <c r="FC408" t="s">
        <v>157</v>
      </c>
    </row>
    <row r="409" spans="1:159" x14ac:dyDescent="0.2">
      <c r="A409">
        <v>1232</v>
      </c>
      <c r="B409" t="s">
        <v>143</v>
      </c>
      <c r="C409" t="s">
        <v>1913</v>
      </c>
      <c r="D409" s="1">
        <v>33825</v>
      </c>
      <c r="E409">
        <v>30</v>
      </c>
      <c r="F409">
        <v>5</v>
      </c>
      <c r="H409" t="s">
        <v>1914</v>
      </c>
      <c r="I409">
        <v>3020</v>
      </c>
      <c r="J409" s="1">
        <v>44331</v>
      </c>
      <c r="K409">
        <v>1</v>
      </c>
      <c r="R409">
        <v>2</v>
      </c>
      <c r="W409" t="s">
        <v>229</v>
      </c>
      <c r="X409" t="s">
        <v>222</v>
      </c>
      <c r="Y409">
        <v>0</v>
      </c>
      <c r="Z409" t="s">
        <v>1915</v>
      </c>
      <c r="AA409" s="1">
        <v>44516</v>
      </c>
      <c r="AB409" s="2">
        <f t="shared" si="71"/>
        <v>185</v>
      </c>
      <c r="AC409">
        <v>0</v>
      </c>
      <c r="AD409">
        <v>1</v>
      </c>
      <c r="AE409" t="str">
        <f t="shared" si="73"/>
        <v>Male</v>
      </c>
      <c r="AF409">
        <v>0</v>
      </c>
      <c r="AG409" t="s">
        <v>157</v>
      </c>
      <c r="AH409">
        <v>0</v>
      </c>
      <c r="AJ409">
        <v>2</v>
      </c>
      <c r="AK409" t="str">
        <f t="shared" si="66"/>
        <v>High school</v>
      </c>
      <c r="AL409" t="str">
        <f t="shared" si="74"/>
        <v>Yes</v>
      </c>
      <c r="AM409">
        <v>9</v>
      </c>
      <c r="AN409" t="str">
        <f t="shared" si="72"/>
        <v>Aus</v>
      </c>
      <c r="AO409">
        <v>0</v>
      </c>
      <c r="AR409">
        <v>0</v>
      </c>
      <c r="AS409">
        <v>0</v>
      </c>
      <c r="AT409">
        <v>0</v>
      </c>
      <c r="AU409">
        <v>0</v>
      </c>
      <c r="AV409">
        <v>0</v>
      </c>
      <c r="AW409">
        <v>1</v>
      </c>
      <c r="AX409">
        <v>0</v>
      </c>
      <c r="AY409">
        <v>0</v>
      </c>
      <c r="AZ409">
        <v>0</v>
      </c>
      <c r="BA409">
        <v>2</v>
      </c>
      <c r="BC409" t="s">
        <v>1916</v>
      </c>
      <c r="BD409">
        <v>0</v>
      </c>
      <c r="BF409">
        <v>0</v>
      </c>
      <c r="BH409">
        <v>2</v>
      </c>
      <c r="BI409">
        <v>2</v>
      </c>
      <c r="BJ409">
        <v>0</v>
      </c>
      <c r="BK409">
        <v>1</v>
      </c>
      <c r="BL409">
        <v>4</v>
      </c>
      <c r="BM409">
        <v>0</v>
      </c>
      <c r="BO409">
        <v>1</v>
      </c>
      <c r="BP409">
        <v>1</v>
      </c>
      <c r="BQ409">
        <v>2</v>
      </c>
      <c r="BR409">
        <v>1</v>
      </c>
      <c r="BS409">
        <v>2</v>
      </c>
      <c r="BT409">
        <v>2</v>
      </c>
      <c r="BU409">
        <v>2</v>
      </c>
      <c r="BV409">
        <v>40</v>
      </c>
      <c r="BW409" s="4">
        <v>0.56835118762161141</v>
      </c>
      <c r="BX409">
        <v>15</v>
      </c>
      <c r="BY409">
        <v>40</v>
      </c>
      <c r="BZ409">
        <v>30</v>
      </c>
      <c r="CA409">
        <v>840</v>
      </c>
      <c r="CB409">
        <v>2</v>
      </c>
      <c r="CC409">
        <v>3</v>
      </c>
      <c r="CD409">
        <v>30</v>
      </c>
      <c r="CE409">
        <v>210</v>
      </c>
      <c r="CF409">
        <v>1</v>
      </c>
      <c r="CG409">
        <v>1</v>
      </c>
      <c r="CH409">
        <v>3</v>
      </c>
      <c r="CI409">
        <v>63</v>
      </c>
      <c r="CJ409">
        <v>0</v>
      </c>
      <c r="CK409">
        <v>0</v>
      </c>
      <c r="CL409">
        <v>45</v>
      </c>
      <c r="CM409">
        <v>45</v>
      </c>
      <c r="CN409">
        <f t="shared" si="69"/>
        <v>1011</v>
      </c>
      <c r="CO409" t="str">
        <f t="shared" si="70"/>
        <v>Sufficientlyactive</v>
      </c>
      <c r="CP409">
        <v>0</v>
      </c>
      <c r="CQ409">
        <v>1</v>
      </c>
      <c r="CR409">
        <v>2</v>
      </c>
      <c r="CS409">
        <v>2</v>
      </c>
      <c r="CT409">
        <v>2</v>
      </c>
      <c r="CU409">
        <v>2</v>
      </c>
      <c r="CV409">
        <v>1</v>
      </c>
      <c r="CW409">
        <v>1</v>
      </c>
      <c r="CX409">
        <v>3</v>
      </c>
      <c r="CY409">
        <v>0</v>
      </c>
      <c r="CZ409">
        <v>3</v>
      </c>
      <c r="DA409">
        <v>8</v>
      </c>
      <c r="DB409">
        <v>3</v>
      </c>
      <c r="DC409">
        <v>1</v>
      </c>
      <c r="DD409">
        <v>3</v>
      </c>
      <c r="DE409">
        <v>3</v>
      </c>
      <c r="DF409">
        <v>2</v>
      </c>
      <c r="DG409">
        <v>2</v>
      </c>
      <c r="DH409">
        <v>4</v>
      </c>
      <c r="DI409">
        <v>3</v>
      </c>
      <c r="DJ409">
        <v>2</v>
      </c>
      <c r="DK409">
        <v>2</v>
      </c>
      <c r="DL409">
        <v>4</v>
      </c>
      <c r="DM409">
        <v>3</v>
      </c>
      <c r="DN409">
        <v>28</v>
      </c>
      <c r="DO409">
        <v>2</v>
      </c>
      <c r="DP409">
        <v>1</v>
      </c>
      <c r="DQ409">
        <v>0</v>
      </c>
      <c r="DR409">
        <v>1</v>
      </c>
      <c r="DS409">
        <v>1</v>
      </c>
      <c r="DT409">
        <v>0</v>
      </c>
      <c r="DU409">
        <v>2</v>
      </c>
      <c r="DV409">
        <v>2</v>
      </c>
      <c r="DW409">
        <v>2</v>
      </c>
      <c r="DX409">
        <v>11</v>
      </c>
      <c r="DY409" t="s">
        <v>149</v>
      </c>
      <c r="DZ409" t="s">
        <v>4709</v>
      </c>
      <c r="EA409">
        <v>3</v>
      </c>
      <c r="EB409">
        <v>3</v>
      </c>
      <c r="EC409">
        <v>3</v>
      </c>
      <c r="ED409">
        <v>2</v>
      </c>
      <c r="EE409">
        <v>2</v>
      </c>
      <c r="EF409">
        <v>2</v>
      </c>
      <c r="EG409">
        <v>3</v>
      </c>
      <c r="EH409">
        <v>18</v>
      </c>
      <c r="EI409">
        <v>3</v>
      </c>
      <c r="EJ409">
        <v>3</v>
      </c>
      <c r="EK409">
        <v>3</v>
      </c>
      <c r="EL409">
        <v>9</v>
      </c>
      <c r="EM409">
        <v>2</v>
      </c>
      <c r="EN409">
        <v>2</v>
      </c>
      <c r="EO409">
        <v>3</v>
      </c>
      <c r="EP409">
        <v>3</v>
      </c>
      <c r="EQ409">
        <v>3</v>
      </c>
      <c r="ER409">
        <v>2</v>
      </c>
      <c r="ES409">
        <v>3</v>
      </c>
      <c r="ET409">
        <v>3</v>
      </c>
      <c r="EU409">
        <v>21</v>
      </c>
      <c r="EV409">
        <v>4</v>
      </c>
      <c r="EW409">
        <v>8</v>
      </c>
      <c r="EX409">
        <v>9</v>
      </c>
      <c r="EY409">
        <v>8</v>
      </c>
      <c r="EZ409">
        <v>29</v>
      </c>
      <c r="FA409">
        <v>6</v>
      </c>
      <c r="FB409" t="str">
        <f t="shared" si="75"/>
        <v>Moderate</v>
      </c>
      <c r="FC409" t="s">
        <v>149</v>
      </c>
    </row>
    <row r="410" spans="1:159" x14ac:dyDescent="0.2">
      <c r="A410">
        <v>1235</v>
      </c>
      <c r="B410" t="s">
        <v>143</v>
      </c>
      <c r="C410" t="s">
        <v>1917</v>
      </c>
      <c r="D410" s="1">
        <v>23327</v>
      </c>
      <c r="E410">
        <v>58</v>
      </c>
      <c r="F410">
        <v>1</v>
      </c>
      <c r="H410" t="s">
        <v>231</v>
      </c>
      <c r="I410">
        <v>3024</v>
      </c>
      <c r="J410" s="1">
        <v>44331</v>
      </c>
      <c r="K410">
        <v>1</v>
      </c>
      <c r="L410">
        <v>1</v>
      </c>
      <c r="W410" t="s">
        <v>4403</v>
      </c>
      <c r="X410" t="s">
        <v>307</v>
      </c>
      <c r="Y410">
        <v>0</v>
      </c>
      <c r="Z410" t="s">
        <v>1918</v>
      </c>
      <c r="AA410" s="1">
        <v>44539</v>
      </c>
      <c r="AB410" s="2">
        <f t="shared" si="71"/>
        <v>208</v>
      </c>
      <c r="AC410">
        <v>1</v>
      </c>
      <c r="AD410">
        <v>2</v>
      </c>
      <c r="AE410" t="str">
        <f t="shared" si="73"/>
        <v>Female</v>
      </c>
      <c r="AF410">
        <v>0</v>
      </c>
      <c r="AG410" t="s">
        <v>157</v>
      </c>
      <c r="AH410">
        <v>0</v>
      </c>
      <c r="AJ410">
        <v>1</v>
      </c>
      <c r="AK410" t="str">
        <f t="shared" si="66"/>
        <v>DNC high school</v>
      </c>
      <c r="AL410" t="str">
        <f t="shared" si="74"/>
        <v>No</v>
      </c>
      <c r="AM410">
        <v>9</v>
      </c>
      <c r="AN410" t="str">
        <f t="shared" si="72"/>
        <v>Aus</v>
      </c>
      <c r="AO410">
        <v>0</v>
      </c>
      <c r="AR410">
        <v>0</v>
      </c>
      <c r="AS410">
        <v>0</v>
      </c>
      <c r="AT410">
        <v>0</v>
      </c>
      <c r="AU410">
        <v>1</v>
      </c>
      <c r="AV410">
        <v>0</v>
      </c>
      <c r="AW410">
        <v>0</v>
      </c>
      <c r="AX410">
        <v>0</v>
      </c>
      <c r="AY410">
        <v>0</v>
      </c>
      <c r="AZ410">
        <v>1</v>
      </c>
      <c r="BA410">
        <v>0</v>
      </c>
      <c r="BC410" t="s">
        <v>1919</v>
      </c>
      <c r="BD410">
        <v>0</v>
      </c>
      <c r="BF410">
        <v>1</v>
      </c>
      <c r="BG410" t="s">
        <v>1920</v>
      </c>
      <c r="BH410">
        <v>0</v>
      </c>
      <c r="BI410">
        <v>0</v>
      </c>
      <c r="BJ410">
        <v>0</v>
      </c>
      <c r="BK410">
        <v>1</v>
      </c>
      <c r="BL410">
        <v>10</v>
      </c>
      <c r="BM410">
        <v>0</v>
      </c>
      <c r="BO410">
        <v>0</v>
      </c>
      <c r="BQ410">
        <v>1</v>
      </c>
      <c r="BR410">
        <v>1</v>
      </c>
      <c r="BS410">
        <v>2</v>
      </c>
      <c r="BT410">
        <v>2</v>
      </c>
      <c r="BU410">
        <v>1</v>
      </c>
      <c r="BV410">
        <v>85</v>
      </c>
      <c r="BW410" s="4">
        <v>0.70093623779544856</v>
      </c>
      <c r="BX410">
        <v>0</v>
      </c>
      <c r="BY410">
        <v>0</v>
      </c>
      <c r="BZ410">
        <v>0</v>
      </c>
      <c r="CA410">
        <v>0</v>
      </c>
      <c r="CB410">
        <v>0</v>
      </c>
      <c r="CC410">
        <v>0</v>
      </c>
      <c r="CD410">
        <v>0</v>
      </c>
      <c r="CE410">
        <v>0</v>
      </c>
      <c r="CF410">
        <v>0</v>
      </c>
      <c r="CG410">
        <v>0</v>
      </c>
      <c r="CH410">
        <v>0</v>
      </c>
      <c r="CI410">
        <v>0</v>
      </c>
      <c r="CJ410">
        <v>0</v>
      </c>
      <c r="CK410">
        <v>0</v>
      </c>
      <c r="CL410">
        <v>0</v>
      </c>
      <c r="CM410">
        <v>0</v>
      </c>
      <c r="CN410">
        <f t="shared" si="69"/>
        <v>0</v>
      </c>
      <c r="CO410" t="str">
        <f t="shared" si="70"/>
        <v>Sedentary</v>
      </c>
      <c r="CP410">
        <v>2</v>
      </c>
      <c r="CQ410">
        <v>3</v>
      </c>
      <c r="CR410">
        <v>2</v>
      </c>
      <c r="CS410">
        <v>2</v>
      </c>
      <c r="CT410">
        <v>3</v>
      </c>
      <c r="CU410">
        <v>2</v>
      </c>
      <c r="CV410">
        <v>0</v>
      </c>
      <c r="CW410">
        <v>1</v>
      </c>
      <c r="CX410">
        <v>1</v>
      </c>
      <c r="CY410">
        <v>1</v>
      </c>
      <c r="CZ410">
        <v>2</v>
      </c>
      <c r="DA410">
        <v>6</v>
      </c>
      <c r="DB410">
        <v>1</v>
      </c>
      <c r="DC410">
        <v>1</v>
      </c>
      <c r="DD410">
        <v>3</v>
      </c>
      <c r="DE410">
        <v>1</v>
      </c>
      <c r="DF410">
        <v>1</v>
      </c>
      <c r="DG410">
        <v>1</v>
      </c>
      <c r="DH410">
        <v>2</v>
      </c>
      <c r="DI410">
        <v>2</v>
      </c>
      <c r="DJ410">
        <v>1</v>
      </c>
      <c r="DK410">
        <v>2</v>
      </c>
      <c r="DL410">
        <v>1</v>
      </c>
      <c r="DM410">
        <v>1</v>
      </c>
      <c r="DN410">
        <v>15</v>
      </c>
      <c r="DO410">
        <v>0</v>
      </c>
      <c r="DP410">
        <v>0</v>
      </c>
      <c r="DQ410">
        <v>1</v>
      </c>
      <c r="DR410">
        <v>1</v>
      </c>
      <c r="DS410">
        <v>0</v>
      </c>
      <c r="DT410">
        <v>0</v>
      </c>
      <c r="DU410">
        <v>0</v>
      </c>
      <c r="DV410">
        <v>0</v>
      </c>
      <c r="DW410">
        <v>0</v>
      </c>
      <c r="DX410">
        <v>2</v>
      </c>
      <c r="DY410" t="str">
        <f>IF(DO410&gt;1,"Yes",IF(DP410&gt;1,"Yes","No"))</f>
        <v>No</v>
      </c>
      <c r="DZ410" t="s">
        <v>4708</v>
      </c>
      <c r="EA410">
        <v>3</v>
      </c>
      <c r="EB410">
        <v>4</v>
      </c>
      <c r="EC410">
        <v>3</v>
      </c>
      <c r="ED410">
        <v>3</v>
      </c>
      <c r="EE410">
        <v>4</v>
      </c>
      <c r="EF410">
        <v>4</v>
      </c>
      <c r="EG410">
        <v>4</v>
      </c>
      <c r="EH410">
        <v>25</v>
      </c>
      <c r="EI410">
        <v>1</v>
      </c>
      <c r="EJ410">
        <v>1</v>
      </c>
      <c r="EK410">
        <v>1</v>
      </c>
      <c r="EL410">
        <v>3</v>
      </c>
      <c r="EM410">
        <v>4</v>
      </c>
      <c r="EN410">
        <v>4</v>
      </c>
      <c r="EO410">
        <v>4</v>
      </c>
      <c r="EP410">
        <v>4</v>
      </c>
      <c r="EQ410">
        <v>4</v>
      </c>
      <c r="ER410">
        <v>4</v>
      </c>
      <c r="ES410">
        <v>4</v>
      </c>
      <c r="ET410">
        <v>4</v>
      </c>
      <c r="EU410">
        <v>32</v>
      </c>
      <c r="EV410">
        <v>2</v>
      </c>
      <c r="EW410">
        <v>2</v>
      </c>
      <c r="EX410">
        <v>5</v>
      </c>
      <c r="EY410">
        <v>5</v>
      </c>
      <c r="EZ410">
        <v>14</v>
      </c>
      <c r="FA410">
        <v>4</v>
      </c>
      <c r="FB410" t="str">
        <f t="shared" si="75"/>
        <v>Mild</v>
      </c>
      <c r="FC410" t="s">
        <v>149</v>
      </c>
    </row>
    <row r="411" spans="1:159" x14ac:dyDescent="0.2">
      <c r="A411">
        <v>1238</v>
      </c>
      <c r="B411" t="s">
        <v>143</v>
      </c>
      <c r="C411" t="s">
        <v>1921</v>
      </c>
      <c r="D411" s="1">
        <v>17802</v>
      </c>
      <c r="E411">
        <v>73</v>
      </c>
      <c r="F411">
        <v>1</v>
      </c>
      <c r="H411" t="s">
        <v>151</v>
      </c>
      <c r="I411">
        <v>3030</v>
      </c>
      <c r="J411" s="1">
        <v>44328</v>
      </c>
      <c r="K411">
        <v>1</v>
      </c>
      <c r="Q411">
        <v>2</v>
      </c>
      <c r="W411" t="s">
        <v>4409</v>
      </c>
      <c r="X411" t="s">
        <v>222</v>
      </c>
      <c r="Y411">
        <v>0</v>
      </c>
      <c r="Z411" t="s">
        <v>1922</v>
      </c>
      <c r="AA411" s="1">
        <v>44540</v>
      </c>
      <c r="AB411" s="2">
        <f t="shared" si="71"/>
        <v>212</v>
      </c>
      <c r="AC411">
        <v>1</v>
      </c>
      <c r="AD411">
        <v>2</v>
      </c>
      <c r="AE411" t="str">
        <f t="shared" si="73"/>
        <v>Female</v>
      </c>
      <c r="AF411">
        <v>7</v>
      </c>
      <c r="AG411" t="s">
        <v>149</v>
      </c>
      <c r="AH411">
        <v>0</v>
      </c>
      <c r="AJ411">
        <v>1</v>
      </c>
      <c r="AK411" t="str">
        <f t="shared" si="66"/>
        <v>DNC high school</v>
      </c>
      <c r="AL411" t="str">
        <f t="shared" si="74"/>
        <v>No</v>
      </c>
      <c r="AM411">
        <v>83</v>
      </c>
      <c r="AN411" t="str">
        <f t="shared" si="72"/>
        <v>Other</v>
      </c>
      <c r="AQ411">
        <v>3</v>
      </c>
      <c r="AR411">
        <v>0</v>
      </c>
      <c r="AS411">
        <v>0</v>
      </c>
      <c r="AT411">
        <v>0</v>
      </c>
      <c r="AU411">
        <v>0</v>
      </c>
      <c r="AV411">
        <v>0</v>
      </c>
      <c r="AW411">
        <v>0</v>
      </c>
      <c r="AX411">
        <v>1</v>
      </c>
      <c r="AY411">
        <v>2</v>
      </c>
      <c r="AZ411">
        <v>2</v>
      </c>
      <c r="BA411">
        <v>2</v>
      </c>
      <c r="BC411" t="s">
        <v>1923</v>
      </c>
      <c r="BD411">
        <v>1</v>
      </c>
      <c r="BE411" t="s">
        <v>1924</v>
      </c>
      <c r="BF411">
        <v>1</v>
      </c>
      <c r="BG411" t="s">
        <v>1925</v>
      </c>
      <c r="BH411">
        <v>0</v>
      </c>
      <c r="BI411">
        <v>0</v>
      </c>
      <c r="BJ411">
        <v>0</v>
      </c>
      <c r="BK411">
        <v>0</v>
      </c>
      <c r="BM411">
        <v>0</v>
      </c>
      <c r="BO411">
        <v>1</v>
      </c>
      <c r="BP411">
        <v>3</v>
      </c>
      <c r="BQ411">
        <v>4</v>
      </c>
      <c r="BR411">
        <v>4</v>
      </c>
      <c r="BS411">
        <v>4</v>
      </c>
      <c r="BT411">
        <v>5</v>
      </c>
      <c r="BU411">
        <v>5</v>
      </c>
      <c r="BV411">
        <v>0</v>
      </c>
      <c r="BW411" s="4">
        <v>-3.2215057817998993E-2</v>
      </c>
      <c r="BX411">
        <v>0</v>
      </c>
      <c r="BY411">
        <v>0</v>
      </c>
      <c r="BZ411">
        <v>0</v>
      </c>
      <c r="CA411">
        <v>0</v>
      </c>
      <c r="CB411">
        <v>0</v>
      </c>
      <c r="CC411">
        <v>0</v>
      </c>
      <c r="CD411">
        <v>5</v>
      </c>
      <c r="CE411">
        <v>5</v>
      </c>
      <c r="CF411">
        <v>0</v>
      </c>
      <c r="CG411">
        <v>0</v>
      </c>
      <c r="CH411">
        <v>0</v>
      </c>
      <c r="CI411">
        <v>0</v>
      </c>
      <c r="CJ411">
        <v>0</v>
      </c>
      <c r="CK411">
        <v>0</v>
      </c>
      <c r="CL411">
        <v>0</v>
      </c>
      <c r="CM411">
        <v>0</v>
      </c>
      <c r="CN411">
        <f t="shared" si="69"/>
        <v>0</v>
      </c>
      <c r="CO411" t="str">
        <f t="shared" si="70"/>
        <v>Sedentary</v>
      </c>
      <c r="CP411">
        <v>3</v>
      </c>
      <c r="CQ411">
        <v>3</v>
      </c>
      <c r="CR411">
        <v>3</v>
      </c>
      <c r="CS411">
        <v>3</v>
      </c>
      <c r="CT411">
        <v>3</v>
      </c>
      <c r="CU411">
        <v>0</v>
      </c>
      <c r="CV411">
        <v>1</v>
      </c>
      <c r="CW411">
        <v>0</v>
      </c>
      <c r="CX411">
        <v>1</v>
      </c>
      <c r="CY411">
        <v>1</v>
      </c>
      <c r="CZ411">
        <v>3</v>
      </c>
      <c r="DA411">
        <v>5</v>
      </c>
      <c r="DB411">
        <v>0</v>
      </c>
      <c r="DC411">
        <v>0</v>
      </c>
      <c r="DD411">
        <v>5</v>
      </c>
      <c r="DE411">
        <v>4</v>
      </c>
      <c r="DF411">
        <v>4</v>
      </c>
      <c r="DG411">
        <v>5</v>
      </c>
      <c r="DH411">
        <v>5</v>
      </c>
      <c r="DI411">
        <v>5</v>
      </c>
      <c r="DJ411">
        <v>5</v>
      </c>
      <c r="DK411">
        <v>5</v>
      </c>
      <c r="DL411">
        <v>4</v>
      </c>
      <c r="DM411">
        <v>4</v>
      </c>
      <c r="DN411">
        <v>46</v>
      </c>
      <c r="DO411">
        <v>3</v>
      </c>
      <c r="DP411">
        <v>3</v>
      </c>
      <c r="DQ411">
        <v>3</v>
      </c>
      <c r="DR411">
        <v>3</v>
      </c>
      <c r="DS411">
        <v>3</v>
      </c>
      <c r="DT411">
        <v>3</v>
      </c>
      <c r="DU411">
        <v>3</v>
      </c>
      <c r="DV411">
        <v>3</v>
      </c>
      <c r="DW411">
        <v>2</v>
      </c>
      <c r="DX411">
        <v>26</v>
      </c>
      <c r="DY411" t="str">
        <f>IF(DP411&gt;1,"Yes",IF(DQ411&gt;1,"Yes","No"))</f>
        <v>Yes</v>
      </c>
      <c r="DZ411" t="s">
        <v>4711</v>
      </c>
      <c r="EA411">
        <v>1</v>
      </c>
      <c r="EB411">
        <v>1</v>
      </c>
      <c r="EC411">
        <v>1</v>
      </c>
      <c r="ED411">
        <v>1</v>
      </c>
      <c r="EE411">
        <v>1</v>
      </c>
      <c r="EF411">
        <v>1</v>
      </c>
      <c r="EG411">
        <v>3</v>
      </c>
      <c r="EH411">
        <v>9</v>
      </c>
      <c r="EI411">
        <v>3</v>
      </c>
      <c r="EJ411">
        <v>3</v>
      </c>
      <c r="EK411">
        <v>3</v>
      </c>
      <c r="EL411">
        <v>9</v>
      </c>
      <c r="EM411">
        <v>1</v>
      </c>
      <c r="EN411">
        <v>2</v>
      </c>
      <c r="EO411">
        <v>2</v>
      </c>
      <c r="EP411">
        <v>2</v>
      </c>
      <c r="EQ411">
        <v>2</v>
      </c>
      <c r="ER411">
        <v>2</v>
      </c>
      <c r="ES411">
        <v>2</v>
      </c>
      <c r="ET411">
        <v>2</v>
      </c>
      <c r="EU411">
        <v>15</v>
      </c>
      <c r="EV411">
        <v>9</v>
      </c>
      <c r="EW411">
        <v>9</v>
      </c>
      <c r="EX411">
        <v>9</v>
      </c>
      <c r="EY411">
        <v>10</v>
      </c>
      <c r="EZ411">
        <v>37</v>
      </c>
      <c r="FA411">
        <v>9</v>
      </c>
      <c r="FB411" t="str">
        <f t="shared" si="75"/>
        <v>Severe</v>
      </c>
      <c r="FC411" t="s">
        <v>157</v>
      </c>
    </row>
    <row r="412" spans="1:159" x14ac:dyDescent="0.2">
      <c r="A412">
        <v>1240</v>
      </c>
      <c r="B412" t="s">
        <v>143</v>
      </c>
      <c r="C412" t="s">
        <v>1926</v>
      </c>
      <c r="D412" s="1">
        <v>27714</v>
      </c>
      <c r="E412">
        <v>46</v>
      </c>
      <c r="F412">
        <v>1</v>
      </c>
      <c r="H412" t="s">
        <v>360</v>
      </c>
      <c r="I412">
        <v>3028</v>
      </c>
      <c r="J412" s="1">
        <v>44331</v>
      </c>
      <c r="K412">
        <v>1</v>
      </c>
      <c r="R412">
        <v>1</v>
      </c>
      <c r="W412" t="s">
        <v>229</v>
      </c>
      <c r="X412" t="s">
        <v>307</v>
      </c>
      <c r="Y412">
        <v>0</v>
      </c>
      <c r="Z412" t="s">
        <v>1927</v>
      </c>
      <c r="AA412" s="1">
        <v>44501</v>
      </c>
      <c r="AB412" s="2">
        <f t="shared" si="71"/>
        <v>170</v>
      </c>
      <c r="AC412">
        <v>0</v>
      </c>
      <c r="AD412">
        <v>1</v>
      </c>
      <c r="AE412" t="str">
        <f t="shared" si="73"/>
        <v>Male</v>
      </c>
      <c r="AF412">
        <v>0</v>
      </c>
      <c r="AG412" t="s">
        <v>157</v>
      </c>
      <c r="AH412">
        <v>0</v>
      </c>
      <c r="AJ412">
        <v>5</v>
      </c>
      <c r="AK412" t="str">
        <f t="shared" si="66"/>
        <v>TAFE</v>
      </c>
      <c r="AL412" t="str">
        <f t="shared" si="74"/>
        <v>Yes</v>
      </c>
      <c r="AM412">
        <v>9</v>
      </c>
      <c r="AN412" t="str">
        <f t="shared" si="72"/>
        <v>Aus</v>
      </c>
      <c r="AO412">
        <v>0</v>
      </c>
      <c r="AR412">
        <v>0</v>
      </c>
      <c r="AS412">
        <v>0</v>
      </c>
      <c r="AT412">
        <v>0</v>
      </c>
      <c r="AU412">
        <v>0</v>
      </c>
      <c r="AV412">
        <v>0</v>
      </c>
      <c r="AW412">
        <v>0</v>
      </c>
      <c r="AX412">
        <v>1</v>
      </c>
      <c r="AY412">
        <v>0</v>
      </c>
      <c r="AZ412">
        <v>1</v>
      </c>
      <c r="BA412">
        <v>1</v>
      </c>
      <c r="BC412" t="s">
        <v>1928</v>
      </c>
      <c r="BD412">
        <v>0</v>
      </c>
      <c r="BF412">
        <v>0</v>
      </c>
      <c r="BH412">
        <v>0</v>
      </c>
      <c r="BI412">
        <v>0</v>
      </c>
      <c r="BJ412">
        <v>0</v>
      </c>
      <c r="BK412">
        <v>0</v>
      </c>
      <c r="BM412">
        <v>1</v>
      </c>
      <c r="BN412">
        <v>2</v>
      </c>
      <c r="BO412">
        <v>1</v>
      </c>
      <c r="BP412">
        <v>0</v>
      </c>
      <c r="BQ412">
        <v>2</v>
      </c>
      <c r="BR412">
        <v>1</v>
      </c>
      <c r="BS412">
        <v>4</v>
      </c>
      <c r="BT412">
        <v>3</v>
      </c>
      <c r="BU412">
        <v>3</v>
      </c>
      <c r="BV412">
        <v>81</v>
      </c>
      <c r="BW412" s="4">
        <v>0.47042960462873673</v>
      </c>
      <c r="BX412">
        <v>0</v>
      </c>
      <c r="CA412">
        <v>0</v>
      </c>
      <c r="CB412">
        <v>1</v>
      </c>
      <c r="CC412">
        <v>0</v>
      </c>
      <c r="CD412">
        <v>20</v>
      </c>
      <c r="CE412">
        <v>20</v>
      </c>
      <c r="CF412">
        <v>0</v>
      </c>
      <c r="CI412">
        <v>0</v>
      </c>
      <c r="CJ412">
        <v>0</v>
      </c>
      <c r="CM412">
        <v>0</v>
      </c>
      <c r="CN412">
        <f t="shared" si="69"/>
        <v>0</v>
      </c>
      <c r="CO412" t="str">
        <f t="shared" si="70"/>
        <v>Sedentary</v>
      </c>
      <c r="CP412">
        <v>4</v>
      </c>
      <c r="CQ412">
        <v>3</v>
      </c>
      <c r="CR412">
        <v>4</v>
      </c>
      <c r="CS412">
        <v>2</v>
      </c>
      <c r="CT412">
        <v>4</v>
      </c>
      <c r="CU412">
        <v>2</v>
      </c>
      <c r="CV412">
        <v>0</v>
      </c>
      <c r="CW412">
        <v>1</v>
      </c>
      <c r="CX412">
        <v>1</v>
      </c>
      <c r="CY412">
        <v>0</v>
      </c>
      <c r="CZ412">
        <v>3</v>
      </c>
      <c r="DA412">
        <v>9</v>
      </c>
      <c r="DB412">
        <v>4</v>
      </c>
      <c r="DC412">
        <v>1</v>
      </c>
      <c r="DD412">
        <v>3</v>
      </c>
      <c r="DE412">
        <v>3</v>
      </c>
      <c r="DF412">
        <v>2</v>
      </c>
      <c r="DG412">
        <v>3</v>
      </c>
      <c r="DH412">
        <v>3</v>
      </c>
      <c r="DI412">
        <v>1</v>
      </c>
      <c r="DJ412">
        <v>4</v>
      </c>
      <c r="DK412">
        <v>4</v>
      </c>
      <c r="DL412">
        <v>3</v>
      </c>
      <c r="DM412">
        <v>3</v>
      </c>
      <c r="DN412">
        <v>29</v>
      </c>
      <c r="DO412">
        <v>2</v>
      </c>
      <c r="DP412">
        <v>2</v>
      </c>
      <c r="DQ412">
        <v>0</v>
      </c>
      <c r="DR412">
        <v>1</v>
      </c>
      <c r="DS412">
        <v>1</v>
      </c>
      <c r="DT412">
        <v>1</v>
      </c>
      <c r="DU412">
        <v>1</v>
      </c>
      <c r="DV412">
        <v>1</v>
      </c>
      <c r="DW412">
        <v>0</v>
      </c>
      <c r="DX412">
        <v>9</v>
      </c>
      <c r="DY412" t="s">
        <v>149</v>
      </c>
      <c r="DZ412" t="s">
        <v>4707</v>
      </c>
      <c r="EA412">
        <v>2</v>
      </c>
      <c r="EB412">
        <v>2</v>
      </c>
      <c r="EC412">
        <v>2</v>
      </c>
      <c r="ED412">
        <v>4</v>
      </c>
      <c r="EE412">
        <v>3</v>
      </c>
      <c r="EF412">
        <v>2</v>
      </c>
      <c r="EG412">
        <v>4</v>
      </c>
      <c r="EH412">
        <v>19</v>
      </c>
      <c r="EI412">
        <v>3</v>
      </c>
      <c r="EJ412">
        <v>3</v>
      </c>
      <c r="EK412">
        <v>3</v>
      </c>
      <c r="EL412">
        <v>9</v>
      </c>
      <c r="EM412">
        <v>2</v>
      </c>
      <c r="EN412">
        <v>2</v>
      </c>
      <c r="EO412">
        <v>1</v>
      </c>
      <c r="EP412">
        <v>2</v>
      </c>
      <c r="EQ412">
        <v>2</v>
      </c>
      <c r="ER412">
        <v>3</v>
      </c>
      <c r="ES412">
        <v>4</v>
      </c>
      <c r="ET412">
        <v>2</v>
      </c>
      <c r="EU412">
        <v>18</v>
      </c>
      <c r="EV412">
        <v>5</v>
      </c>
      <c r="EW412">
        <v>4</v>
      </c>
      <c r="EX412">
        <v>5</v>
      </c>
      <c r="EY412">
        <v>5</v>
      </c>
      <c r="EZ412">
        <v>19</v>
      </c>
      <c r="FA412">
        <v>4</v>
      </c>
      <c r="FB412" t="str">
        <f t="shared" si="75"/>
        <v>Mild</v>
      </c>
      <c r="FC412" t="s">
        <v>149</v>
      </c>
    </row>
    <row r="413" spans="1:159" x14ac:dyDescent="0.2">
      <c r="A413">
        <v>1246</v>
      </c>
      <c r="B413" t="s">
        <v>143</v>
      </c>
      <c r="C413" t="s">
        <v>1929</v>
      </c>
      <c r="D413" s="1">
        <v>37012</v>
      </c>
      <c r="E413">
        <v>21</v>
      </c>
      <c r="F413">
        <v>1</v>
      </c>
      <c r="H413" t="s">
        <v>391</v>
      </c>
      <c r="I413">
        <v>3337</v>
      </c>
      <c r="J413" s="1">
        <v>44331</v>
      </c>
      <c r="K413">
        <v>1</v>
      </c>
      <c r="R413">
        <v>2</v>
      </c>
      <c r="W413" t="s">
        <v>229</v>
      </c>
      <c r="X413" t="s">
        <v>222</v>
      </c>
      <c r="Y413">
        <v>0</v>
      </c>
      <c r="Z413" t="s">
        <v>1930</v>
      </c>
      <c r="AA413" s="1">
        <v>44582</v>
      </c>
      <c r="AB413" s="2">
        <f t="shared" si="71"/>
        <v>251</v>
      </c>
      <c r="AC413">
        <v>0</v>
      </c>
      <c r="AD413">
        <v>2</v>
      </c>
      <c r="AE413" t="str">
        <f t="shared" si="73"/>
        <v>Female</v>
      </c>
      <c r="AF413">
        <v>3</v>
      </c>
      <c r="AG413" t="s">
        <v>157</v>
      </c>
      <c r="AH413">
        <v>0</v>
      </c>
      <c r="AJ413">
        <v>3</v>
      </c>
      <c r="AK413" t="str">
        <f t="shared" si="66"/>
        <v>TAFE</v>
      </c>
      <c r="AL413" t="str">
        <f t="shared" si="74"/>
        <v>Yes</v>
      </c>
      <c r="AM413">
        <v>9</v>
      </c>
      <c r="AN413" t="str">
        <f t="shared" si="72"/>
        <v>Aus</v>
      </c>
      <c r="AO413">
        <v>0</v>
      </c>
      <c r="AR413">
        <v>0</v>
      </c>
      <c r="AS413">
        <v>0</v>
      </c>
      <c r="AT413">
        <v>0</v>
      </c>
      <c r="AU413">
        <v>2</v>
      </c>
      <c r="AV413">
        <v>0</v>
      </c>
      <c r="AW413">
        <v>0</v>
      </c>
      <c r="AX413">
        <v>0</v>
      </c>
      <c r="AY413">
        <v>0</v>
      </c>
      <c r="AZ413">
        <v>0</v>
      </c>
      <c r="BA413">
        <v>2</v>
      </c>
      <c r="BC413" t="s">
        <v>1931</v>
      </c>
      <c r="BD413">
        <v>1</v>
      </c>
      <c r="BE413" t="s">
        <v>1932</v>
      </c>
      <c r="BF413">
        <v>0</v>
      </c>
      <c r="BH413">
        <v>0</v>
      </c>
      <c r="BI413">
        <v>0</v>
      </c>
      <c r="BJ413">
        <v>0</v>
      </c>
      <c r="BK413">
        <v>1</v>
      </c>
      <c r="BL413">
        <v>3</v>
      </c>
      <c r="BM413">
        <v>0</v>
      </c>
      <c r="BO413">
        <v>0</v>
      </c>
      <c r="BQ413">
        <v>3</v>
      </c>
      <c r="BR413">
        <v>3</v>
      </c>
      <c r="BS413">
        <v>3</v>
      </c>
      <c r="BT413">
        <v>4</v>
      </c>
      <c r="BU413">
        <v>3</v>
      </c>
      <c r="BV413">
        <v>31</v>
      </c>
      <c r="BW413" s="4">
        <v>0.28273869346733671</v>
      </c>
      <c r="BX413">
        <v>10</v>
      </c>
      <c r="BY413">
        <v>20</v>
      </c>
      <c r="BZ413">
        <v>0</v>
      </c>
      <c r="CA413">
        <v>840</v>
      </c>
      <c r="CB413">
        <v>2</v>
      </c>
      <c r="CC413">
        <v>2</v>
      </c>
      <c r="CD413">
        <v>1</v>
      </c>
      <c r="CE413">
        <v>121</v>
      </c>
      <c r="CF413">
        <v>3</v>
      </c>
      <c r="CG413">
        <v>3</v>
      </c>
      <c r="CH413">
        <v>6</v>
      </c>
      <c r="CI413">
        <v>186</v>
      </c>
      <c r="CJ413">
        <v>1</v>
      </c>
      <c r="CK413">
        <v>1</v>
      </c>
      <c r="CL413">
        <v>30</v>
      </c>
      <c r="CM413">
        <v>90</v>
      </c>
      <c r="CN413">
        <f t="shared" si="69"/>
        <v>1302</v>
      </c>
      <c r="CO413" t="str">
        <f t="shared" si="70"/>
        <v>Sufficientlyactive</v>
      </c>
      <c r="CP413">
        <v>2</v>
      </c>
      <c r="CQ413">
        <v>1</v>
      </c>
      <c r="CR413">
        <v>3</v>
      </c>
      <c r="CS413">
        <v>1</v>
      </c>
      <c r="CT413">
        <v>3</v>
      </c>
      <c r="CU413">
        <v>1</v>
      </c>
      <c r="CV413">
        <v>1</v>
      </c>
      <c r="CW413">
        <v>0</v>
      </c>
      <c r="CX413">
        <v>1</v>
      </c>
      <c r="CY413">
        <v>0</v>
      </c>
      <c r="CZ413">
        <v>1</v>
      </c>
      <c r="DA413">
        <v>6</v>
      </c>
      <c r="DB413">
        <v>2</v>
      </c>
      <c r="DC413">
        <v>0</v>
      </c>
      <c r="DD413">
        <v>3</v>
      </c>
      <c r="DE413">
        <v>4</v>
      </c>
      <c r="DF413">
        <v>2</v>
      </c>
      <c r="DG413">
        <v>3</v>
      </c>
      <c r="DH413">
        <v>4</v>
      </c>
      <c r="DI413">
        <v>2</v>
      </c>
      <c r="DJ413">
        <v>4</v>
      </c>
      <c r="DK413">
        <v>3</v>
      </c>
      <c r="DL413">
        <v>2</v>
      </c>
      <c r="DM413">
        <v>2</v>
      </c>
      <c r="DN413">
        <v>29</v>
      </c>
      <c r="DO413">
        <v>1</v>
      </c>
      <c r="DP413">
        <v>2</v>
      </c>
      <c r="DQ413">
        <v>3</v>
      </c>
      <c r="DR413">
        <v>0</v>
      </c>
      <c r="DS413">
        <v>2</v>
      </c>
      <c r="DT413">
        <v>2</v>
      </c>
      <c r="DU413">
        <v>1</v>
      </c>
      <c r="DV413">
        <v>1</v>
      </c>
      <c r="DW413">
        <v>2</v>
      </c>
      <c r="DX413">
        <v>14</v>
      </c>
      <c r="DY413" t="str">
        <f>IF(DO413&gt;1,"Yes",IF(DP413&gt;1,"Yes","No"))</f>
        <v>Yes</v>
      </c>
      <c r="DZ413" t="s">
        <v>4709</v>
      </c>
      <c r="EA413">
        <v>3</v>
      </c>
      <c r="EB413">
        <v>3</v>
      </c>
      <c r="EC413">
        <v>2</v>
      </c>
      <c r="ED413">
        <v>2</v>
      </c>
      <c r="EE413">
        <v>3</v>
      </c>
      <c r="EF413">
        <v>2</v>
      </c>
      <c r="EG413">
        <v>4</v>
      </c>
      <c r="EH413">
        <v>19</v>
      </c>
      <c r="EI413">
        <v>1</v>
      </c>
      <c r="EJ413">
        <v>3</v>
      </c>
      <c r="EK413">
        <v>2</v>
      </c>
      <c r="EL413">
        <v>6</v>
      </c>
      <c r="EM413">
        <v>1</v>
      </c>
      <c r="EN413">
        <v>1</v>
      </c>
      <c r="EO413">
        <v>3</v>
      </c>
      <c r="EP413">
        <v>5</v>
      </c>
      <c r="EQ413">
        <v>5</v>
      </c>
      <c r="ER413">
        <v>5</v>
      </c>
      <c r="ES413">
        <v>5</v>
      </c>
      <c r="ET413">
        <v>5</v>
      </c>
      <c r="EU413">
        <v>30</v>
      </c>
      <c r="EV413">
        <v>6</v>
      </c>
      <c r="EW413">
        <v>5</v>
      </c>
      <c r="EX413">
        <v>4</v>
      </c>
      <c r="EY413">
        <v>7</v>
      </c>
      <c r="EZ413">
        <v>22</v>
      </c>
      <c r="FA413">
        <v>6</v>
      </c>
      <c r="FB413" t="str">
        <f t="shared" si="75"/>
        <v>Moderate</v>
      </c>
      <c r="FC413" t="s">
        <v>149</v>
      </c>
    </row>
    <row r="414" spans="1:159" x14ac:dyDescent="0.2">
      <c r="A414">
        <v>1254</v>
      </c>
      <c r="B414" t="s">
        <v>143</v>
      </c>
      <c r="C414" t="s">
        <v>1933</v>
      </c>
      <c r="D414" s="1">
        <v>26564</v>
      </c>
      <c r="E414">
        <v>49</v>
      </c>
      <c r="F414">
        <v>1</v>
      </c>
      <c r="H414" t="s">
        <v>204</v>
      </c>
      <c r="I414">
        <v>3429</v>
      </c>
      <c r="J414" s="1">
        <v>44331</v>
      </c>
      <c r="K414">
        <v>1</v>
      </c>
      <c r="R414">
        <v>1</v>
      </c>
      <c r="W414" t="s">
        <v>229</v>
      </c>
      <c r="X414" t="s">
        <v>307</v>
      </c>
      <c r="Y414">
        <v>0</v>
      </c>
      <c r="Z414" t="s">
        <v>1934</v>
      </c>
      <c r="AA414" s="1">
        <v>44496</v>
      </c>
      <c r="AB414" s="2">
        <f t="shared" si="71"/>
        <v>165</v>
      </c>
      <c r="AC414">
        <v>1</v>
      </c>
      <c r="AD414">
        <v>2</v>
      </c>
      <c r="AE414" t="str">
        <f t="shared" si="73"/>
        <v>Female</v>
      </c>
      <c r="AF414">
        <v>6</v>
      </c>
      <c r="AG414" t="s">
        <v>149</v>
      </c>
      <c r="AH414">
        <v>0</v>
      </c>
      <c r="AJ414">
        <v>6</v>
      </c>
      <c r="AK414" t="str">
        <f t="shared" si="66"/>
        <v>Undergrad</v>
      </c>
      <c r="AL414" t="str">
        <f t="shared" si="74"/>
        <v>Yes</v>
      </c>
      <c r="AM414">
        <v>9</v>
      </c>
      <c r="AN414" t="str">
        <f t="shared" si="72"/>
        <v>Aus</v>
      </c>
      <c r="AO414">
        <v>0</v>
      </c>
      <c r="AR414">
        <v>0</v>
      </c>
      <c r="AS414">
        <v>0</v>
      </c>
      <c r="AT414">
        <v>0</v>
      </c>
      <c r="AU414">
        <v>0</v>
      </c>
      <c r="AV414">
        <v>0</v>
      </c>
      <c r="AW414">
        <v>0</v>
      </c>
      <c r="AX414">
        <v>0</v>
      </c>
      <c r="AY414">
        <v>0</v>
      </c>
      <c r="AZ414">
        <v>0</v>
      </c>
      <c r="BA414">
        <v>2</v>
      </c>
      <c r="BC414" t="s">
        <v>1935</v>
      </c>
      <c r="BD414">
        <v>0</v>
      </c>
      <c r="BF414">
        <v>0</v>
      </c>
      <c r="BH414">
        <v>0</v>
      </c>
      <c r="BI414">
        <v>0</v>
      </c>
      <c r="BJ414">
        <v>0</v>
      </c>
      <c r="BK414">
        <v>0</v>
      </c>
      <c r="BM414">
        <v>0</v>
      </c>
      <c r="BO414">
        <v>0</v>
      </c>
      <c r="BQ414">
        <v>3</v>
      </c>
      <c r="BR414">
        <v>2</v>
      </c>
      <c r="BS414">
        <v>4</v>
      </c>
      <c r="BT414">
        <v>4</v>
      </c>
      <c r="BU414">
        <v>3</v>
      </c>
      <c r="BV414">
        <v>30</v>
      </c>
      <c r="BW414" s="4">
        <v>0.25619610492438183</v>
      </c>
      <c r="BX414">
        <v>0</v>
      </c>
      <c r="CA414">
        <v>0</v>
      </c>
      <c r="CB414">
        <v>2</v>
      </c>
      <c r="CC414">
        <v>1</v>
      </c>
      <c r="CD414">
        <v>30</v>
      </c>
      <c r="CE414">
        <v>90</v>
      </c>
      <c r="CF414">
        <v>0</v>
      </c>
      <c r="CI414">
        <v>0</v>
      </c>
      <c r="CJ414">
        <v>0</v>
      </c>
      <c r="CM414">
        <v>0</v>
      </c>
      <c r="CN414">
        <f t="shared" si="69"/>
        <v>0</v>
      </c>
      <c r="CO414" t="str">
        <f t="shared" si="70"/>
        <v>Sedentary</v>
      </c>
      <c r="CP414">
        <v>4</v>
      </c>
      <c r="CQ414">
        <v>3</v>
      </c>
      <c r="CR414">
        <v>4</v>
      </c>
      <c r="CS414">
        <v>1</v>
      </c>
      <c r="CT414">
        <v>1</v>
      </c>
      <c r="CU414">
        <v>1</v>
      </c>
      <c r="CV414">
        <v>1</v>
      </c>
      <c r="CW414">
        <v>1</v>
      </c>
      <c r="CX414">
        <v>1</v>
      </c>
      <c r="CY414">
        <v>1</v>
      </c>
      <c r="CZ414">
        <v>2</v>
      </c>
      <c r="DA414">
        <v>7</v>
      </c>
      <c r="DB414">
        <v>0</v>
      </c>
      <c r="DC414">
        <v>0</v>
      </c>
      <c r="DD414">
        <v>3</v>
      </c>
      <c r="DE414">
        <v>3</v>
      </c>
      <c r="DF414">
        <v>1</v>
      </c>
      <c r="DG414">
        <v>4</v>
      </c>
      <c r="DH414">
        <v>3</v>
      </c>
      <c r="DI414">
        <v>3</v>
      </c>
      <c r="DJ414">
        <v>2</v>
      </c>
      <c r="DK414">
        <v>2</v>
      </c>
      <c r="DL414">
        <v>1</v>
      </c>
      <c r="DM414">
        <v>4</v>
      </c>
      <c r="DN414">
        <v>26</v>
      </c>
      <c r="DO414">
        <v>1</v>
      </c>
      <c r="DP414">
        <v>0</v>
      </c>
      <c r="DQ414">
        <v>1</v>
      </c>
      <c r="DR414">
        <v>1</v>
      </c>
      <c r="DS414">
        <v>1</v>
      </c>
      <c r="DT414">
        <v>0</v>
      </c>
      <c r="DU414">
        <v>0</v>
      </c>
      <c r="DV414">
        <v>0</v>
      </c>
      <c r="DW414">
        <v>0</v>
      </c>
      <c r="DX414">
        <v>4</v>
      </c>
      <c r="DY414" t="s">
        <v>149</v>
      </c>
      <c r="DZ414" t="s">
        <v>4708</v>
      </c>
      <c r="EA414">
        <v>3</v>
      </c>
      <c r="EB414">
        <v>4</v>
      </c>
      <c r="EC414">
        <v>1</v>
      </c>
      <c r="ED414">
        <v>4</v>
      </c>
      <c r="EE414">
        <v>4</v>
      </c>
      <c r="EF414">
        <v>3</v>
      </c>
      <c r="EG414">
        <v>4</v>
      </c>
      <c r="EH414">
        <v>23</v>
      </c>
      <c r="EI414">
        <v>3</v>
      </c>
      <c r="EJ414">
        <v>2</v>
      </c>
      <c r="EK414">
        <v>3</v>
      </c>
      <c r="EL414">
        <v>8</v>
      </c>
      <c r="EM414">
        <v>2</v>
      </c>
      <c r="EN414">
        <v>3</v>
      </c>
      <c r="EO414">
        <v>2</v>
      </c>
      <c r="EP414">
        <v>3</v>
      </c>
      <c r="EQ414">
        <v>2</v>
      </c>
      <c r="ER414">
        <v>2</v>
      </c>
      <c r="ES414">
        <v>4</v>
      </c>
      <c r="ET414">
        <v>4</v>
      </c>
      <c r="EU414">
        <v>22</v>
      </c>
      <c r="EV414">
        <v>8</v>
      </c>
      <c r="EW414">
        <v>8</v>
      </c>
      <c r="EX414">
        <v>8</v>
      </c>
      <c r="EY414">
        <v>8</v>
      </c>
      <c r="EZ414">
        <v>32</v>
      </c>
      <c r="FA414">
        <v>8</v>
      </c>
      <c r="FB414" t="str">
        <f t="shared" si="75"/>
        <v>Severe</v>
      </c>
      <c r="FC414" t="s">
        <v>157</v>
      </c>
    </row>
    <row r="415" spans="1:159" x14ac:dyDescent="0.2">
      <c r="A415">
        <v>1259</v>
      </c>
      <c r="B415" t="s">
        <v>143</v>
      </c>
      <c r="C415" t="s">
        <v>1936</v>
      </c>
      <c r="D415" s="1">
        <v>30977</v>
      </c>
      <c r="E415">
        <v>37</v>
      </c>
      <c r="F415">
        <v>1</v>
      </c>
      <c r="H415" t="s">
        <v>1937</v>
      </c>
      <c r="I415">
        <v>3338</v>
      </c>
      <c r="J415" s="1">
        <v>44331</v>
      </c>
      <c r="K415">
        <v>1</v>
      </c>
      <c r="T415">
        <v>1</v>
      </c>
      <c r="W415" t="s">
        <v>4411</v>
      </c>
      <c r="X415" t="s">
        <v>307</v>
      </c>
      <c r="Y415">
        <v>0</v>
      </c>
      <c r="Z415" t="s">
        <v>1938</v>
      </c>
      <c r="AA415" s="1">
        <v>44504</v>
      </c>
      <c r="AB415" s="2">
        <f t="shared" si="71"/>
        <v>173</v>
      </c>
      <c r="AC415">
        <v>1</v>
      </c>
      <c r="AD415">
        <v>2</v>
      </c>
      <c r="AE415" t="str">
        <f t="shared" si="73"/>
        <v>Female</v>
      </c>
      <c r="AF415">
        <v>0</v>
      </c>
      <c r="AG415" t="s">
        <v>157</v>
      </c>
      <c r="AH415">
        <v>0</v>
      </c>
      <c r="AJ415">
        <v>5</v>
      </c>
      <c r="AK415" t="str">
        <f t="shared" si="66"/>
        <v>TAFE</v>
      </c>
      <c r="AL415" t="str">
        <f t="shared" si="74"/>
        <v>Yes</v>
      </c>
      <c r="AM415">
        <v>9</v>
      </c>
      <c r="AN415" t="str">
        <f t="shared" si="72"/>
        <v>Aus</v>
      </c>
      <c r="AO415">
        <v>0</v>
      </c>
      <c r="AQ415">
        <v>0</v>
      </c>
      <c r="AR415">
        <v>0</v>
      </c>
      <c r="AS415">
        <v>0</v>
      </c>
      <c r="AT415">
        <v>0</v>
      </c>
      <c r="AU415">
        <v>0</v>
      </c>
      <c r="AV415">
        <v>0</v>
      </c>
      <c r="AW415">
        <v>0</v>
      </c>
      <c r="AX415">
        <v>0</v>
      </c>
      <c r="AY415">
        <v>0</v>
      </c>
      <c r="AZ415">
        <v>0</v>
      </c>
      <c r="BA415">
        <v>0</v>
      </c>
      <c r="BD415">
        <v>1</v>
      </c>
      <c r="BE415" t="s">
        <v>1939</v>
      </c>
      <c r="BF415">
        <v>1</v>
      </c>
      <c r="BG415" t="s">
        <v>1940</v>
      </c>
      <c r="BH415">
        <v>0</v>
      </c>
      <c r="BI415">
        <v>0</v>
      </c>
      <c r="BJ415">
        <v>0</v>
      </c>
      <c r="BK415">
        <v>0</v>
      </c>
      <c r="BM415">
        <v>0</v>
      </c>
      <c r="BO415">
        <v>0</v>
      </c>
      <c r="BQ415">
        <v>1</v>
      </c>
      <c r="BR415">
        <v>1</v>
      </c>
      <c r="BS415">
        <v>2</v>
      </c>
      <c r="BT415">
        <v>2</v>
      </c>
      <c r="BU415">
        <v>1</v>
      </c>
      <c r="BV415">
        <v>80</v>
      </c>
      <c r="BW415" s="4">
        <v>0.70093623779544856</v>
      </c>
      <c r="BX415">
        <v>5</v>
      </c>
      <c r="BY415">
        <v>5</v>
      </c>
      <c r="BZ415">
        <v>0</v>
      </c>
      <c r="CA415">
        <v>300</v>
      </c>
      <c r="CB415">
        <v>0</v>
      </c>
      <c r="CC415">
        <v>1</v>
      </c>
      <c r="CD415">
        <v>30</v>
      </c>
      <c r="CE415">
        <v>90</v>
      </c>
      <c r="CF415">
        <v>0</v>
      </c>
      <c r="CG415">
        <v>0</v>
      </c>
      <c r="CH415">
        <v>0</v>
      </c>
      <c r="CI415">
        <v>0</v>
      </c>
      <c r="CJ415">
        <v>0</v>
      </c>
      <c r="CK415">
        <v>0</v>
      </c>
      <c r="CL415">
        <v>0</v>
      </c>
      <c r="CM415">
        <v>0</v>
      </c>
      <c r="CN415">
        <f t="shared" si="69"/>
        <v>300</v>
      </c>
      <c r="CO415" t="str">
        <f t="shared" si="70"/>
        <v>Sufficientlyactive</v>
      </c>
      <c r="CP415">
        <v>3</v>
      </c>
      <c r="CQ415">
        <v>3</v>
      </c>
      <c r="CR415">
        <v>4</v>
      </c>
      <c r="CS415">
        <v>3</v>
      </c>
      <c r="CT415">
        <v>3</v>
      </c>
      <c r="CU415">
        <v>3</v>
      </c>
      <c r="CV415">
        <v>0</v>
      </c>
      <c r="CW415">
        <v>1</v>
      </c>
      <c r="CX415">
        <v>2</v>
      </c>
      <c r="CY415">
        <v>1</v>
      </c>
      <c r="CZ415">
        <v>3</v>
      </c>
      <c r="DA415">
        <v>8</v>
      </c>
      <c r="DB415">
        <v>1</v>
      </c>
      <c r="DC415">
        <v>1</v>
      </c>
      <c r="FC415" t="s">
        <v>149</v>
      </c>
    </row>
    <row r="416" spans="1:159" x14ac:dyDescent="0.2">
      <c r="A416">
        <v>1260</v>
      </c>
      <c r="B416" t="s">
        <v>143</v>
      </c>
      <c r="C416" t="s">
        <v>1941</v>
      </c>
      <c r="D416" s="1">
        <v>36262</v>
      </c>
      <c r="E416">
        <v>23</v>
      </c>
      <c r="F416">
        <v>1</v>
      </c>
      <c r="H416" t="s">
        <v>151</v>
      </c>
      <c r="I416">
        <v>3030</v>
      </c>
      <c r="J416" s="1">
        <v>44331</v>
      </c>
      <c r="K416">
        <v>2</v>
      </c>
      <c r="Q416">
        <v>3</v>
      </c>
      <c r="W416" t="s">
        <v>4409</v>
      </c>
      <c r="X416" t="s">
        <v>314</v>
      </c>
      <c r="Y416">
        <v>0</v>
      </c>
      <c r="Z416" t="s">
        <v>1942</v>
      </c>
      <c r="AA416" s="1">
        <v>44498</v>
      </c>
      <c r="AB416" s="2">
        <f t="shared" si="71"/>
        <v>167</v>
      </c>
      <c r="AC416">
        <v>0</v>
      </c>
      <c r="AD416">
        <v>2</v>
      </c>
      <c r="AE416" t="str">
        <f t="shared" si="73"/>
        <v>Female</v>
      </c>
      <c r="AF416">
        <v>4</v>
      </c>
      <c r="AG416" t="s">
        <v>149</v>
      </c>
      <c r="AH416">
        <v>1</v>
      </c>
      <c r="AI416">
        <v>2</v>
      </c>
      <c r="AJ416">
        <v>1</v>
      </c>
      <c r="AK416" t="str">
        <f t="shared" si="66"/>
        <v>DNC high school</v>
      </c>
      <c r="AL416" t="str">
        <f t="shared" si="74"/>
        <v>No</v>
      </c>
      <c r="AM416">
        <v>9</v>
      </c>
      <c r="AN416" t="str">
        <f t="shared" si="72"/>
        <v>Aus</v>
      </c>
      <c r="AO416">
        <v>0</v>
      </c>
      <c r="AR416">
        <v>0</v>
      </c>
      <c r="AS416">
        <v>0</v>
      </c>
      <c r="AT416">
        <v>0</v>
      </c>
      <c r="AU416">
        <v>0</v>
      </c>
      <c r="AV416">
        <v>0</v>
      </c>
      <c r="AW416">
        <v>0</v>
      </c>
      <c r="AX416">
        <v>0</v>
      </c>
      <c r="AY416">
        <v>2</v>
      </c>
      <c r="AZ416">
        <v>0</v>
      </c>
      <c r="BA416">
        <v>0</v>
      </c>
      <c r="BC416" t="s">
        <v>1943</v>
      </c>
      <c r="BD416">
        <v>0</v>
      </c>
      <c r="BF416">
        <v>1</v>
      </c>
      <c r="BG416" t="s">
        <v>1944</v>
      </c>
      <c r="BH416">
        <v>1</v>
      </c>
      <c r="BI416">
        <v>2</v>
      </c>
      <c r="BJ416">
        <v>0</v>
      </c>
      <c r="BK416">
        <v>0</v>
      </c>
      <c r="BM416">
        <v>1</v>
      </c>
      <c r="BN416">
        <v>3</v>
      </c>
      <c r="BO416">
        <v>0</v>
      </c>
      <c r="BQ416">
        <v>2</v>
      </c>
      <c r="BR416">
        <v>1</v>
      </c>
      <c r="BS416">
        <v>2</v>
      </c>
      <c r="BT416">
        <v>2</v>
      </c>
      <c r="BU416">
        <v>2</v>
      </c>
      <c r="BV416">
        <v>50</v>
      </c>
      <c r="BW416" s="4">
        <v>0.56835118762161141</v>
      </c>
      <c r="BX416">
        <v>0</v>
      </c>
      <c r="BY416">
        <v>0</v>
      </c>
      <c r="BZ416">
        <v>0</v>
      </c>
      <c r="CA416">
        <v>0</v>
      </c>
      <c r="CB416">
        <v>0</v>
      </c>
      <c r="CC416">
        <v>0</v>
      </c>
      <c r="CD416">
        <v>0</v>
      </c>
      <c r="CE416">
        <v>0</v>
      </c>
      <c r="CF416">
        <v>0</v>
      </c>
      <c r="CG416">
        <v>0</v>
      </c>
      <c r="CH416">
        <v>0</v>
      </c>
      <c r="CI416">
        <v>0</v>
      </c>
      <c r="CJ416">
        <v>0</v>
      </c>
      <c r="CK416">
        <v>0</v>
      </c>
      <c r="CL416">
        <v>0</v>
      </c>
      <c r="CM416">
        <v>0</v>
      </c>
      <c r="CN416">
        <f t="shared" si="69"/>
        <v>0</v>
      </c>
      <c r="CO416" t="str">
        <f t="shared" si="70"/>
        <v>Sedentary</v>
      </c>
      <c r="CP416">
        <v>0</v>
      </c>
      <c r="CQ416">
        <v>0</v>
      </c>
      <c r="CR416">
        <v>1</v>
      </c>
      <c r="CS416">
        <v>3</v>
      </c>
      <c r="CT416">
        <v>2</v>
      </c>
      <c r="CU416">
        <v>4</v>
      </c>
      <c r="CV416">
        <v>1</v>
      </c>
      <c r="CW416">
        <v>0</v>
      </c>
      <c r="CX416">
        <v>1</v>
      </c>
      <c r="CY416">
        <v>1</v>
      </c>
      <c r="CZ416">
        <v>1</v>
      </c>
      <c r="DA416">
        <v>8</v>
      </c>
      <c r="DB416">
        <v>3</v>
      </c>
      <c r="DC416">
        <v>1</v>
      </c>
      <c r="DD416">
        <v>3</v>
      </c>
      <c r="DE416">
        <v>4</v>
      </c>
      <c r="DF416">
        <v>2</v>
      </c>
      <c r="DG416">
        <v>3</v>
      </c>
      <c r="DH416">
        <v>3</v>
      </c>
      <c r="DI416">
        <v>2</v>
      </c>
      <c r="DJ416">
        <v>3</v>
      </c>
      <c r="DK416">
        <v>2</v>
      </c>
      <c r="DL416">
        <v>2</v>
      </c>
      <c r="DM416">
        <v>2</v>
      </c>
      <c r="DN416">
        <v>26</v>
      </c>
      <c r="DO416">
        <v>1</v>
      </c>
      <c r="DP416">
        <v>1</v>
      </c>
      <c r="DQ416">
        <v>1</v>
      </c>
      <c r="DR416">
        <v>2</v>
      </c>
      <c r="DS416">
        <v>1</v>
      </c>
      <c r="DT416">
        <v>0</v>
      </c>
      <c r="DU416">
        <v>0</v>
      </c>
      <c r="DV416">
        <v>0</v>
      </c>
      <c r="DW416">
        <v>0</v>
      </c>
      <c r="DX416">
        <v>6</v>
      </c>
      <c r="DY416" t="str">
        <f>IF(DO416&gt;1,"Yes",IF(DP416&gt;1,"Yes","No"))</f>
        <v>No</v>
      </c>
      <c r="DZ416" t="s">
        <v>4707</v>
      </c>
      <c r="EA416">
        <v>4</v>
      </c>
      <c r="EB416">
        <v>3</v>
      </c>
      <c r="EC416">
        <v>3</v>
      </c>
      <c r="ED416">
        <v>3</v>
      </c>
      <c r="EE416">
        <v>3</v>
      </c>
      <c r="EF416">
        <v>4</v>
      </c>
      <c r="EG416">
        <v>3</v>
      </c>
      <c r="EH416">
        <v>23</v>
      </c>
      <c r="EI416">
        <v>1</v>
      </c>
      <c r="EJ416">
        <v>1</v>
      </c>
      <c r="EK416">
        <v>1</v>
      </c>
      <c r="EL416">
        <v>3</v>
      </c>
      <c r="EM416">
        <v>5</v>
      </c>
      <c r="EN416">
        <v>5</v>
      </c>
      <c r="EO416">
        <v>5</v>
      </c>
      <c r="EP416">
        <v>5</v>
      </c>
      <c r="EQ416">
        <v>5</v>
      </c>
      <c r="ER416">
        <v>5</v>
      </c>
      <c r="ES416">
        <v>5</v>
      </c>
      <c r="ET416">
        <v>5</v>
      </c>
      <c r="EU416">
        <v>40</v>
      </c>
      <c r="EV416">
        <v>6</v>
      </c>
      <c r="EW416">
        <v>3</v>
      </c>
      <c r="EX416">
        <v>3</v>
      </c>
      <c r="EY416">
        <v>5</v>
      </c>
      <c r="EZ416">
        <v>17</v>
      </c>
      <c r="FA416">
        <v>2</v>
      </c>
      <c r="FB416" t="str">
        <f t="shared" si="75"/>
        <v>Mild</v>
      </c>
      <c r="FC416" t="s">
        <v>149</v>
      </c>
    </row>
    <row r="417" spans="1:159" x14ac:dyDescent="0.2">
      <c r="A417">
        <v>1262</v>
      </c>
      <c r="B417" t="s">
        <v>143</v>
      </c>
      <c r="C417" t="s">
        <v>1945</v>
      </c>
      <c r="D417" s="1">
        <v>30738</v>
      </c>
      <c r="E417">
        <v>38</v>
      </c>
      <c r="F417">
        <v>1</v>
      </c>
      <c r="H417" t="s">
        <v>595</v>
      </c>
      <c r="I417">
        <v>3043</v>
      </c>
      <c r="J417" s="1">
        <v>44334</v>
      </c>
      <c r="K417">
        <v>1</v>
      </c>
      <c r="R417">
        <v>1</v>
      </c>
      <c r="W417" t="s">
        <v>229</v>
      </c>
      <c r="X417" t="s">
        <v>307</v>
      </c>
      <c r="Y417">
        <v>0</v>
      </c>
      <c r="Z417" t="s">
        <v>1946</v>
      </c>
      <c r="AA417" s="1">
        <v>44496</v>
      </c>
      <c r="AB417" s="2">
        <f t="shared" si="71"/>
        <v>162</v>
      </c>
      <c r="AC417">
        <v>1</v>
      </c>
      <c r="AD417">
        <v>2</v>
      </c>
      <c r="AE417" t="str">
        <f t="shared" si="73"/>
        <v>Female</v>
      </c>
      <c r="AF417">
        <v>1</v>
      </c>
      <c r="AG417" t="s">
        <v>157</v>
      </c>
      <c r="AH417">
        <v>0</v>
      </c>
      <c r="AJ417">
        <v>8</v>
      </c>
      <c r="AK417" t="str">
        <f t="shared" si="66"/>
        <v>Postgrad</v>
      </c>
      <c r="AL417" t="str">
        <f t="shared" si="74"/>
        <v>Yes</v>
      </c>
      <c r="AM417">
        <v>9</v>
      </c>
      <c r="AN417" t="str">
        <f t="shared" si="72"/>
        <v>Aus</v>
      </c>
      <c r="AO417">
        <v>0</v>
      </c>
      <c r="AR417">
        <v>0</v>
      </c>
      <c r="AS417">
        <v>0</v>
      </c>
      <c r="AT417">
        <v>0</v>
      </c>
      <c r="AU417">
        <v>0</v>
      </c>
      <c r="AV417">
        <v>0</v>
      </c>
      <c r="AW417">
        <v>0</v>
      </c>
      <c r="AX417">
        <v>0</v>
      </c>
      <c r="AY417">
        <v>0</v>
      </c>
      <c r="AZ417">
        <v>0</v>
      </c>
      <c r="BA417">
        <v>1</v>
      </c>
      <c r="BC417" t="s">
        <v>1947</v>
      </c>
      <c r="BD417">
        <v>1</v>
      </c>
      <c r="BE417" t="s">
        <v>1948</v>
      </c>
      <c r="BF417">
        <v>1</v>
      </c>
      <c r="BG417" t="s">
        <v>1949</v>
      </c>
      <c r="BH417">
        <v>0</v>
      </c>
      <c r="BI417">
        <v>0</v>
      </c>
      <c r="BJ417">
        <v>0</v>
      </c>
      <c r="BK417">
        <v>0</v>
      </c>
      <c r="BM417">
        <v>0</v>
      </c>
      <c r="BO417">
        <v>0</v>
      </c>
      <c r="BQ417">
        <v>2</v>
      </c>
      <c r="BR417">
        <v>1</v>
      </c>
      <c r="BS417">
        <v>1</v>
      </c>
      <c r="BT417">
        <v>3</v>
      </c>
      <c r="BU417">
        <v>2</v>
      </c>
      <c r="BV417">
        <v>74</v>
      </c>
      <c r="BW417" s="4">
        <v>0.60107033714815961</v>
      </c>
      <c r="BX417">
        <v>3</v>
      </c>
      <c r="BY417">
        <v>0</v>
      </c>
      <c r="BZ417">
        <v>45</v>
      </c>
      <c r="CA417">
        <v>45</v>
      </c>
      <c r="CB417">
        <v>2</v>
      </c>
      <c r="CC417">
        <v>0</v>
      </c>
      <c r="CD417">
        <v>30</v>
      </c>
      <c r="CE417">
        <v>30</v>
      </c>
      <c r="CF417">
        <v>2</v>
      </c>
      <c r="CG417">
        <v>0</v>
      </c>
      <c r="CH417">
        <v>30</v>
      </c>
      <c r="CI417">
        <v>30</v>
      </c>
      <c r="CJ417">
        <v>0</v>
      </c>
      <c r="CK417">
        <v>0</v>
      </c>
      <c r="CL417">
        <v>0</v>
      </c>
      <c r="CM417">
        <v>0</v>
      </c>
      <c r="CN417">
        <f t="shared" si="69"/>
        <v>105</v>
      </c>
      <c r="CO417" t="str">
        <f t="shared" si="70"/>
        <v>Insufficiently active</v>
      </c>
      <c r="CP417">
        <v>3</v>
      </c>
      <c r="CQ417">
        <v>3</v>
      </c>
      <c r="CR417">
        <v>3</v>
      </c>
      <c r="CS417">
        <v>4</v>
      </c>
      <c r="CT417">
        <v>3</v>
      </c>
      <c r="CU417">
        <v>3</v>
      </c>
      <c r="CV417">
        <v>1</v>
      </c>
      <c r="CW417">
        <v>0</v>
      </c>
      <c r="CX417">
        <v>1</v>
      </c>
      <c r="CY417">
        <v>1</v>
      </c>
      <c r="CZ417">
        <v>2</v>
      </c>
      <c r="DA417">
        <v>8</v>
      </c>
      <c r="DB417">
        <v>2</v>
      </c>
      <c r="DC417">
        <v>1</v>
      </c>
      <c r="DD417">
        <v>3</v>
      </c>
      <c r="DE417">
        <v>3</v>
      </c>
      <c r="DF417">
        <v>2</v>
      </c>
      <c r="DG417">
        <v>2</v>
      </c>
      <c r="DH417">
        <v>2</v>
      </c>
      <c r="DI417">
        <v>2</v>
      </c>
      <c r="DJ417">
        <v>2</v>
      </c>
      <c r="DK417">
        <v>2</v>
      </c>
      <c r="DL417">
        <v>2</v>
      </c>
      <c r="DM417">
        <v>2</v>
      </c>
      <c r="DN417">
        <v>22</v>
      </c>
      <c r="DO417">
        <v>0</v>
      </c>
      <c r="DP417">
        <v>1</v>
      </c>
      <c r="DQ417">
        <v>1</v>
      </c>
      <c r="DR417">
        <v>2</v>
      </c>
      <c r="DS417">
        <v>1</v>
      </c>
      <c r="DT417">
        <v>2</v>
      </c>
      <c r="DU417">
        <v>2</v>
      </c>
      <c r="DV417">
        <v>0</v>
      </c>
      <c r="DW417">
        <v>0</v>
      </c>
      <c r="DX417">
        <v>9</v>
      </c>
      <c r="DY417" t="str">
        <f>IF(DO417&gt;1,"Yes",IF(DP417&gt;1,"Yes","No"))</f>
        <v>No</v>
      </c>
      <c r="DZ417" t="s">
        <v>4707</v>
      </c>
      <c r="EA417">
        <v>3</v>
      </c>
      <c r="EB417">
        <v>3</v>
      </c>
      <c r="EC417">
        <v>3</v>
      </c>
      <c r="ED417">
        <v>4</v>
      </c>
      <c r="EE417">
        <v>3</v>
      </c>
      <c r="EF417">
        <v>3</v>
      </c>
      <c r="EG417">
        <v>3</v>
      </c>
      <c r="EH417">
        <v>22</v>
      </c>
      <c r="EI417">
        <v>2</v>
      </c>
      <c r="EJ417">
        <v>2</v>
      </c>
      <c r="EK417">
        <v>2</v>
      </c>
      <c r="EL417">
        <v>6</v>
      </c>
      <c r="EM417">
        <v>3</v>
      </c>
      <c r="EN417">
        <v>3</v>
      </c>
      <c r="EO417">
        <v>3</v>
      </c>
      <c r="EP417">
        <v>3</v>
      </c>
      <c r="EQ417">
        <v>3</v>
      </c>
      <c r="ER417">
        <v>3</v>
      </c>
      <c r="ES417">
        <v>3</v>
      </c>
      <c r="ET417">
        <v>3</v>
      </c>
      <c r="EU417">
        <v>24</v>
      </c>
      <c r="EV417">
        <v>6</v>
      </c>
      <c r="EW417">
        <v>5</v>
      </c>
      <c r="EX417">
        <v>5</v>
      </c>
      <c r="EY417">
        <v>8</v>
      </c>
      <c r="EZ417">
        <v>24</v>
      </c>
      <c r="FA417">
        <v>6</v>
      </c>
      <c r="FB417" t="str">
        <f t="shared" si="75"/>
        <v>Moderate</v>
      </c>
      <c r="FC417" t="s">
        <v>149</v>
      </c>
    </row>
    <row r="418" spans="1:159" x14ac:dyDescent="0.2">
      <c r="A418">
        <v>1266</v>
      </c>
      <c r="B418" t="s">
        <v>143</v>
      </c>
      <c r="C418" t="s">
        <v>1950</v>
      </c>
      <c r="D418" s="1">
        <v>35118</v>
      </c>
      <c r="E418">
        <v>26</v>
      </c>
      <c r="F418">
        <v>1</v>
      </c>
      <c r="H418" t="s">
        <v>1951</v>
      </c>
      <c r="I418">
        <v>3067</v>
      </c>
      <c r="J418" s="1">
        <v>44331</v>
      </c>
      <c r="K418">
        <v>1</v>
      </c>
      <c r="Q418">
        <v>2</v>
      </c>
      <c r="W418" t="s">
        <v>4409</v>
      </c>
      <c r="X418" t="s">
        <v>222</v>
      </c>
      <c r="Y418">
        <v>0</v>
      </c>
      <c r="Z418" t="s">
        <v>1952</v>
      </c>
      <c r="AA418" s="1">
        <v>44685</v>
      </c>
      <c r="AB418" s="2">
        <f t="shared" si="71"/>
        <v>354</v>
      </c>
      <c r="AC418">
        <v>2</v>
      </c>
      <c r="AD418">
        <v>1</v>
      </c>
      <c r="AE418" t="str">
        <f t="shared" si="73"/>
        <v>Male</v>
      </c>
      <c r="AF418">
        <v>5</v>
      </c>
      <c r="AG418" t="s">
        <v>157</v>
      </c>
      <c r="AH418">
        <v>0</v>
      </c>
      <c r="AJ418">
        <v>8</v>
      </c>
      <c r="AK418" t="str">
        <f t="shared" si="66"/>
        <v>Postgrad</v>
      </c>
      <c r="AL418" t="str">
        <f t="shared" si="74"/>
        <v>Yes</v>
      </c>
      <c r="AM418">
        <v>9</v>
      </c>
      <c r="AN418" t="str">
        <f t="shared" si="72"/>
        <v>Aus</v>
      </c>
      <c r="AO418">
        <v>0</v>
      </c>
      <c r="AR418">
        <v>0</v>
      </c>
      <c r="AS418">
        <v>0</v>
      </c>
      <c r="AT418">
        <v>0</v>
      </c>
      <c r="AU418">
        <v>0</v>
      </c>
      <c r="AV418">
        <v>0</v>
      </c>
      <c r="AW418">
        <v>0</v>
      </c>
      <c r="AX418">
        <v>0</v>
      </c>
      <c r="AY418">
        <v>1</v>
      </c>
      <c r="AZ418">
        <v>0</v>
      </c>
      <c r="BA418">
        <v>0</v>
      </c>
      <c r="BC418" t="s">
        <v>1953</v>
      </c>
      <c r="BD418">
        <v>0</v>
      </c>
      <c r="BF418">
        <v>1</v>
      </c>
      <c r="BG418" t="s">
        <v>1954</v>
      </c>
      <c r="BH418">
        <v>0</v>
      </c>
      <c r="BI418">
        <v>2</v>
      </c>
      <c r="BJ418">
        <v>0</v>
      </c>
      <c r="BK418">
        <v>0</v>
      </c>
      <c r="BM418">
        <v>0</v>
      </c>
      <c r="BO418">
        <v>1</v>
      </c>
      <c r="BP418">
        <v>0</v>
      </c>
      <c r="BQ418">
        <v>1</v>
      </c>
      <c r="BR418">
        <v>1</v>
      </c>
      <c r="BS418">
        <v>3</v>
      </c>
      <c r="BT418">
        <v>2</v>
      </c>
      <c r="BU418">
        <v>1</v>
      </c>
      <c r="BV418">
        <v>88</v>
      </c>
      <c r="BW418" s="4">
        <v>0.68131856738925545</v>
      </c>
      <c r="BX418">
        <v>20</v>
      </c>
      <c r="BY418">
        <v>14</v>
      </c>
      <c r="BZ418">
        <v>0</v>
      </c>
      <c r="CA418">
        <v>840</v>
      </c>
      <c r="CB418">
        <v>2</v>
      </c>
      <c r="CC418">
        <v>1</v>
      </c>
      <c r="CD418">
        <v>0</v>
      </c>
      <c r="CE418">
        <v>60</v>
      </c>
      <c r="CF418">
        <v>11</v>
      </c>
      <c r="CG418">
        <v>11</v>
      </c>
      <c r="CH418">
        <v>0</v>
      </c>
      <c r="CI418">
        <v>660</v>
      </c>
      <c r="CJ418">
        <v>5</v>
      </c>
      <c r="CK418">
        <v>4</v>
      </c>
      <c r="CL418">
        <v>0</v>
      </c>
      <c r="CM418">
        <v>240</v>
      </c>
      <c r="CN418">
        <f t="shared" si="69"/>
        <v>2400</v>
      </c>
      <c r="CO418" t="str">
        <f t="shared" si="70"/>
        <v>Sufficientlyactive</v>
      </c>
      <c r="CP418">
        <v>1</v>
      </c>
      <c r="CQ418">
        <v>3</v>
      </c>
      <c r="CR418">
        <v>1</v>
      </c>
      <c r="CS418">
        <v>2</v>
      </c>
      <c r="CT418">
        <v>3</v>
      </c>
      <c r="CU418">
        <v>3</v>
      </c>
      <c r="CV418">
        <v>1</v>
      </c>
      <c r="CW418">
        <v>1</v>
      </c>
      <c r="CX418">
        <v>2</v>
      </c>
      <c r="CY418">
        <v>1</v>
      </c>
      <c r="CZ418">
        <v>3</v>
      </c>
      <c r="DA418">
        <v>7</v>
      </c>
      <c r="DB418">
        <v>3</v>
      </c>
      <c r="DC418">
        <v>1</v>
      </c>
      <c r="DD418">
        <v>1</v>
      </c>
      <c r="DE418">
        <v>1</v>
      </c>
      <c r="DF418">
        <v>1</v>
      </c>
      <c r="DG418">
        <v>1</v>
      </c>
      <c r="DH418">
        <v>1</v>
      </c>
      <c r="DI418">
        <v>1</v>
      </c>
      <c r="DJ418">
        <v>1</v>
      </c>
      <c r="DK418">
        <v>1</v>
      </c>
      <c r="DL418">
        <v>1</v>
      </c>
      <c r="DM418">
        <v>1</v>
      </c>
      <c r="DN418">
        <v>10</v>
      </c>
      <c r="DO418">
        <v>0</v>
      </c>
      <c r="DP418">
        <v>0</v>
      </c>
      <c r="DQ418">
        <v>0</v>
      </c>
      <c r="DR418">
        <v>0</v>
      </c>
      <c r="DS418">
        <v>1</v>
      </c>
      <c r="DT418">
        <v>0</v>
      </c>
      <c r="DU418">
        <v>0</v>
      </c>
      <c r="DV418">
        <v>0</v>
      </c>
      <c r="DW418">
        <v>0</v>
      </c>
      <c r="DX418">
        <v>1</v>
      </c>
      <c r="DY418" t="str">
        <f>IF(DO418&gt;1,"Yes",IF(DP418&gt;1,"Yes","No"))</f>
        <v>No</v>
      </c>
      <c r="DZ418" t="s">
        <v>4708</v>
      </c>
      <c r="EA418">
        <v>3</v>
      </c>
      <c r="EB418">
        <v>4</v>
      </c>
      <c r="EC418">
        <v>4</v>
      </c>
      <c r="ED418">
        <v>4</v>
      </c>
      <c r="EE418">
        <v>4</v>
      </c>
      <c r="EF418">
        <v>3</v>
      </c>
      <c r="EG418">
        <v>5</v>
      </c>
      <c r="EH418">
        <v>27</v>
      </c>
      <c r="EI418">
        <v>1</v>
      </c>
      <c r="EJ418">
        <v>1</v>
      </c>
      <c r="EK418">
        <v>1</v>
      </c>
      <c r="EL418">
        <v>3</v>
      </c>
      <c r="EM418">
        <v>5</v>
      </c>
      <c r="EN418">
        <v>5</v>
      </c>
      <c r="EO418">
        <v>5</v>
      </c>
      <c r="EP418">
        <v>5</v>
      </c>
      <c r="EQ418">
        <v>5</v>
      </c>
      <c r="ER418">
        <v>5</v>
      </c>
      <c r="ES418">
        <v>5</v>
      </c>
      <c r="ET418">
        <v>5</v>
      </c>
      <c r="EU418">
        <v>40</v>
      </c>
      <c r="EV418">
        <v>4</v>
      </c>
      <c r="EW418">
        <v>0</v>
      </c>
      <c r="EX418">
        <v>2</v>
      </c>
      <c r="EY418">
        <v>2</v>
      </c>
      <c r="EZ418">
        <v>8</v>
      </c>
      <c r="FA418">
        <v>0</v>
      </c>
      <c r="FB418" t="str">
        <f t="shared" si="75"/>
        <v>None</v>
      </c>
      <c r="FC418" t="s">
        <v>149</v>
      </c>
    </row>
    <row r="419" spans="1:159" x14ac:dyDescent="0.2">
      <c r="A419">
        <v>1284</v>
      </c>
      <c r="B419" t="s">
        <v>143</v>
      </c>
      <c r="C419" t="s">
        <v>1955</v>
      </c>
      <c r="D419" s="1">
        <v>16035</v>
      </c>
      <c r="E419">
        <v>78</v>
      </c>
      <c r="F419">
        <v>1</v>
      </c>
      <c r="H419" t="s">
        <v>258</v>
      </c>
      <c r="I419">
        <v>3031</v>
      </c>
      <c r="J419" s="1">
        <v>44321</v>
      </c>
      <c r="K419">
        <v>1</v>
      </c>
      <c r="R419">
        <v>2</v>
      </c>
      <c r="W419" t="s">
        <v>229</v>
      </c>
      <c r="X419" t="s">
        <v>222</v>
      </c>
      <c r="Y419">
        <v>1</v>
      </c>
      <c r="Z419" t="s">
        <v>1956</v>
      </c>
      <c r="AA419" s="1">
        <v>44519</v>
      </c>
      <c r="AB419" s="2">
        <f t="shared" si="71"/>
        <v>198</v>
      </c>
      <c r="AC419">
        <v>4</v>
      </c>
      <c r="AD419">
        <v>2</v>
      </c>
      <c r="AE419" t="str">
        <f t="shared" si="73"/>
        <v>Female</v>
      </c>
      <c r="AF419">
        <v>7</v>
      </c>
      <c r="AG419" t="s">
        <v>149</v>
      </c>
      <c r="AH419">
        <v>0</v>
      </c>
      <c r="AJ419">
        <v>1</v>
      </c>
      <c r="AK419" t="str">
        <f t="shared" si="66"/>
        <v>DNC high school</v>
      </c>
      <c r="AL419" t="str">
        <f t="shared" si="74"/>
        <v>No</v>
      </c>
      <c r="AM419">
        <v>164</v>
      </c>
      <c r="AN419" t="str">
        <f t="shared" si="72"/>
        <v>Other</v>
      </c>
      <c r="AQ419">
        <v>25</v>
      </c>
      <c r="AR419">
        <v>1</v>
      </c>
      <c r="AS419">
        <v>0</v>
      </c>
      <c r="AT419">
        <v>0</v>
      </c>
      <c r="AU419">
        <v>0</v>
      </c>
      <c r="AV419">
        <v>0</v>
      </c>
      <c r="AW419">
        <v>0</v>
      </c>
      <c r="AX419">
        <v>1</v>
      </c>
      <c r="AY419">
        <v>0</v>
      </c>
      <c r="AZ419">
        <v>1</v>
      </c>
      <c r="BA419">
        <v>1</v>
      </c>
      <c r="BC419" t="s">
        <v>1957</v>
      </c>
      <c r="BD419">
        <v>1</v>
      </c>
      <c r="BE419" t="s">
        <v>1958</v>
      </c>
      <c r="BF419">
        <v>1</v>
      </c>
      <c r="BG419" t="s">
        <v>1959</v>
      </c>
      <c r="BH419">
        <v>1</v>
      </c>
      <c r="BI419">
        <v>0</v>
      </c>
      <c r="BJ419">
        <v>0</v>
      </c>
      <c r="BK419">
        <v>0</v>
      </c>
      <c r="BM419">
        <v>0</v>
      </c>
      <c r="BO419">
        <v>0</v>
      </c>
      <c r="BQ419">
        <v>4</v>
      </c>
      <c r="BR419">
        <v>4</v>
      </c>
      <c r="BS419">
        <v>4</v>
      </c>
      <c r="BT419">
        <v>4</v>
      </c>
      <c r="BU419">
        <v>4</v>
      </c>
      <c r="BV419">
        <v>12</v>
      </c>
      <c r="BW419" s="4">
        <v>0.10983287720372933</v>
      </c>
      <c r="BX419">
        <v>0</v>
      </c>
      <c r="BY419">
        <v>0</v>
      </c>
      <c r="BZ419">
        <v>0</v>
      </c>
      <c r="CA419">
        <v>0</v>
      </c>
      <c r="CB419">
        <v>0</v>
      </c>
      <c r="CC419">
        <v>0</v>
      </c>
      <c r="CD419">
        <v>0</v>
      </c>
      <c r="CE419">
        <v>0</v>
      </c>
      <c r="CF419">
        <v>0</v>
      </c>
      <c r="CG419">
        <v>0</v>
      </c>
      <c r="CH419">
        <v>0</v>
      </c>
      <c r="CI419">
        <v>0</v>
      </c>
      <c r="CJ419">
        <v>0</v>
      </c>
      <c r="CK419">
        <v>0</v>
      </c>
      <c r="CL419">
        <v>0</v>
      </c>
      <c r="CM419">
        <v>0</v>
      </c>
      <c r="CN419">
        <f t="shared" si="69"/>
        <v>0</v>
      </c>
      <c r="CO419" t="str">
        <f t="shared" si="70"/>
        <v>Sedentary</v>
      </c>
      <c r="CP419">
        <v>3</v>
      </c>
      <c r="CQ419">
        <v>3</v>
      </c>
      <c r="CR419">
        <v>3</v>
      </c>
      <c r="CS419">
        <v>2</v>
      </c>
      <c r="CT419">
        <v>4</v>
      </c>
      <c r="CU419">
        <v>2</v>
      </c>
      <c r="CV419">
        <v>1</v>
      </c>
      <c r="CW419">
        <v>0</v>
      </c>
      <c r="CX419">
        <v>2</v>
      </c>
      <c r="CY419">
        <v>1</v>
      </c>
      <c r="CZ419">
        <v>2</v>
      </c>
      <c r="DA419">
        <v>6</v>
      </c>
      <c r="DB419">
        <v>13</v>
      </c>
      <c r="DC419">
        <v>1</v>
      </c>
      <c r="DD419">
        <v>3</v>
      </c>
      <c r="DE419">
        <v>3</v>
      </c>
      <c r="DF419">
        <v>3</v>
      </c>
      <c r="DG419">
        <v>5</v>
      </c>
      <c r="DH419">
        <v>3</v>
      </c>
      <c r="DI419">
        <v>2</v>
      </c>
      <c r="DJ419">
        <v>2</v>
      </c>
      <c r="DK419">
        <v>4</v>
      </c>
      <c r="DL419">
        <v>2</v>
      </c>
      <c r="DM419">
        <v>1</v>
      </c>
      <c r="DN419">
        <v>28</v>
      </c>
      <c r="DO419">
        <v>0</v>
      </c>
      <c r="DP419">
        <v>0</v>
      </c>
      <c r="DQ419">
        <v>0</v>
      </c>
      <c r="DR419">
        <v>2</v>
      </c>
      <c r="DS419">
        <v>2</v>
      </c>
      <c r="DT419">
        <v>0</v>
      </c>
      <c r="DU419">
        <v>0</v>
      </c>
      <c r="DV419">
        <v>0</v>
      </c>
      <c r="DW419">
        <v>2</v>
      </c>
      <c r="DX419">
        <v>6</v>
      </c>
      <c r="DY419" t="s">
        <v>149</v>
      </c>
      <c r="DZ419" t="s">
        <v>4707</v>
      </c>
      <c r="EA419">
        <v>2</v>
      </c>
      <c r="EB419">
        <v>2</v>
      </c>
      <c r="EC419">
        <v>4</v>
      </c>
      <c r="ED419">
        <v>4</v>
      </c>
      <c r="EE419">
        <v>4</v>
      </c>
      <c r="EF419">
        <v>5</v>
      </c>
      <c r="EG419">
        <v>5</v>
      </c>
      <c r="EH419">
        <v>26</v>
      </c>
      <c r="EI419">
        <v>2</v>
      </c>
      <c r="EJ419">
        <v>1</v>
      </c>
      <c r="EK419">
        <v>1</v>
      </c>
      <c r="EL419">
        <v>4</v>
      </c>
      <c r="EM419">
        <v>4</v>
      </c>
      <c r="EN419">
        <v>4</v>
      </c>
      <c r="EO419">
        <v>4</v>
      </c>
      <c r="EP419">
        <v>4</v>
      </c>
      <c r="EQ419">
        <v>4</v>
      </c>
      <c r="ER419">
        <v>4</v>
      </c>
      <c r="ES419">
        <v>4</v>
      </c>
      <c r="ET419">
        <v>4</v>
      </c>
      <c r="EU419">
        <v>32</v>
      </c>
      <c r="EV419">
        <v>8</v>
      </c>
      <c r="EW419">
        <v>8</v>
      </c>
      <c r="EX419">
        <v>3</v>
      </c>
      <c r="EY419">
        <v>9</v>
      </c>
      <c r="EZ419">
        <v>28</v>
      </c>
      <c r="FA419">
        <v>8</v>
      </c>
      <c r="FB419" t="str">
        <f t="shared" si="75"/>
        <v>Severe</v>
      </c>
      <c r="FC419" t="s">
        <v>157</v>
      </c>
    </row>
    <row r="420" spans="1:159" x14ac:dyDescent="0.2">
      <c r="A420">
        <v>1285</v>
      </c>
      <c r="B420" t="s">
        <v>143</v>
      </c>
      <c r="C420" t="s">
        <v>1960</v>
      </c>
      <c r="D420" s="1">
        <v>23420</v>
      </c>
      <c r="E420">
        <v>58</v>
      </c>
      <c r="F420">
        <v>1</v>
      </c>
      <c r="H420" t="s">
        <v>1961</v>
      </c>
      <c r="I420">
        <v>3342</v>
      </c>
      <c r="J420" s="1">
        <v>44327</v>
      </c>
      <c r="K420">
        <v>1</v>
      </c>
      <c r="R420">
        <v>2</v>
      </c>
      <c r="W420" t="s">
        <v>229</v>
      </c>
      <c r="X420" t="s">
        <v>222</v>
      </c>
      <c r="Y420">
        <v>0</v>
      </c>
      <c r="Z420" t="s">
        <v>1962</v>
      </c>
      <c r="AA420" s="1">
        <v>44515</v>
      </c>
      <c r="AB420" s="2">
        <f t="shared" si="71"/>
        <v>188</v>
      </c>
      <c r="AC420">
        <v>1</v>
      </c>
      <c r="AD420">
        <v>2</v>
      </c>
      <c r="AE420" t="str">
        <f t="shared" si="73"/>
        <v>Female</v>
      </c>
      <c r="AF420">
        <v>3</v>
      </c>
      <c r="AG420" t="s">
        <v>157</v>
      </c>
      <c r="AH420">
        <v>0</v>
      </c>
      <c r="AJ420">
        <v>8</v>
      </c>
      <c r="AK420" t="str">
        <f t="shared" si="66"/>
        <v>Postgrad</v>
      </c>
      <c r="AL420" t="str">
        <f t="shared" si="74"/>
        <v>Yes</v>
      </c>
      <c r="AM420">
        <v>9</v>
      </c>
      <c r="AN420" t="str">
        <f t="shared" si="72"/>
        <v>Aus</v>
      </c>
      <c r="AO420">
        <v>0</v>
      </c>
      <c r="AR420">
        <v>0</v>
      </c>
      <c r="AS420">
        <v>0</v>
      </c>
      <c r="AT420">
        <v>0</v>
      </c>
      <c r="AU420">
        <v>0</v>
      </c>
      <c r="AV420">
        <v>0</v>
      </c>
      <c r="AW420">
        <v>0</v>
      </c>
      <c r="AX420">
        <v>0</v>
      </c>
      <c r="AY420">
        <v>0</v>
      </c>
      <c r="AZ420">
        <v>0</v>
      </c>
      <c r="BA420">
        <v>2</v>
      </c>
      <c r="BC420" t="s">
        <v>1963</v>
      </c>
      <c r="BD420">
        <v>1</v>
      </c>
      <c r="BE420" t="s">
        <v>1964</v>
      </c>
      <c r="BF420">
        <v>1</v>
      </c>
      <c r="BG420" t="s">
        <v>1965</v>
      </c>
      <c r="BH420">
        <v>0</v>
      </c>
      <c r="BI420">
        <v>2</v>
      </c>
      <c r="BJ420">
        <v>0</v>
      </c>
      <c r="BK420">
        <v>0</v>
      </c>
      <c r="BM420">
        <v>1</v>
      </c>
      <c r="BN420">
        <v>15</v>
      </c>
      <c r="BO420">
        <v>0</v>
      </c>
      <c r="BQ420">
        <v>3</v>
      </c>
      <c r="BR420">
        <v>1</v>
      </c>
      <c r="BS420">
        <v>3</v>
      </c>
      <c r="BT420">
        <v>3</v>
      </c>
      <c r="BU420">
        <v>3</v>
      </c>
      <c r="BV420">
        <v>75</v>
      </c>
      <c r="BW420" s="4">
        <v>0.51400000000000001</v>
      </c>
      <c r="BX420">
        <v>7</v>
      </c>
      <c r="BY420">
        <v>8</v>
      </c>
      <c r="BZ420">
        <v>0</v>
      </c>
      <c r="CA420">
        <v>480</v>
      </c>
      <c r="CB420">
        <v>2</v>
      </c>
      <c r="CC420">
        <v>1</v>
      </c>
      <c r="CD420">
        <v>1</v>
      </c>
      <c r="CE420">
        <v>61</v>
      </c>
      <c r="CF420">
        <v>0</v>
      </c>
      <c r="CG420">
        <v>0</v>
      </c>
      <c r="CH420">
        <v>0</v>
      </c>
      <c r="CI420">
        <v>0</v>
      </c>
      <c r="CJ420">
        <v>0</v>
      </c>
      <c r="CK420">
        <v>0</v>
      </c>
      <c r="CL420">
        <v>0</v>
      </c>
      <c r="CM420">
        <v>0</v>
      </c>
      <c r="CN420">
        <f t="shared" si="69"/>
        <v>480</v>
      </c>
      <c r="CO420" t="str">
        <f t="shared" si="70"/>
        <v>Sufficientlyactive</v>
      </c>
      <c r="CP420">
        <v>4</v>
      </c>
      <c r="CQ420">
        <v>4</v>
      </c>
      <c r="CR420">
        <v>4</v>
      </c>
      <c r="CS420">
        <v>4</v>
      </c>
      <c r="CT420">
        <v>4</v>
      </c>
      <c r="CU420">
        <v>2</v>
      </c>
      <c r="CV420">
        <v>0</v>
      </c>
      <c r="CW420">
        <v>1</v>
      </c>
      <c r="CX420">
        <v>1</v>
      </c>
      <c r="CY420">
        <v>1</v>
      </c>
      <c r="CZ420">
        <v>2</v>
      </c>
      <c r="DA420">
        <v>8</v>
      </c>
      <c r="DB420">
        <v>4</v>
      </c>
      <c r="DC420">
        <v>1</v>
      </c>
      <c r="DD420">
        <v>3</v>
      </c>
      <c r="DE420">
        <v>3</v>
      </c>
      <c r="DF420">
        <v>2</v>
      </c>
      <c r="DG420">
        <v>3</v>
      </c>
      <c r="DH420">
        <v>2</v>
      </c>
      <c r="DI420">
        <v>1</v>
      </c>
      <c r="DJ420">
        <v>2</v>
      </c>
      <c r="DK420">
        <v>1</v>
      </c>
      <c r="DL420">
        <v>1</v>
      </c>
      <c r="DM420">
        <v>2</v>
      </c>
      <c r="DN420">
        <v>20</v>
      </c>
      <c r="DO420">
        <v>0</v>
      </c>
      <c r="DP420">
        <v>1</v>
      </c>
      <c r="DQ420">
        <v>1</v>
      </c>
      <c r="DR420">
        <v>1</v>
      </c>
      <c r="DS420">
        <v>1</v>
      </c>
      <c r="DT420">
        <v>1</v>
      </c>
      <c r="DU420">
        <v>0</v>
      </c>
      <c r="DV420">
        <v>0</v>
      </c>
      <c r="DW420">
        <v>0</v>
      </c>
      <c r="DX420">
        <v>5</v>
      </c>
      <c r="DY420" t="s">
        <v>149</v>
      </c>
      <c r="DZ420" t="s">
        <v>4707</v>
      </c>
      <c r="EA420">
        <v>3</v>
      </c>
      <c r="EB420">
        <v>3</v>
      </c>
      <c r="EC420">
        <v>3</v>
      </c>
      <c r="ED420">
        <v>4</v>
      </c>
      <c r="EE420">
        <v>4</v>
      </c>
      <c r="EF420">
        <v>3</v>
      </c>
      <c r="EG420">
        <v>3</v>
      </c>
      <c r="EH420">
        <v>23</v>
      </c>
      <c r="EI420">
        <v>2</v>
      </c>
      <c r="EJ420">
        <v>3</v>
      </c>
      <c r="EK420">
        <v>3</v>
      </c>
      <c r="EL420">
        <v>8</v>
      </c>
      <c r="EM420">
        <v>4</v>
      </c>
      <c r="EN420">
        <v>3</v>
      </c>
      <c r="EO420">
        <v>3</v>
      </c>
      <c r="EP420">
        <v>3</v>
      </c>
      <c r="EQ420">
        <v>2</v>
      </c>
      <c r="ER420">
        <v>3</v>
      </c>
      <c r="ES420">
        <v>3</v>
      </c>
      <c r="ET420">
        <v>3</v>
      </c>
      <c r="EU420">
        <v>24</v>
      </c>
      <c r="EV420">
        <v>4</v>
      </c>
      <c r="EW420">
        <v>5</v>
      </c>
      <c r="EX420">
        <v>6</v>
      </c>
      <c r="EY420">
        <v>6</v>
      </c>
      <c r="EZ420">
        <v>21</v>
      </c>
      <c r="FA420">
        <v>2</v>
      </c>
      <c r="FB420" t="str">
        <f t="shared" si="75"/>
        <v>Mild</v>
      </c>
      <c r="FC420" t="s">
        <v>157</v>
      </c>
    </row>
    <row r="421" spans="1:159" x14ac:dyDescent="0.2">
      <c r="A421">
        <v>1288</v>
      </c>
      <c r="B421" t="s">
        <v>143</v>
      </c>
      <c r="C421" t="s">
        <v>1966</v>
      </c>
      <c r="D421" s="1">
        <v>15604</v>
      </c>
      <c r="E421">
        <v>79</v>
      </c>
      <c r="F421">
        <v>1</v>
      </c>
      <c r="H421" t="s">
        <v>295</v>
      </c>
      <c r="I421">
        <v>3021</v>
      </c>
      <c r="J421" s="1">
        <v>44321</v>
      </c>
      <c r="K421">
        <v>1</v>
      </c>
      <c r="Q421">
        <v>1</v>
      </c>
      <c r="W421" t="s">
        <v>4409</v>
      </c>
      <c r="X421" t="s">
        <v>307</v>
      </c>
      <c r="Y421">
        <v>1</v>
      </c>
      <c r="Z421" t="s">
        <v>1967</v>
      </c>
      <c r="AA421" s="1">
        <v>44526</v>
      </c>
      <c r="AB421" s="2">
        <f t="shared" si="71"/>
        <v>205</v>
      </c>
      <c r="AC421">
        <v>1</v>
      </c>
      <c r="AD421">
        <v>2</v>
      </c>
      <c r="AE421" t="str">
        <f t="shared" si="73"/>
        <v>Female</v>
      </c>
      <c r="AF421">
        <v>7</v>
      </c>
      <c r="AG421" t="s">
        <v>149</v>
      </c>
      <c r="AH421">
        <v>0</v>
      </c>
      <c r="AJ421">
        <v>2</v>
      </c>
      <c r="AK421" t="str">
        <f t="shared" si="66"/>
        <v>High school</v>
      </c>
      <c r="AL421" t="str">
        <f t="shared" si="74"/>
        <v>Yes</v>
      </c>
      <c r="AM421">
        <v>9</v>
      </c>
      <c r="AN421" t="str">
        <f t="shared" si="72"/>
        <v>Aus</v>
      </c>
      <c r="AO421">
        <v>0</v>
      </c>
      <c r="AR421">
        <v>0</v>
      </c>
      <c r="AS421">
        <v>0</v>
      </c>
      <c r="AT421">
        <v>0</v>
      </c>
      <c r="AU421">
        <v>0</v>
      </c>
      <c r="AV421">
        <v>0</v>
      </c>
      <c r="AW421">
        <v>0</v>
      </c>
      <c r="AX421">
        <v>1</v>
      </c>
      <c r="AY421">
        <v>1</v>
      </c>
      <c r="AZ421">
        <v>0</v>
      </c>
      <c r="BA421">
        <v>0</v>
      </c>
      <c r="BC421" t="s">
        <v>1968</v>
      </c>
      <c r="BD421">
        <v>1</v>
      </c>
      <c r="BE421" t="s">
        <v>1969</v>
      </c>
      <c r="BF421">
        <v>1</v>
      </c>
      <c r="BG421" t="s">
        <v>1970</v>
      </c>
      <c r="BH421">
        <v>1</v>
      </c>
      <c r="BI421">
        <v>0</v>
      </c>
      <c r="BJ421">
        <v>1</v>
      </c>
      <c r="BK421">
        <v>0</v>
      </c>
      <c r="BM421">
        <v>1</v>
      </c>
      <c r="BN421">
        <v>10</v>
      </c>
      <c r="BO421">
        <v>0</v>
      </c>
      <c r="BQ421">
        <v>5</v>
      </c>
      <c r="BR421">
        <v>3</v>
      </c>
      <c r="BS421">
        <v>5</v>
      </c>
      <c r="BT421">
        <v>4</v>
      </c>
      <c r="BU421">
        <v>2</v>
      </c>
      <c r="BV421">
        <v>10</v>
      </c>
      <c r="BW421" s="4">
        <v>-0.16411983502417749</v>
      </c>
      <c r="BX421">
        <v>0</v>
      </c>
      <c r="BY421">
        <v>0</v>
      </c>
      <c r="BZ421">
        <v>0</v>
      </c>
      <c r="CA421">
        <v>0</v>
      </c>
      <c r="CB421">
        <v>0</v>
      </c>
      <c r="CC421">
        <v>0</v>
      </c>
      <c r="CD421">
        <v>0</v>
      </c>
      <c r="CE421">
        <v>0</v>
      </c>
      <c r="CF421">
        <v>0</v>
      </c>
      <c r="CG421">
        <v>0</v>
      </c>
      <c r="CH421">
        <v>0</v>
      </c>
      <c r="CI421">
        <v>0</v>
      </c>
      <c r="CJ421">
        <v>0</v>
      </c>
      <c r="CK421">
        <v>0</v>
      </c>
      <c r="CL421">
        <v>0</v>
      </c>
      <c r="CM421">
        <v>0</v>
      </c>
      <c r="CN421">
        <f t="shared" si="69"/>
        <v>0</v>
      </c>
      <c r="CO421" t="str">
        <f t="shared" si="70"/>
        <v>Sedentary</v>
      </c>
      <c r="CP421">
        <v>2</v>
      </c>
      <c r="CQ421">
        <v>2</v>
      </c>
      <c r="CR421">
        <v>3</v>
      </c>
      <c r="CS421">
        <v>2</v>
      </c>
      <c r="CT421">
        <v>3</v>
      </c>
      <c r="CU421">
        <v>2</v>
      </c>
      <c r="CV421">
        <v>1</v>
      </c>
      <c r="CW421">
        <v>1</v>
      </c>
      <c r="CX421">
        <v>1</v>
      </c>
      <c r="CY421">
        <v>1</v>
      </c>
      <c r="CZ421">
        <v>2</v>
      </c>
      <c r="DA421">
        <v>8</v>
      </c>
      <c r="DB421">
        <v>13</v>
      </c>
      <c r="DC421">
        <v>1</v>
      </c>
      <c r="DD421">
        <v>1</v>
      </c>
      <c r="DE421">
        <v>2</v>
      </c>
      <c r="DF421">
        <v>1</v>
      </c>
      <c r="DG421">
        <v>1</v>
      </c>
      <c r="DH421">
        <v>2</v>
      </c>
      <c r="DI421">
        <v>1</v>
      </c>
      <c r="DJ421">
        <v>1</v>
      </c>
      <c r="DK421">
        <v>3</v>
      </c>
      <c r="DL421">
        <v>1</v>
      </c>
      <c r="DM421">
        <v>1</v>
      </c>
      <c r="DN421">
        <v>14</v>
      </c>
      <c r="DO421">
        <v>0</v>
      </c>
      <c r="DP421">
        <v>0</v>
      </c>
      <c r="DQ421">
        <v>0</v>
      </c>
      <c r="DR421">
        <v>1</v>
      </c>
      <c r="DS421">
        <v>0</v>
      </c>
      <c r="DT421">
        <v>1</v>
      </c>
      <c r="DU421">
        <v>0</v>
      </c>
      <c r="DV421">
        <v>0</v>
      </c>
      <c r="DW421">
        <v>0</v>
      </c>
      <c r="DX421">
        <v>2</v>
      </c>
      <c r="DY421" t="s">
        <v>149</v>
      </c>
      <c r="DZ421" t="s">
        <v>4708</v>
      </c>
      <c r="EA421">
        <v>2</v>
      </c>
      <c r="EB421">
        <v>2</v>
      </c>
      <c r="EC421">
        <v>4</v>
      </c>
      <c r="ED421">
        <v>4</v>
      </c>
      <c r="EE421">
        <v>4</v>
      </c>
      <c r="EF421">
        <v>5</v>
      </c>
      <c r="EG421">
        <v>5</v>
      </c>
      <c r="EH421">
        <v>26</v>
      </c>
      <c r="EI421">
        <v>1</v>
      </c>
      <c r="EJ421">
        <v>1</v>
      </c>
      <c r="EK421">
        <v>1</v>
      </c>
      <c r="EL421">
        <v>3</v>
      </c>
      <c r="EM421">
        <v>2</v>
      </c>
      <c r="EN421">
        <v>4</v>
      </c>
      <c r="EO421">
        <v>4</v>
      </c>
      <c r="EP421">
        <v>4</v>
      </c>
      <c r="EQ421">
        <v>4</v>
      </c>
      <c r="ER421">
        <v>3</v>
      </c>
      <c r="ES421">
        <v>3</v>
      </c>
      <c r="ET421">
        <v>3</v>
      </c>
      <c r="EU421">
        <v>27</v>
      </c>
      <c r="EV421">
        <v>9</v>
      </c>
      <c r="EW421">
        <v>8</v>
      </c>
      <c r="EX421">
        <v>10</v>
      </c>
      <c r="EY421">
        <v>10</v>
      </c>
      <c r="EZ421">
        <v>37</v>
      </c>
      <c r="FA421">
        <v>9</v>
      </c>
      <c r="FB421" t="str">
        <f t="shared" si="75"/>
        <v>Severe</v>
      </c>
      <c r="FC421" t="s">
        <v>157</v>
      </c>
    </row>
    <row r="422" spans="1:159" x14ac:dyDescent="0.2">
      <c r="A422">
        <v>1289</v>
      </c>
      <c r="B422" t="s">
        <v>143</v>
      </c>
      <c r="C422" t="s">
        <v>1971</v>
      </c>
      <c r="D422" s="1">
        <v>21838</v>
      </c>
      <c r="E422">
        <v>62</v>
      </c>
      <c r="F422">
        <v>1</v>
      </c>
      <c r="H422" t="s">
        <v>1972</v>
      </c>
      <c r="I422">
        <v>3058</v>
      </c>
      <c r="J422" s="1">
        <v>44321</v>
      </c>
      <c r="K422">
        <v>1</v>
      </c>
      <c r="R422">
        <v>1</v>
      </c>
      <c r="W422" t="s">
        <v>229</v>
      </c>
      <c r="X422" t="s">
        <v>307</v>
      </c>
      <c r="Y422">
        <v>0</v>
      </c>
      <c r="AA422" s="1">
        <v>44508</v>
      </c>
      <c r="AB422" s="2">
        <f t="shared" si="71"/>
        <v>187</v>
      </c>
      <c r="AC422">
        <v>2</v>
      </c>
      <c r="AD422">
        <v>1</v>
      </c>
      <c r="AE422" t="str">
        <f t="shared" si="73"/>
        <v>Male</v>
      </c>
      <c r="AF422">
        <v>7</v>
      </c>
      <c r="AG422" t="s">
        <v>149</v>
      </c>
      <c r="AH422">
        <v>0</v>
      </c>
      <c r="AM422">
        <v>9</v>
      </c>
      <c r="AN422" t="str">
        <f t="shared" si="72"/>
        <v>Aus</v>
      </c>
      <c r="AO422">
        <v>0</v>
      </c>
      <c r="BW422" s="4"/>
      <c r="DZ422" t="s">
        <v>4708</v>
      </c>
      <c r="FC422" t="s">
        <v>149</v>
      </c>
    </row>
    <row r="423" spans="1:159" x14ac:dyDescent="0.2">
      <c r="A423">
        <v>1300</v>
      </c>
      <c r="B423" t="s">
        <v>143</v>
      </c>
      <c r="C423" t="s">
        <v>1973</v>
      </c>
      <c r="D423" s="1">
        <v>24846</v>
      </c>
      <c r="E423">
        <v>54</v>
      </c>
      <c r="F423">
        <v>1</v>
      </c>
      <c r="H423" t="s">
        <v>420</v>
      </c>
      <c r="I423">
        <v>3030</v>
      </c>
      <c r="J423" s="1">
        <v>44321</v>
      </c>
      <c r="K423">
        <v>1</v>
      </c>
      <c r="R423">
        <v>1</v>
      </c>
      <c r="W423" t="s">
        <v>229</v>
      </c>
      <c r="X423" t="s">
        <v>307</v>
      </c>
      <c r="Y423">
        <v>0</v>
      </c>
      <c r="AA423" s="1">
        <v>44482</v>
      </c>
      <c r="AB423" s="2">
        <f t="shared" si="71"/>
        <v>161</v>
      </c>
      <c r="AC423">
        <v>1</v>
      </c>
      <c r="AD423">
        <v>2</v>
      </c>
      <c r="AE423" t="str">
        <f t="shared" si="73"/>
        <v>Female</v>
      </c>
      <c r="AF423">
        <v>0</v>
      </c>
      <c r="AG423" t="s">
        <v>157</v>
      </c>
      <c r="AH423">
        <v>0</v>
      </c>
      <c r="AJ423">
        <v>6</v>
      </c>
      <c r="AK423" t="str">
        <f t="shared" si="66"/>
        <v>Undergrad</v>
      </c>
      <c r="AL423" t="str">
        <f t="shared" si="74"/>
        <v>Yes</v>
      </c>
      <c r="AM423">
        <v>77</v>
      </c>
      <c r="AN423" t="str">
        <f t="shared" si="72"/>
        <v>Other</v>
      </c>
      <c r="AQ423">
        <v>42</v>
      </c>
      <c r="AR423">
        <v>0</v>
      </c>
      <c r="AS423">
        <v>0</v>
      </c>
      <c r="AT423">
        <v>0</v>
      </c>
      <c r="AU423">
        <v>0</v>
      </c>
      <c r="AV423">
        <v>0</v>
      </c>
      <c r="AW423">
        <v>0</v>
      </c>
      <c r="AX423">
        <v>0</v>
      </c>
      <c r="AY423">
        <v>0</v>
      </c>
      <c r="AZ423">
        <v>0</v>
      </c>
      <c r="BA423">
        <v>1</v>
      </c>
      <c r="BC423" t="s">
        <v>1974</v>
      </c>
      <c r="BD423">
        <v>0</v>
      </c>
      <c r="BF423">
        <v>0</v>
      </c>
      <c r="BH423">
        <v>0</v>
      </c>
      <c r="BI423">
        <v>0</v>
      </c>
      <c r="BJ423">
        <v>0</v>
      </c>
      <c r="BK423">
        <v>0</v>
      </c>
      <c r="BM423">
        <v>0</v>
      </c>
      <c r="BO423">
        <v>0</v>
      </c>
      <c r="BQ423">
        <v>3</v>
      </c>
      <c r="BR423">
        <v>2</v>
      </c>
      <c r="BS423">
        <v>3</v>
      </c>
      <c r="BT423">
        <v>3</v>
      </c>
      <c r="BU423">
        <v>2</v>
      </c>
      <c r="BV423">
        <v>55</v>
      </c>
      <c r="BW423" s="4">
        <v>0.41986030034655375</v>
      </c>
      <c r="BX423">
        <v>7</v>
      </c>
      <c r="BY423">
        <v>3</v>
      </c>
      <c r="BZ423">
        <v>10</v>
      </c>
      <c r="CA423">
        <v>190</v>
      </c>
      <c r="CB423">
        <v>2</v>
      </c>
      <c r="CC423">
        <v>1</v>
      </c>
      <c r="CD423">
        <v>0</v>
      </c>
      <c r="CE423">
        <v>60</v>
      </c>
      <c r="CF423">
        <v>0</v>
      </c>
      <c r="CI423">
        <v>0</v>
      </c>
      <c r="CJ423">
        <v>3</v>
      </c>
      <c r="CK423">
        <v>1</v>
      </c>
      <c r="CL423">
        <v>0</v>
      </c>
      <c r="CM423">
        <v>60</v>
      </c>
      <c r="CN423">
        <f t="shared" ref="CN423:CN435" si="76">CA423+CM423+(2*CI423)</f>
        <v>250</v>
      </c>
      <c r="CO423" t="str">
        <f t="shared" ref="CO423:CO435" si="77">IF(CN423&gt;150,"Sufficientlyactive",IF(CN423&gt;1,"Insufficiently active","Sedentary"))</f>
        <v>Sufficientlyactive</v>
      </c>
      <c r="CP423">
        <v>2</v>
      </c>
      <c r="CQ423">
        <v>1</v>
      </c>
      <c r="CR423">
        <v>2</v>
      </c>
      <c r="CS423">
        <v>3</v>
      </c>
      <c r="CT423">
        <v>3</v>
      </c>
      <c r="CU423">
        <v>2</v>
      </c>
      <c r="CV423">
        <v>0</v>
      </c>
      <c r="CW423">
        <v>1</v>
      </c>
      <c r="CX423">
        <v>1</v>
      </c>
      <c r="CY423">
        <v>1</v>
      </c>
      <c r="CZ423">
        <v>1</v>
      </c>
      <c r="DA423">
        <v>6</v>
      </c>
      <c r="DB423">
        <v>3</v>
      </c>
      <c r="DC423">
        <v>0</v>
      </c>
      <c r="DD423">
        <v>4</v>
      </c>
      <c r="DE423">
        <v>2</v>
      </c>
      <c r="DF423">
        <v>1</v>
      </c>
      <c r="DG423">
        <v>3</v>
      </c>
      <c r="DH423">
        <v>4</v>
      </c>
      <c r="DI423">
        <v>3</v>
      </c>
      <c r="DJ423">
        <v>3</v>
      </c>
      <c r="DK423">
        <v>4</v>
      </c>
      <c r="DL423">
        <v>3</v>
      </c>
      <c r="DM423">
        <v>3</v>
      </c>
      <c r="DN423">
        <v>30</v>
      </c>
      <c r="DO423">
        <v>2</v>
      </c>
      <c r="DP423">
        <v>2</v>
      </c>
      <c r="DQ423">
        <v>2</v>
      </c>
      <c r="DR423">
        <v>3</v>
      </c>
      <c r="DS423">
        <v>2</v>
      </c>
      <c r="DT423">
        <v>2</v>
      </c>
      <c r="DU423">
        <v>2</v>
      </c>
      <c r="DV423">
        <v>2</v>
      </c>
      <c r="DW423">
        <v>1</v>
      </c>
      <c r="DX423">
        <v>18</v>
      </c>
      <c r="DY423" t="str">
        <f>IF(DP423&gt;1,"Yes",IF(DQ423&gt;1,"Yes","No"))</f>
        <v>Yes</v>
      </c>
      <c r="DZ423" t="s">
        <v>4710</v>
      </c>
      <c r="EA423">
        <v>2</v>
      </c>
      <c r="EB423">
        <v>2</v>
      </c>
      <c r="EC423">
        <v>3</v>
      </c>
      <c r="ED423">
        <v>3</v>
      </c>
      <c r="EE423">
        <v>3</v>
      </c>
      <c r="EF423">
        <v>3</v>
      </c>
      <c r="EG423">
        <v>3</v>
      </c>
      <c r="EH423">
        <v>19</v>
      </c>
      <c r="EI423">
        <v>2</v>
      </c>
      <c r="EJ423">
        <v>3</v>
      </c>
      <c r="EK423">
        <v>2</v>
      </c>
      <c r="EL423">
        <v>7</v>
      </c>
      <c r="EM423">
        <v>3</v>
      </c>
      <c r="EN423">
        <v>3</v>
      </c>
      <c r="EO423">
        <v>2</v>
      </c>
      <c r="EP423">
        <v>3</v>
      </c>
      <c r="EQ423">
        <v>3</v>
      </c>
      <c r="ER423">
        <v>2</v>
      </c>
      <c r="ES423">
        <v>4</v>
      </c>
      <c r="ET423">
        <v>2</v>
      </c>
      <c r="EU423">
        <v>22</v>
      </c>
      <c r="EV423">
        <v>8</v>
      </c>
      <c r="EW423">
        <v>7</v>
      </c>
      <c r="EX423">
        <v>8</v>
      </c>
      <c r="EY423">
        <v>9</v>
      </c>
      <c r="EZ423">
        <v>32</v>
      </c>
      <c r="FA423">
        <v>9</v>
      </c>
      <c r="FB423" t="str">
        <f t="shared" si="75"/>
        <v>Severe</v>
      </c>
      <c r="FC423" t="s">
        <v>157</v>
      </c>
    </row>
    <row r="424" spans="1:159" x14ac:dyDescent="0.2">
      <c r="A424">
        <v>1307</v>
      </c>
      <c r="B424" t="s">
        <v>143</v>
      </c>
      <c r="C424" t="s">
        <v>1975</v>
      </c>
      <c r="D424" s="1">
        <v>17393</v>
      </c>
      <c r="E424">
        <v>75</v>
      </c>
      <c r="F424">
        <v>1</v>
      </c>
      <c r="H424" t="s">
        <v>246</v>
      </c>
      <c r="I424">
        <v>3023</v>
      </c>
      <c r="J424" s="1">
        <v>44321</v>
      </c>
      <c r="K424">
        <v>1</v>
      </c>
      <c r="R424">
        <v>1</v>
      </c>
      <c r="W424" t="s">
        <v>229</v>
      </c>
      <c r="X424" t="s">
        <v>307</v>
      </c>
      <c r="Y424">
        <v>1</v>
      </c>
      <c r="AA424" s="1">
        <v>44508</v>
      </c>
      <c r="AB424" s="2">
        <f t="shared" si="71"/>
        <v>187</v>
      </c>
      <c r="AC424">
        <v>1</v>
      </c>
      <c r="AD424">
        <v>2</v>
      </c>
      <c r="AE424" t="str">
        <f t="shared" si="73"/>
        <v>Female</v>
      </c>
      <c r="AF424">
        <v>7</v>
      </c>
      <c r="AG424" t="s">
        <v>149</v>
      </c>
      <c r="AH424">
        <v>0</v>
      </c>
      <c r="AJ424">
        <v>8</v>
      </c>
      <c r="AK424" t="str">
        <f t="shared" si="66"/>
        <v>Postgrad</v>
      </c>
      <c r="AL424" t="str">
        <f t="shared" si="74"/>
        <v>Yes</v>
      </c>
      <c r="AM424">
        <v>122</v>
      </c>
      <c r="AN424" t="str">
        <f t="shared" si="72"/>
        <v>Other</v>
      </c>
      <c r="AQ424">
        <v>33</v>
      </c>
      <c r="AR424">
        <v>0</v>
      </c>
      <c r="AS424">
        <v>0</v>
      </c>
      <c r="AT424">
        <v>0</v>
      </c>
      <c r="AU424">
        <v>0</v>
      </c>
      <c r="AV424">
        <v>0</v>
      </c>
      <c r="AW424">
        <v>0</v>
      </c>
      <c r="AX424">
        <v>0</v>
      </c>
      <c r="AY424">
        <v>0</v>
      </c>
      <c r="AZ424">
        <v>0</v>
      </c>
      <c r="BA424">
        <v>0</v>
      </c>
      <c r="BD424">
        <v>1</v>
      </c>
      <c r="BE424" t="s">
        <v>1976</v>
      </c>
      <c r="BF424">
        <v>1</v>
      </c>
      <c r="BG424" t="s">
        <v>1977</v>
      </c>
      <c r="BH424">
        <v>1</v>
      </c>
      <c r="BI424">
        <v>0</v>
      </c>
      <c r="BJ424">
        <v>0</v>
      </c>
      <c r="BK424">
        <v>0</v>
      </c>
      <c r="BM424">
        <v>0</v>
      </c>
      <c r="BO424">
        <v>0</v>
      </c>
      <c r="BQ424">
        <v>3</v>
      </c>
      <c r="BR424">
        <v>2</v>
      </c>
      <c r="BS424">
        <v>2</v>
      </c>
      <c r="BT424">
        <v>3</v>
      </c>
      <c r="BU424">
        <v>2</v>
      </c>
      <c r="BV424">
        <v>67</v>
      </c>
      <c r="BW424" s="4">
        <v>0.43153141685140817</v>
      </c>
      <c r="BX424">
        <v>4</v>
      </c>
      <c r="BY424">
        <v>1</v>
      </c>
      <c r="BZ424">
        <v>0</v>
      </c>
      <c r="CA424">
        <v>60</v>
      </c>
      <c r="CB424">
        <v>0</v>
      </c>
      <c r="CC424">
        <v>0</v>
      </c>
      <c r="CD424">
        <v>0</v>
      </c>
      <c r="CE424">
        <v>0</v>
      </c>
      <c r="CF424">
        <v>0</v>
      </c>
      <c r="CG424">
        <v>0</v>
      </c>
      <c r="CH424">
        <v>0</v>
      </c>
      <c r="CI424">
        <v>0</v>
      </c>
      <c r="CJ424">
        <v>3</v>
      </c>
      <c r="CK424">
        <v>1</v>
      </c>
      <c r="CL424">
        <v>30</v>
      </c>
      <c r="CM424">
        <v>90</v>
      </c>
      <c r="CN424">
        <f t="shared" si="76"/>
        <v>150</v>
      </c>
      <c r="CO424" t="str">
        <f t="shared" si="77"/>
        <v>Insufficiently active</v>
      </c>
      <c r="CP424">
        <v>3</v>
      </c>
      <c r="CQ424">
        <v>3</v>
      </c>
      <c r="CR424">
        <v>3</v>
      </c>
      <c r="CS424">
        <v>3</v>
      </c>
      <c r="CT424">
        <v>3</v>
      </c>
      <c r="CU424">
        <v>2</v>
      </c>
      <c r="CV424">
        <v>1</v>
      </c>
      <c r="CW424">
        <v>1</v>
      </c>
      <c r="CX424">
        <v>2</v>
      </c>
      <c r="CY424">
        <v>1</v>
      </c>
      <c r="CZ424">
        <v>3</v>
      </c>
      <c r="DA424">
        <v>9</v>
      </c>
      <c r="DB424">
        <v>5</v>
      </c>
      <c r="DC424">
        <v>1</v>
      </c>
      <c r="DD424">
        <v>4</v>
      </c>
      <c r="DE424">
        <v>2</v>
      </c>
      <c r="DF424">
        <v>1</v>
      </c>
      <c r="DG424">
        <v>3</v>
      </c>
      <c r="DH424">
        <v>2</v>
      </c>
      <c r="DI424">
        <v>1</v>
      </c>
      <c r="DJ424">
        <v>3</v>
      </c>
      <c r="DK424">
        <v>3</v>
      </c>
      <c r="DL424">
        <v>2</v>
      </c>
      <c r="DM424">
        <v>1</v>
      </c>
      <c r="DN424">
        <v>22</v>
      </c>
      <c r="DO424">
        <v>0</v>
      </c>
      <c r="DP424">
        <v>1</v>
      </c>
      <c r="DQ424">
        <v>1</v>
      </c>
      <c r="DR424">
        <v>2</v>
      </c>
      <c r="DS424">
        <v>0</v>
      </c>
      <c r="DT424">
        <v>0</v>
      </c>
      <c r="DU424">
        <v>0</v>
      </c>
      <c r="DV424">
        <v>0</v>
      </c>
      <c r="DW424">
        <v>0</v>
      </c>
      <c r="DX424">
        <v>4</v>
      </c>
      <c r="DY424" t="s">
        <v>149</v>
      </c>
      <c r="DZ424" t="s">
        <v>4708</v>
      </c>
      <c r="EA424">
        <v>2</v>
      </c>
      <c r="EB424">
        <v>5</v>
      </c>
      <c r="EC424">
        <v>4</v>
      </c>
      <c r="ED424">
        <v>3</v>
      </c>
      <c r="EE424">
        <v>5</v>
      </c>
      <c r="EF424">
        <v>3</v>
      </c>
      <c r="EG424">
        <v>5</v>
      </c>
      <c r="EH424">
        <v>27</v>
      </c>
      <c r="EI424">
        <v>3</v>
      </c>
      <c r="EJ424">
        <v>3</v>
      </c>
      <c r="EK424">
        <v>3</v>
      </c>
      <c r="EL424">
        <v>9</v>
      </c>
      <c r="EM424">
        <v>3</v>
      </c>
      <c r="EN424">
        <v>2</v>
      </c>
      <c r="EO424">
        <v>2</v>
      </c>
      <c r="EP424">
        <v>2</v>
      </c>
      <c r="EQ424">
        <v>2</v>
      </c>
      <c r="ER424">
        <v>4</v>
      </c>
      <c r="ES424">
        <v>2</v>
      </c>
      <c r="ET424">
        <v>2</v>
      </c>
      <c r="EU424">
        <v>19</v>
      </c>
      <c r="EV424">
        <v>2</v>
      </c>
      <c r="EW424">
        <v>2</v>
      </c>
      <c r="EX424">
        <v>2</v>
      </c>
      <c r="EY424">
        <v>5</v>
      </c>
      <c r="EZ424">
        <v>11</v>
      </c>
      <c r="FA424">
        <v>2</v>
      </c>
      <c r="FB424" t="str">
        <f t="shared" si="75"/>
        <v>Mild</v>
      </c>
      <c r="FC424" t="s">
        <v>157</v>
      </c>
    </row>
    <row r="425" spans="1:159" x14ac:dyDescent="0.2">
      <c r="A425">
        <v>1312</v>
      </c>
      <c r="B425" t="s">
        <v>143</v>
      </c>
      <c r="C425" t="s">
        <v>1978</v>
      </c>
      <c r="D425" s="1">
        <v>12428</v>
      </c>
      <c r="E425">
        <v>88</v>
      </c>
      <c r="F425">
        <v>1</v>
      </c>
      <c r="H425" t="s">
        <v>1173</v>
      </c>
      <c r="I425">
        <v>3018</v>
      </c>
      <c r="J425" s="1">
        <v>44321</v>
      </c>
      <c r="K425">
        <v>1</v>
      </c>
      <c r="R425">
        <v>2</v>
      </c>
      <c r="W425" t="s">
        <v>229</v>
      </c>
      <c r="X425" t="s">
        <v>222</v>
      </c>
      <c r="Y425">
        <v>1</v>
      </c>
      <c r="AA425" s="1">
        <v>44539</v>
      </c>
      <c r="AB425" s="2">
        <f t="shared" si="71"/>
        <v>218</v>
      </c>
      <c r="AC425">
        <v>5</v>
      </c>
      <c r="AD425">
        <v>2</v>
      </c>
      <c r="AE425" t="str">
        <f t="shared" si="73"/>
        <v>Female</v>
      </c>
      <c r="AF425">
        <v>7</v>
      </c>
      <c r="AG425" t="s">
        <v>149</v>
      </c>
      <c r="AH425">
        <v>0</v>
      </c>
      <c r="AJ425">
        <v>1</v>
      </c>
      <c r="AK425" t="str">
        <f t="shared" ref="AK425:AK488" si="78">IF(AJ425&lt;2,"DNC high school",IF(AJ425&lt;3,"High school",IF(AJ425&lt;6,"TAFE",IF(AJ425&lt;8,"Undergrad","Postgrad"))))</f>
        <v>DNC high school</v>
      </c>
      <c r="AL425" t="str">
        <f t="shared" si="74"/>
        <v>No</v>
      </c>
      <c r="AM425">
        <v>185</v>
      </c>
      <c r="AN425" t="str">
        <f t="shared" si="72"/>
        <v>Other</v>
      </c>
      <c r="AQ425">
        <v>44</v>
      </c>
      <c r="AR425">
        <v>0</v>
      </c>
      <c r="AS425">
        <v>0</v>
      </c>
      <c r="AT425">
        <v>0</v>
      </c>
      <c r="AU425">
        <v>0</v>
      </c>
      <c r="AV425">
        <v>0</v>
      </c>
      <c r="AW425">
        <v>0</v>
      </c>
      <c r="AX425">
        <v>0</v>
      </c>
      <c r="AY425">
        <v>2</v>
      </c>
      <c r="AZ425">
        <v>0</v>
      </c>
      <c r="BA425">
        <v>2</v>
      </c>
      <c r="BC425" t="s">
        <v>1979</v>
      </c>
      <c r="BD425">
        <v>1</v>
      </c>
      <c r="BE425" t="s">
        <v>1980</v>
      </c>
      <c r="BF425">
        <v>1</v>
      </c>
      <c r="BG425" t="s">
        <v>1981</v>
      </c>
      <c r="BH425">
        <v>1</v>
      </c>
      <c r="BI425">
        <v>0</v>
      </c>
      <c r="BJ425">
        <v>0</v>
      </c>
      <c r="BK425">
        <v>0</v>
      </c>
      <c r="BM425">
        <v>0</v>
      </c>
      <c r="BO425">
        <v>0</v>
      </c>
      <c r="BQ425">
        <v>4</v>
      </c>
      <c r="BR425">
        <v>3</v>
      </c>
      <c r="BS425">
        <v>3</v>
      </c>
      <c r="BT425">
        <v>3</v>
      </c>
      <c r="BU425">
        <v>3</v>
      </c>
      <c r="BV425">
        <v>40</v>
      </c>
      <c r="BW425" s="4">
        <v>0.36054807692307694</v>
      </c>
      <c r="BX425">
        <v>0</v>
      </c>
      <c r="BY425">
        <v>0</v>
      </c>
      <c r="BZ425">
        <v>0</v>
      </c>
      <c r="CA425">
        <v>0</v>
      </c>
      <c r="CB425">
        <v>0</v>
      </c>
      <c r="CC425">
        <v>0</v>
      </c>
      <c r="CD425">
        <v>0</v>
      </c>
      <c r="CE425">
        <v>0</v>
      </c>
      <c r="CF425">
        <v>0</v>
      </c>
      <c r="CG425">
        <v>0</v>
      </c>
      <c r="CH425">
        <v>0</v>
      </c>
      <c r="CI425">
        <v>0</v>
      </c>
      <c r="CJ425">
        <v>0</v>
      </c>
      <c r="CK425">
        <v>0</v>
      </c>
      <c r="CL425">
        <v>0</v>
      </c>
      <c r="CM425">
        <v>0</v>
      </c>
      <c r="CN425">
        <f t="shared" si="76"/>
        <v>0</v>
      </c>
      <c r="CO425" t="str">
        <f t="shared" si="77"/>
        <v>Sedentary</v>
      </c>
      <c r="CP425">
        <v>3</v>
      </c>
      <c r="CQ425">
        <v>3</v>
      </c>
      <c r="CR425">
        <v>3</v>
      </c>
      <c r="CS425">
        <v>3</v>
      </c>
      <c r="CT425">
        <v>3</v>
      </c>
      <c r="CU425">
        <v>2</v>
      </c>
      <c r="CV425">
        <v>1</v>
      </c>
      <c r="CW425">
        <v>1</v>
      </c>
      <c r="CX425">
        <v>1</v>
      </c>
      <c r="CY425">
        <v>1</v>
      </c>
      <c r="CZ425">
        <v>2</v>
      </c>
      <c r="DA425">
        <v>8</v>
      </c>
      <c r="DB425">
        <v>10</v>
      </c>
      <c r="DC425">
        <v>1</v>
      </c>
      <c r="DD425">
        <v>3</v>
      </c>
      <c r="DE425">
        <v>2</v>
      </c>
      <c r="DF425">
        <v>1</v>
      </c>
      <c r="DG425">
        <v>3</v>
      </c>
      <c r="DH425">
        <v>1</v>
      </c>
      <c r="DI425">
        <v>1</v>
      </c>
      <c r="DJ425">
        <v>3</v>
      </c>
      <c r="DK425">
        <v>4</v>
      </c>
      <c r="DL425">
        <v>2</v>
      </c>
      <c r="DM425">
        <v>2</v>
      </c>
      <c r="DN425">
        <v>22</v>
      </c>
      <c r="DO425">
        <v>0</v>
      </c>
      <c r="DP425">
        <v>1</v>
      </c>
      <c r="DQ425">
        <v>0</v>
      </c>
      <c r="DR425">
        <v>1</v>
      </c>
      <c r="DS425">
        <v>1</v>
      </c>
      <c r="DT425">
        <v>1</v>
      </c>
      <c r="DU425">
        <v>0</v>
      </c>
      <c r="DV425">
        <v>0</v>
      </c>
      <c r="DW425">
        <v>0</v>
      </c>
      <c r="DX425">
        <v>4</v>
      </c>
      <c r="DY425" t="s">
        <v>149</v>
      </c>
      <c r="DZ425" t="s">
        <v>4708</v>
      </c>
      <c r="EA425">
        <v>4</v>
      </c>
      <c r="EB425">
        <v>4</v>
      </c>
      <c r="EC425">
        <v>3</v>
      </c>
      <c r="ED425">
        <v>4</v>
      </c>
      <c r="EE425">
        <v>5</v>
      </c>
      <c r="EF425">
        <v>4</v>
      </c>
      <c r="EG425">
        <v>5</v>
      </c>
      <c r="EH425">
        <v>29</v>
      </c>
      <c r="EI425">
        <v>1</v>
      </c>
      <c r="EJ425">
        <v>1</v>
      </c>
      <c r="EK425">
        <v>2</v>
      </c>
      <c r="EL425">
        <v>4</v>
      </c>
      <c r="EM425">
        <v>3</v>
      </c>
      <c r="EN425">
        <v>4</v>
      </c>
      <c r="EO425">
        <v>5</v>
      </c>
      <c r="EP425">
        <v>5</v>
      </c>
      <c r="EQ425">
        <v>5</v>
      </c>
      <c r="ER425">
        <v>5</v>
      </c>
      <c r="ES425">
        <v>3</v>
      </c>
      <c r="ET425">
        <v>2</v>
      </c>
      <c r="EU425">
        <v>32</v>
      </c>
      <c r="EV425">
        <v>8</v>
      </c>
      <c r="EW425">
        <v>3</v>
      </c>
      <c r="EX425">
        <v>7</v>
      </c>
      <c r="EY425">
        <v>5</v>
      </c>
      <c r="EZ425">
        <v>23</v>
      </c>
      <c r="FA425">
        <v>4</v>
      </c>
      <c r="FB425" t="str">
        <f t="shared" si="75"/>
        <v>Mild</v>
      </c>
      <c r="FC425" t="s">
        <v>157</v>
      </c>
    </row>
    <row r="426" spans="1:159" x14ac:dyDescent="0.2">
      <c r="A426">
        <v>1313</v>
      </c>
      <c r="B426" t="s">
        <v>143</v>
      </c>
      <c r="C426" t="s">
        <v>1982</v>
      </c>
      <c r="D426" s="1">
        <v>28866</v>
      </c>
      <c r="E426">
        <v>43</v>
      </c>
      <c r="F426">
        <v>1</v>
      </c>
      <c r="H426" t="s">
        <v>420</v>
      </c>
      <c r="I426">
        <v>3030</v>
      </c>
      <c r="J426" s="1">
        <v>44321</v>
      </c>
      <c r="K426">
        <v>1</v>
      </c>
      <c r="U426">
        <v>2</v>
      </c>
      <c r="V426" t="s">
        <v>1572</v>
      </c>
      <c r="W426" t="s">
        <v>4412</v>
      </c>
      <c r="X426" t="s">
        <v>222</v>
      </c>
      <c r="Y426">
        <v>0</v>
      </c>
      <c r="AA426" s="1">
        <v>44487</v>
      </c>
      <c r="AB426" s="2">
        <f t="shared" si="71"/>
        <v>166</v>
      </c>
      <c r="AC426">
        <v>1</v>
      </c>
      <c r="AD426">
        <v>2</v>
      </c>
      <c r="AE426" t="str">
        <f t="shared" si="73"/>
        <v>Female</v>
      </c>
      <c r="AF426">
        <v>0</v>
      </c>
      <c r="AG426" t="s">
        <v>157</v>
      </c>
      <c r="AH426">
        <v>0</v>
      </c>
      <c r="AJ426">
        <v>6</v>
      </c>
      <c r="AK426" t="str">
        <f t="shared" si="78"/>
        <v>Undergrad</v>
      </c>
      <c r="AL426" t="str">
        <f t="shared" si="74"/>
        <v>Yes</v>
      </c>
      <c r="AM426">
        <v>9</v>
      </c>
      <c r="AN426" t="str">
        <f t="shared" si="72"/>
        <v>Aus</v>
      </c>
      <c r="AO426">
        <v>0</v>
      </c>
      <c r="AR426">
        <v>0</v>
      </c>
      <c r="AS426">
        <v>0</v>
      </c>
      <c r="AT426">
        <v>0</v>
      </c>
      <c r="AU426">
        <v>0</v>
      </c>
      <c r="AV426">
        <v>0</v>
      </c>
      <c r="AW426">
        <v>0</v>
      </c>
      <c r="AX426">
        <v>0</v>
      </c>
      <c r="AY426">
        <v>0</v>
      </c>
      <c r="AZ426">
        <v>0</v>
      </c>
      <c r="BA426">
        <v>0</v>
      </c>
      <c r="BD426">
        <v>1</v>
      </c>
      <c r="BF426">
        <v>0</v>
      </c>
      <c r="BH426">
        <v>0</v>
      </c>
      <c r="BI426">
        <v>0</v>
      </c>
      <c r="BJ426">
        <v>0</v>
      </c>
      <c r="BK426">
        <v>1</v>
      </c>
      <c r="BM426">
        <v>0</v>
      </c>
      <c r="BO426">
        <v>0</v>
      </c>
      <c r="BQ426">
        <v>2</v>
      </c>
      <c r="BR426">
        <v>2</v>
      </c>
      <c r="BS426">
        <v>2</v>
      </c>
      <c r="BT426">
        <v>3</v>
      </c>
      <c r="BU426">
        <v>1</v>
      </c>
      <c r="BV426">
        <v>50</v>
      </c>
      <c r="BW426" s="4">
        <v>0.47837911249013376</v>
      </c>
      <c r="BX426">
        <v>9</v>
      </c>
      <c r="BY426">
        <v>12</v>
      </c>
      <c r="BZ426">
        <v>1</v>
      </c>
      <c r="CA426">
        <v>721</v>
      </c>
      <c r="CB426">
        <v>1</v>
      </c>
      <c r="CC426">
        <v>1</v>
      </c>
      <c r="CD426">
        <v>1</v>
      </c>
      <c r="CE426">
        <v>61</v>
      </c>
      <c r="CF426">
        <v>1</v>
      </c>
      <c r="CG426">
        <v>1</v>
      </c>
      <c r="CH426">
        <v>0</v>
      </c>
      <c r="CI426">
        <v>60</v>
      </c>
      <c r="CJ426">
        <v>1</v>
      </c>
      <c r="CK426">
        <v>1</v>
      </c>
      <c r="CL426">
        <v>1</v>
      </c>
      <c r="CM426">
        <v>61</v>
      </c>
      <c r="CN426">
        <f t="shared" si="76"/>
        <v>902</v>
      </c>
      <c r="CO426" t="str">
        <f t="shared" si="77"/>
        <v>Sufficientlyactive</v>
      </c>
      <c r="CP426">
        <v>2</v>
      </c>
      <c r="CQ426">
        <v>3</v>
      </c>
      <c r="CR426">
        <v>3</v>
      </c>
      <c r="CS426">
        <v>3</v>
      </c>
      <c r="CT426">
        <v>3</v>
      </c>
      <c r="FC426" t="s">
        <v>149</v>
      </c>
    </row>
    <row r="427" spans="1:159" x14ac:dyDescent="0.2">
      <c r="A427">
        <v>1319</v>
      </c>
      <c r="B427" t="s">
        <v>143</v>
      </c>
      <c r="C427" t="s">
        <v>1983</v>
      </c>
      <c r="D427" s="1">
        <v>31477</v>
      </c>
      <c r="E427">
        <v>36</v>
      </c>
      <c r="F427">
        <v>1</v>
      </c>
      <c r="H427" t="s">
        <v>295</v>
      </c>
      <c r="I427">
        <v>3021</v>
      </c>
      <c r="J427" s="1">
        <v>44321</v>
      </c>
      <c r="K427">
        <v>1</v>
      </c>
      <c r="R427">
        <v>2</v>
      </c>
      <c r="W427" t="s">
        <v>229</v>
      </c>
      <c r="X427" t="s">
        <v>222</v>
      </c>
      <c r="Y427">
        <v>0</v>
      </c>
      <c r="AA427" s="1">
        <v>44668</v>
      </c>
      <c r="AB427" s="2">
        <f t="shared" si="71"/>
        <v>347</v>
      </c>
      <c r="AC427">
        <v>1</v>
      </c>
      <c r="AD427">
        <v>1</v>
      </c>
      <c r="AE427" t="str">
        <f t="shared" si="73"/>
        <v>Male</v>
      </c>
      <c r="AF427">
        <v>3</v>
      </c>
      <c r="AG427" t="s">
        <v>157</v>
      </c>
      <c r="AH427">
        <v>0</v>
      </c>
      <c r="AJ427">
        <v>8</v>
      </c>
      <c r="AK427" t="str">
        <f t="shared" si="78"/>
        <v>Postgrad</v>
      </c>
      <c r="AL427" t="str">
        <f t="shared" si="74"/>
        <v>Yes</v>
      </c>
      <c r="AM427">
        <v>77</v>
      </c>
      <c r="AN427" t="str">
        <f t="shared" si="72"/>
        <v>Other</v>
      </c>
      <c r="AQ427">
        <v>23</v>
      </c>
      <c r="AR427">
        <v>0</v>
      </c>
      <c r="AS427">
        <v>0</v>
      </c>
      <c r="AT427">
        <v>0</v>
      </c>
      <c r="AU427">
        <v>0</v>
      </c>
      <c r="AV427">
        <v>0</v>
      </c>
      <c r="AW427">
        <v>0</v>
      </c>
      <c r="AX427">
        <v>0</v>
      </c>
      <c r="AY427">
        <v>0</v>
      </c>
      <c r="AZ427">
        <v>0</v>
      </c>
      <c r="BA427">
        <v>1</v>
      </c>
      <c r="BC427" t="s">
        <v>1984</v>
      </c>
      <c r="BD427">
        <v>0</v>
      </c>
      <c r="BF427">
        <v>0</v>
      </c>
      <c r="BH427">
        <v>2</v>
      </c>
      <c r="BI427">
        <v>2</v>
      </c>
      <c r="BJ427">
        <v>0</v>
      </c>
      <c r="BK427">
        <v>1</v>
      </c>
      <c r="BL427">
        <v>5</v>
      </c>
      <c r="BM427">
        <v>0</v>
      </c>
      <c r="BO427">
        <v>0</v>
      </c>
      <c r="BQ427">
        <v>3</v>
      </c>
      <c r="BR427">
        <v>1</v>
      </c>
      <c r="BS427">
        <v>1</v>
      </c>
      <c r="BT427">
        <v>2</v>
      </c>
      <c r="BU427">
        <v>1</v>
      </c>
      <c r="BV427">
        <v>92</v>
      </c>
      <c r="BW427" s="4">
        <v>0.61931856738925539</v>
      </c>
      <c r="BX427">
        <v>7</v>
      </c>
      <c r="BY427">
        <v>7</v>
      </c>
      <c r="BZ427">
        <v>10</v>
      </c>
      <c r="CA427">
        <v>430</v>
      </c>
      <c r="CB427">
        <v>1</v>
      </c>
      <c r="CC427">
        <v>0</v>
      </c>
      <c r="CD427">
        <v>15</v>
      </c>
      <c r="CE427">
        <v>15</v>
      </c>
      <c r="CF427">
        <v>1</v>
      </c>
      <c r="CG427">
        <v>0</v>
      </c>
      <c r="CH427">
        <v>15</v>
      </c>
      <c r="CI427">
        <v>15</v>
      </c>
      <c r="CJ427">
        <v>1</v>
      </c>
      <c r="CK427">
        <v>1</v>
      </c>
      <c r="CL427">
        <v>30</v>
      </c>
      <c r="CM427">
        <v>90</v>
      </c>
      <c r="CN427">
        <f t="shared" si="76"/>
        <v>550</v>
      </c>
      <c r="CO427" t="str">
        <f t="shared" si="77"/>
        <v>Sufficientlyactive</v>
      </c>
      <c r="CP427">
        <v>3</v>
      </c>
      <c r="CQ427">
        <v>3</v>
      </c>
      <c r="CR427">
        <v>3</v>
      </c>
      <c r="CS427">
        <v>3</v>
      </c>
      <c r="CT427">
        <v>3</v>
      </c>
      <c r="CU427">
        <v>2</v>
      </c>
      <c r="CV427">
        <v>1</v>
      </c>
      <c r="CW427">
        <v>1</v>
      </c>
      <c r="CX427">
        <v>1</v>
      </c>
      <c r="CY427">
        <v>1</v>
      </c>
      <c r="CZ427">
        <v>2</v>
      </c>
      <c r="DA427">
        <v>7</v>
      </c>
      <c r="DB427">
        <v>5</v>
      </c>
      <c r="DC427">
        <v>1</v>
      </c>
      <c r="DD427">
        <v>2</v>
      </c>
      <c r="DE427">
        <v>2</v>
      </c>
      <c r="DF427">
        <v>2</v>
      </c>
      <c r="DG427">
        <v>1</v>
      </c>
      <c r="DH427">
        <v>2</v>
      </c>
      <c r="DI427">
        <v>2</v>
      </c>
      <c r="DJ427">
        <v>2</v>
      </c>
      <c r="DK427">
        <v>2</v>
      </c>
      <c r="DL427">
        <v>2</v>
      </c>
      <c r="DM427">
        <v>1</v>
      </c>
      <c r="DN427">
        <v>18</v>
      </c>
      <c r="DO427">
        <v>0</v>
      </c>
      <c r="DP427">
        <v>0</v>
      </c>
      <c r="DQ427">
        <v>1</v>
      </c>
      <c r="DR427">
        <v>1</v>
      </c>
      <c r="DS427">
        <v>1</v>
      </c>
      <c r="DT427">
        <v>0</v>
      </c>
      <c r="DU427">
        <v>1</v>
      </c>
      <c r="DV427">
        <v>1</v>
      </c>
      <c r="DW427">
        <v>0</v>
      </c>
      <c r="DX427">
        <v>5</v>
      </c>
      <c r="DY427" t="str">
        <f>IF(DO427&gt;1,"Yes",IF(DP427&gt;1,"Yes","No"))</f>
        <v>No</v>
      </c>
      <c r="DZ427" t="s">
        <v>4707</v>
      </c>
      <c r="EA427">
        <v>3</v>
      </c>
      <c r="EB427">
        <v>3</v>
      </c>
      <c r="EC427">
        <v>4</v>
      </c>
      <c r="ED427">
        <v>4</v>
      </c>
      <c r="EE427">
        <v>4</v>
      </c>
      <c r="EF427">
        <v>4</v>
      </c>
      <c r="EG427">
        <v>4</v>
      </c>
      <c r="EH427">
        <v>26</v>
      </c>
      <c r="EI427">
        <v>1</v>
      </c>
      <c r="EJ427">
        <v>1</v>
      </c>
      <c r="EK427">
        <v>1</v>
      </c>
      <c r="EL427">
        <v>3</v>
      </c>
      <c r="EM427">
        <v>4</v>
      </c>
      <c r="EN427">
        <v>4</v>
      </c>
      <c r="EO427">
        <v>4</v>
      </c>
      <c r="EP427">
        <v>4</v>
      </c>
      <c r="EQ427">
        <v>4</v>
      </c>
      <c r="ER427">
        <v>4</v>
      </c>
      <c r="ES427">
        <v>4</v>
      </c>
      <c r="ET427">
        <v>4</v>
      </c>
      <c r="EU427">
        <v>32</v>
      </c>
      <c r="EV427">
        <v>6</v>
      </c>
      <c r="EW427">
        <v>6</v>
      </c>
      <c r="EX427">
        <v>6</v>
      </c>
      <c r="EY427">
        <v>6</v>
      </c>
      <c r="EZ427">
        <v>24</v>
      </c>
      <c r="FA427">
        <v>6</v>
      </c>
      <c r="FB427" t="str">
        <f t="shared" si="75"/>
        <v>Moderate</v>
      </c>
      <c r="FC427" t="s">
        <v>149</v>
      </c>
    </row>
    <row r="428" spans="1:159" x14ac:dyDescent="0.2">
      <c r="A428">
        <v>1320</v>
      </c>
      <c r="B428" t="s">
        <v>143</v>
      </c>
      <c r="C428" t="s">
        <v>1985</v>
      </c>
      <c r="D428" s="1">
        <v>27686</v>
      </c>
      <c r="E428">
        <v>46</v>
      </c>
      <c r="F428">
        <v>1</v>
      </c>
      <c r="H428" t="s">
        <v>145</v>
      </c>
      <c r="I428">
        <v>3029</v>
      </c>
      <c r="J428" s="1">
        <v>44321</v>
      </c>
      <c r="K428">
        <v>1</v>
      </c>
      <c r="L428">
        <v>1</v>
      </c>
      <c r="W428" t="s">
        <v>4403</v>
      </c>
      <c r="X428" t="s">
        <v>307</v>
      </c>
      <c r="Y428">
        <v>0</v>
      </c>
      <c r="AA428" s="1">
        <v>44505</v>
      </c>
      <c r="AB428" s="2">
        <f t="shared" si="71"/>
        <v>184</v>
      </c>
      <c r="AC428">
        <v>1</v>
      </c>
      <c r="AD428">
        <v>1</v>
      </c>
      <c r="AE428" t="str">
        <f t="shared" si="73"/>
        <v>Male</v>
      </c>
      <c r="AF428">
        <v>0</v>
      </c>
      <c r="AG428" t="s">
        <v>157</v>
      </c>
      <c r="AH428">
        <v>0</v>
      </c>
      <c r="AJ428">
        <v>6</v>
      </c>
      <c r="AK428" t="str">
        <f t="shared" si="78"/>
        <v>Undergrad</v>
      </c>
      <c r="AL428" t="str">
        <f t="shared" si="74"/>
        <v>Yes</v>
      </c>
      <c r="AM428">
        <v>77</v>
      </c>
      <c r="AN428" t="str">
        <f t="shared" si="72"/>
        <v>Other</v>
      </c>
      <c r="AQ428">
        <v>38</v>
      </c>
      <c r="AR428">
        <v>0</v>
      </c>
      <c r="AS428">
        <v>0</v>
      </c>
      <c r="AT428">
        <v>0</v>
      </c>
      <c r="AU428">
        <v>0</v>
      </c>
      <c r="AV428">
        <v>0</v>
      </c>
      <c r="AW428">
        <v>0</v>
      </c>
      <c r="AX428">
        <v>0</v>
      </c>
      <c r="AY428">
        <v>0</v>
      </c>
      <c r="AZ428">
        <v>0</v>
      </c>
      <c r="BA428">
        <v>0</v>
      </c>
      <c r="BD428">
        <v>0</v>
      </c>
      <c r="BF428">
        <v>0</v>
      </c>
      <c r="BH428">
        <v>0</v>
      </c>
      <c r="BI428">
        <v>0</v>
      </c>
      <c r="BJ428">
        <v>0</v>
      </c>
      <c r="BK428">
        <v>1</v>
      </c>
      <c r="BL428">
        <v>6</v>
      </c>
      <c r="BM428">
        <v>0</v>
      </c>
      <c r="BO428">
        <v>1</v>
      </c>
      <c r="BP428">
        <v>2</v>
      </c>
      <c r="BQ428">
        <v>1</v>
      </c>
      <c r="BR428">
        <v>1</v>
      </c>
      <c r="BS428">
        <v>2</v>
      </c>
      <c r="BT428">
        <v>2</v>
      </c>
      <c r="BU428">
        <v>1</v>
      </c>
      <c r="BV428">
        <v>81</v>
      </c>
      <c r="BW428" s="4">
        <v>0.70093623779544856</v>
      </c>
      <c r="BX428">
        <v>7</v>
      </c>
      <c r="BY428">
        <v>7</v>
      </c>
      <c r="BZ428">
        <v>0</v>
      </c>
      <c r="CA428">
        <v>420</v>
      </c>
      <c r="CB428">
        <v>0</v>
      </c>
      <c r="CC428">
        <v>0</v>
      </c>
      <c r="CD428">
        <v>0</v>
      </c>
      <c r="CE428">
        <v>0</v>
      </c>
      <c r="CF428">
        <v>0</v>
      </c>
      <c r="CG428">
        <v>0</v>
      </c>
      <c r="CH428">
        <v>0</v>
      </c>
      <c r="CI428">
        <v>0</v>
      </c>
      <c r="CJ428">
        <v>0</v>
      </c>
      <c r="CK428">
        <v>0</v>
      </c>
      <c r="CL428">
        <v>0</v>
      </c>
      <c r="CM428">
        <v>0</v>
      </c>
      <c r="CN428">
        <f t="shared" si="76"/>
        <v>420</v>
      </c>
      <c r="CO428" t="str">
        <f t="shared" si="77"/>
        <v>Sufficientlyactive</v>
      </c>
      <c r="CP428">
        <v>3</v>
      </c>
      <c r="CQ428">
        <v>3</v>
      </c>
      <c r="CR428">
        <v>3</v>
      </c>
      <c r="CS428">
        <v>3</v>
      </c>
      <c r="CT428">
        <v>3</v>
      </c>
      <c r="CU428">
        <v>3</v>
      </c>
      <c r="CV428">
        <v>1</v>
      </c>
      <c r="CW428">
        <v>1</v>
      </c>
      <c r="CX428">
        <v>1</v>
      </c>
      <c r="CY428">
        <v>0</v>
      </c>
      <c r="CZ428">
        <v>2</v>
      </c>
      <c r="DA428">
        <v>7</v>
      </c>
      <c r="DB428">
        <v>3</v>
      </c>
      <c r="DC428">
        <v>1</v>
      </c>
      <c r="FC428" t="s">
        <v>149</v>
      </c>
    </row>
    <row r="429" spans="1:159" x14ac:dyDescent="0.2">
      <c r="A429">
        <v>1331</v>
      </c>
      <c r="B429" t="s">
        <v>143</v>
      </c>
      <c r="C429" t="s">
        <v>1986</v>
      </c>
      <c r="D429" s="1">
        <v>23580</v>
      </c>
      <c r="E429">
        <v>58</v>
      </c>
      <c r="F429">
        <v>1</v>
      </c>
      <c r="H429" t="s">
        <v>269</v>
      </c>
      <c r="I429">
        <v>3337</v>
      </c>
      <c r="J429" s="1">
        <v>44321</v>
      </c>
      <c r="K429">
        <v>2</v>
      </c>
      <c r="L429">
        <v>3</v>
      </c>
      <c r="W429" t="s">
        <v>4403</v>
      </c>
      <c r="X429" t="s">
        <v>314</v>
      </c>
      <c r="Y429">
        <v>0</v>
      </c>
      <c r="AA429" s="1">
        <v>44890</v>
      </c>
      <c r="AB429" s="2">
        <f t="shared" si="71"/>
        <v>569</v>
      </c>
      <c r="AC429">
        <v>1</v>
      </c>
      <c r="AD429">
        <v>2</v>
      </c>
      <c r="AE429" t="str">
        <f t="shared" si="73"/>
        <v>Female</v>
      </c>
      <c r="AF429">
        <v>6</v>
      </c>
      <c r="AG429" t="s">
        <v>149</v>
      </c>
      <c r="AH429">
        <v>0</v>
      </c>
      <c r="AJ429">
        <v>5</v>
      </c>
      <c r="AK429" t="str">
        <f t="shared" si="78"/>
        <v>TAFE</v>
      </c>
      <c r="AL429" t="str">
        <f t="shared" si="74"/>
        <v>Yes</v>
      </c>
      <c r="AM429">
        <v>9</v>
      </c>
      <c r="AN429" t="str">
        <f t="shared" si="72"/>
        <v>Aus</v>
      </c>
      <c r="AO429">
        <v>0</v>
      </c>
      <c r="AR429">
        <v>0</v>
      </c>
      <c r="AS429">
        <v>0</v>
      </c>
      <c r="AT429">
        <v>0</v>
      </c>
      <c r="AU429">
        <v>1</v>
      </c>
      <c r="AV429">
        <v>0</v>
      </c>
      <c r="AW429">
        <v>0</v>
      </c>
      <c r="AX429">
        <v>2</v>
      </c>
      <c r="AY429">
        <v>2</v>
      </c>
      <c r="AZ429">
        <v>2</v>
      </c>
      <c r="BA429">
        <v>2</v>
      </c>
      <c r="BC429" t="s">
        <v>1987</v>
      </c>
      <c r="BD429">
        <v>1</v>
      </c>
      <c r="BE429" t="s">
        <v>1988</v>
      </c>
      <c r="BF429">
        <v>1</v>
      </c>
      <c r="BG429" t="s">
        <v>1989</v>
      </c>
      <c r="BH429">
        <v>0</v>
      </c>
      <c r="BI429">
        <v>1</v>
      </c>
      <c r="BJ429">
        <v>0</v>
      </c>
      <c r="BK429">
        <v>0</v>
      </c>
      <c r="BM429">
        <v>1</v>
      </c>
      <c r="BN429">
        <v>1</v>
      </c>
      <c r="BO429">
        <v>0</v>
      </c>
      <c r="BQ429">
        <v>3</v>
      </c>
      <c r="BR429">
        <v>4</v>
      </c>
      <c r="BS429">
        <v>4</v>
      </c>
      <c r="BT429">
        <v>4</v>
      </c>
      <c r="BU429">
        <v>4</v>
      </c>
      <c r="BV429">
        <v>50</v>
      </c>
      <c r="BW429" s="4">
        <v>0.13381923716051977</v>
      </c>
      <c r="BX429">
        <v>7</v>
      </c>
      <c r="BY429">
        <v>1</v>
      </c>
      <c r="BZ429">
        <v>0</v>
      </c>
      <c r="CA429">
        <v>60</v>
      </c>
      <c r="CB429">
        <v>0</v>
      </c>
      <c r="CC429">
        <v>0</v>
      </c>
      <c r="CD429">
        <v>0</v>
      </c>
      <c r="CE429">
        <v>0</v>
      </c>
      <c r="CF429">
        <v>0</v>
      </c>
      <c r="CG429">
        <v>0</v>
      </c>
      <c r="CH429">
        <v>0</v>
      </c>
      <c r="CI429">
        <v>0</v>
      </c>
      <c r="CJ429">
        <v>0</v>
      </c>
      <c r="CK429">
        <v>0</v>
      </c>
      <c r="CL429">
        <v>0</v>
      </c>
      <c r="CM429">
        <v>0</v>
      </c>
      <c r="CN429">
        <f t="shared" si="76"/>
        <v>60</v>
      </c>
      <c r="CO429" t="str">
        <f t="shared" si="77"/>
        <v>Insufficiently active</v>
      </c>
      <c r="CP429">
        <v>3</v>
      </c>
      <c r="CQ429">
        <v>3</v>
      </c>
      <c r="CR429">
        <v>3</v>
      </c>
      <c r="CS429">
        <v>3</v>
      </c>
      <c r="CT429">
        <v>3</v>
      </c>
      <c r="CU429">
        <v>0</v>
      </c>
      <c r="CV429">
        <v>1</v>
      </c>
      <c r="CW429">
        <v>0</v>
      </c>
      <c r="CX429">
        <v>1</v>
      </c>
      <c r="CY429">
        <v>1</v>
      </c>
      <c r="CZ429">
        <v>2</v>
      </c>
      <c r="DA429">
        <v>4</v>
      </c>
      <c r="DB429">
        <v>0</v>
      </c>
      <c r="DC429">
        <v>0</v>
      </c>
      <c r="DD429">
        <v>4</v>
      </c>
      <c r="DE429">
        <v>3</v>
      </c>
      <c r="DF429">
        <v>3</v>
      </c>
      <c r="DG429">
        <v>3</v>
      </c>
      <c r="DH429">
        <v>4</v>
      </c>
      <c r="DI429">
        <v>4</v>
      </c>
      <c r="DJ429">
        <v>3</v>
      </c>
      <c r="DK429">
        <v>4</v>
      </c>
      <c r="DL429">
        <v>3</v>
      </c>
      <c r="DM429">
        <v>3</v>
      </c>
      <c r="DN429">
        <v>34</v>
      </c>
      <c r="DO429">
        <v>1</v>
      </c>
      <c r="DP429">
        <v>1</v>
      </c>
      <c r="DQ429">
        <v>3</v>
      </c>
      <c r="DR429">
        <v>2</v>
      </c>
      <c r="DS429">
        <v>1</v>
      </c>
      <c r="DT429">
        <v>1</v>
      </c>
      <c r="DU429">
        <v>2</v>
      </c>
      <c r="DV429">
        <v>2</v>
      </c>
      <c r="DW429">
        <v>0</v>
      </c>
      <c r="DX429">
        <v>13</v>
      </c>
      <c r="DY429" t="s">
        <v>149</v>
      </c>
      <c r="DZ429" t="s">
        <v>4709</v>
      </c>
      <c r="EA429">
        <v>2</v>
      </c>
      <c r="EB429">
        <v>2</v>
      </c>
      <c r="EC429">
        <v>2</v>
      </c>
      <c r="ED429">
        <v>2</v>
      </c>
      <c r="EE429">
        <v>2</v>
      </c>
      <c r="EF429">
        <v>2</v>
      </c>
      <c r="EG429">
        <v>2</v>
      </c>
      <c r="EH429">
        <v>14</v>
      </c>
      <c r="EI429">
        <v>2</v>
      </c>
      <c r="EJ429">
        <v>3</v>
      </c>
      <c r="EK429">
        <v>3</v>
      </c>
      <c r="EL429">
        <v>8</v>
      </c>
      <c r="EM429">
        <v>2</v>
      </c>
      <c r="EN429">
        <v>2</v>
      </c>
      <c r="EO429">
        <v>2</v>
      </c>
      <c r="EP429">
        <v>2</v>
      </c>
      <c r="EQ429">
        <v>2</v>
      </c>
      <c r="ER429">
        <v>2</v>
      </c>
      <c r="ES429">
        <v>2</v>
      </c>
      <c r="ET429">
        <v>2</v>
      </c>
      <c r="EU429">
        <v>16</v>
      </c>
      <c r="EV429">
        <v>10</v>
      </c>
      <c r="EW429">
        <v>10</v>
      </c>
      <c r="EX429">
        <v>10</v>
      </c>
      <c r="EY429">
        <v>10</v>
      </c>
      <c r="EZ429">
        <v>40</v>
      </c>
      <c r="FA429">
        <v>10</v>
      </c>
      <c r="FB429" t="str">
        <f t="shared" si="75"/>
        <v>Severe</v>
      </c>
      <c r="FC429" t="s">
        <v>157</v>
      </c>
    </row>
    <row r="430" spans="1:159" x14ac:dyDescent="0.2">
      <c r="A430">
        <v>1333</v>
      </c>
      <c r="B430" t="s">
        <v>143</v>
      </c>
      <c r="C430" t="s">
        <v>1990</v>
      </c>
      <c r="D430" s="1">
        <v>35912</v>
      </c>
      <c r="E430">
        <v>24</v>
      </c>
      <c r="F430">
        <v>1</v>
      </c>
      <c r="H430" t="s">
        <v>207</v>
      </c>
      <c r="I430">
        <v>3023</v>
      </c>
      <c r="J430" s="1">
        <v>44321</v>
      </c>
      <c r="K430">
        <v>1</v>
      </c>
      <c r="R430">
        <v>2</v>
      </c>
      <c r="W430" t="s">
        <v>229</v>
      </c>
      <c r="X430" t="s">
        <v>222</v>
      </c>
      <c r="Y430">
        <v>0</v>
      </c>
      <c r="AA430" s="1">
        <v>44508</v>
      </c>
      <c r="AB430" s="2">
        <f t="shared" si="71"/>
        <v>187</v>
      </c>
      <c r="AC430">
        <v>0</v>
      </c>
      <c r="AD430">
        <v>1</v>
      </c>
      <c r="AE430" t="str">
        <f t="shared" si="73"/>
        <v>Male</v>
      </c>
      <c r="AF430">
        <v>0</v>
      </c>
      <c r="AG430" t="s">
        <v>157</v>
      </c>
      <c r="AH430">
        <v>0</v>
      </c>
      <c r="AJ430">
        <v>3</v>
      </c>
      <c r="AK430" t="str">
        <f t="shared" si="78"/>
        <v>TAFE</v>
      </c>
      <c r="AL430" t="str">
        <f t="shared" si="74"/>
        <v>Yes</v>
      </c>
      <c r="AM430">
        <v>123</v>
      </c>
      <c r="AN430" t="str">
        <f t="shared" si="72"/>
        <v>Other</v>
      </c>
      <c r="AP430">
        <v>1</v>
      </c>
      <c r="AQ430">
        <v>12</v>
      </c>
      <c r="AR430">
        <v>0</v>
      </c>
      <c r="AS430">
        <v>0</v>
      </c>
      <c r="AT430">
        <v>0</v>
      </c>
      <c r="AU430">
        <v>2</v>
      </c>
      <c r="AV430">
        <v>0</v>
      </c>
      <c r="AW430">
        <v>0</v>
      </c>
      <c r="AX430">
        <v>0</v>
      </c>
      <c r="AY430">
        <v>0</v>
      </c>
      <c r="AZ430">
        <v>0</v>
      </c>
      <c r="BA430">
        <v>2</v>
      </c>
      <c r="BC430" t="s">
        <v>1850</v>
      </c>
      <c r="BD430">
        <v>0</v>
      </c>
      <c r="BF430">
        <v>0</v>
      </c>
      <c r="BH430">
        <v>0</v>
      </c>
      <c r="BI430">
        <v>0</v>
      </c>
      <c r="BJ430">
        <v>0</v>
      </c>
      <c r="BK430">
        <v>0</v>
      </c>
      <c r="BM430">
        <v>0</v>
      </c>
      <c r="BO430">
        <v>1</v>
      </c>
      <c r="BP430">
        <v>4</v>
      </c>
      <c r="BQ430">
        <v>3</v>
      </c>
      <c r="BR430">
        <v>1</v>
      </c>
      <c r="BS430">
        <v>3</v>
      </c>
      <c r="BT430">
        <v>3</v>
      </c>
      <c r="BU430">
        <v>2</v>
      </c>
      <c r="BV430">
        <v>50</v>
      </c>
      <c r="BW430" s="4">
        <v>0.52061132075471694</v>
      </c>
      <c r="BX430">
        <v>7</v>
      </c>
      <c r="BY430">
        <v>50</v>
      </c>
      <c r="BZ430">
        <v>0</v>
      </c>
      <c r="CA430">
        <v>840</v>
      </c>
      <c r="CB430">
        <v>0</v>
      </c>
      <c r="CC430">
        <v>0</v>
      </c>
      <c r="CD430">
        <v>0</v>
      </c>
      <c r="CE430">
        <v>0</v>
      </c>
      <c r="CF430">
        <v>0</v>
      </c>
      <c r="CG430">
        <v>0</v>
      </c>
      <c r="CH430">
        <v>0</v>
      </c>
      <c r="CI430">
        <v>0</v>
      </c>
      <c r="CJ430">
        <v>0</v>
      </c>
      <c r="CK430">
        <v>0</v>
      </c>
      <c r="CL430">
        <v>0</v>
      </c>
      <c r="CM430">
        <v>0</v>
      </c>
      <c r="CN430">
        <f t="shared" si="76"/>
        <v>840</v>
      </c>
      <c r="CO430" t="str">
        <f t="shared" si="77"/>
        <v>Sufficientlyactive</v>
      </c>
      <c r="CP430">
        <v>3</v>
      </c>
      <c r="CQ430">
        <v>3</v>
      </c>
      <c r="CR430">
        <v>3</v>
      </c>
      <c r="CS430">
        <v>3</v>
      </c>
      <c r="CT430">
        <v>3</v>
      </c>
      <c r="CU430">
        <v>3</v>
      </c>
      <c r="CV430">
        <v>1</v>
      </c>
      <c r="CW430">
        <v>0</v>
      </c>
      <c r="CX430">
        <v>2</v>
      </c>
      <c r="CY430">
        <v>0</v>
      </c>
      <c r="CZ430">
        <v>2</v>
      </c>
      <c r="DA430">
        <v>8</v>
      </c>
      <c r="DB430">
        <v>3</v>
      </c>
      <c r="DC430">
        <v>1</v>
      </c>
      <c r="DD430">
        <v>3</v>
      </c>
      <c r="DE430">
        <v>1</v>
      </c>
      <c r="DF430">
        <v>1</v>
      </c>
      <c r="DG430">
        <v>1</v>
      </c>
      <c r="DH430">
        <v>1</v>
      </c>
      <c r="DI430">
        <v>1</v>
      </c>
      <c r="DJ430">
        <v>1</v>
      </c>
      <c r="DK430">
        <v>1</v>
      </c>
      <c r="DL430">
        <v>1</v>
      </c>
      <c r="DM430">
        <v>1</v>
      </c>
      <c r="DN430">
        <v>12</v>
      </c>
      <c r="DO430">
        <v>0</v>
      </c>
      <c r="DP430">
        <v>0</v>
      </c>
      <c r="DQ430">
        <v>0</v>
      </c>
      <c r="DR430">
        <v>2</v>
      </c>
      <c r="DS430">
        <v>0</v>
      </c>
      <c r="DT430">
        <v>0</v>
      </c>
      <c r="DU430">
        <v>0</v>
      </c>
      <c r="DV430">
        <v>0</v>
      </c>
      <c r="DW430">
        <v>0</v>
      </c>
      <c r="DX430">
        <v>2</v>
      </c>
      <c r="DY430" t="str">
        <f>IF(DO430&gt;1,"Yes",IF(DP430&gt;1,"Yes","No"))</f>
        <v>No</v>
      </c>
      <c r="DZ430" t="s">
        <v>4708</v>
      </c>
      <c r="EA430">
        <v>3</v>
      </c>
      <c r="EB430">
        <v>3</v>
      </c>
      <c r="EC430">
        <v>3</v>
      </c>
      <c r="ED430">
        <v>3</v>
      </c>
      <c r="EE430">
        <v>5</v>
      </c>
      <c r="EF430">
        <v>5</v>
      </c>
      <c r="EG430">
        <v>5</v>
      </c>
      <c r="EH430">
        <v>27</v>
      </c>
      <c r="EI430">
        <v>1</v>
      </c>
      <c r="EJ430">
        <v>1</v>
      </c>
      <c r="EK430">
        <v>1</v>
      </c>
      <c r="EL430">
        <v>3</v>
      </c>
      <c r="EM430">
        <v>5</v>
      </c>
      <c r="EN430">
        <v>5</v>
      </c>
      <c r="EO430">
        <v>5</v>
      </c>
      <c r="EP430">
        <v>5</v>
      </c>
      <c r="EQ430">
        <v>5</v>
      </c>
      <c r="ER430">
        <v>5</v>
      </c>
      <c r="ES430">
        <v>5</v>
      </c>
      <c r="ET430">
        <v>5</v>
      </c>
      <c r="EU430">
        <v>40</v>
      </c>
      <c r="EV430">
        <v>6</v>
      </c>
      <c r="EW430">
        <v>6</v>
      </c>
      <c r="EX430">
        <v>6</v>
      </c>
      <c r="EY430">
        <v>10</v>
      </c>
      <c r="EZ430">
        <v>28</v>
      </c>
      <c r="FA430">
        <v>7</v>
      </c>
      <c r="FB430" t="str">
        <f t="shared" si="75"/>
        <v>Moderate</v>
      </c>
      <c r="FC430" t="s">
        <v>149</v>
      </c>
    </row>
    <row r="431" spans="1:159" x14ac:dyDescent="0.2">
      <c r="A431">
        <v>1334</v>
      </c>
      <c r="B431" t="s">
        <v>143</v>
      </c>
      <c r="C431" t="s">
        <v>1991</v>
      </c>
      <c r="D431" s="1">
        <v>19382</v>
      </c>
      <c r="E431">
        <v>69</v>
      </c>
      <c r="F431">
        <v>1</v>
      </c>
      <c r="H431" t="s">
        <v>242</v>
      </c>
      <c r="I431">
        <v>3338</v>
      </c>
      <c r="J431" s="1">
        <v>44321</v>
      </c>
      <c r="K431">
        <v>1</v>
      </c>
      <c r="R431">
        <v>1</v>
      </c>
      <c r="W431" t="s">
        <v>229</v>
      </c>
      <c r="X431" t="s">
        <v>307</v>
      </c>
      <c r="Y431">
        <v>1</v>
      </c>
      <c r="AA431" s="1">
        <v>44526</v>
      </c>
      <c r="AB431" s="2">
        <f t="shared" si="71"/>
        <v>205</v>
      </c>
      <c r="AC431">
        <v>1</v>
      </c>
      <c r="AD431">
        <v>2</v>
      </c>
      <c r="AE431" t="str">
        <f t="shared" si="73"/>
        <v>Female</v>
      </c>
      <c r="AF431">
        <v>7</v>
      </c>
      <c r="AG431" t="s">
        <v>149</v>
      </c>
      <c r="AH431">
        <v>0</v>
      </c>
      <c r="AJ431">
        <v>1</v>
      </c>
      <c r="AK431" t="str">
        <f t="shared" si="78"/>
        <v>DNC high school</v>
      </c>
      <c r="AL431" t="str">
        <f t="shared" si="74"/>
        <v>No</v>
      </c>
      <c r="AM431">
        <v>106</v>
      </c>
      <c r="AN431" t="str">
        <f t="shared" si="72"/>
        <v>Other</v>
      </c>
      <c r="AQ431">
        <v>14</v>
      </c>
      <c r="AR431">
        <v>0</v>
      </c>
      <c r="AS431">
        <v>0</v>
      </c>
      <c r="AT431">
        <v>0</v>
      </c>
      <c r="AU431">
        <v>0</v>
      </c>
      <c r="AV431">
        <v>0</v>
      </c>
      <c r="AW431">
        <v>0</v>
      </c>
      <c r="AX431">
        <v>0</v>
      </c>
      <c r="AY431">
        <v>0</v>
      </c>
      <c r="AZ431">
        <v>0</v>
      </c>
      <c r="BA431">
        <v>0</v>
      </c>
      <c r="BD431">
        <v>1</v>
      </c>
      <c r="BE431" t="s">
        <v>1992</v>
      </c>
      <c r="BF431">
        <v>1</v>
      </c>
      <c r="BG431" t="s">
        <v>1993</v>
      </c>
      <c r="BH431">
        <v>1</v>
      </c>
      <c r="BI431">
        <v>1</v>
      </c>
      <c r="BJ431">
        <v>0</v>
      </c>
      <c r="BK431">
        <v>0</v>
      </c>
      <c r="BM431">
        <v>0</v>
      </c>
      <c r="BO431">
        <v>0</v>
      </c>
      <c r="BQ431">
        <v>2</v>
      </c>
      <c r="BR431">
        <v>2</v>
      </c>
      <c r="BS431">
        <v>2</v>
      </c>
      <c r="BT431">
        <v>3</v>
      </c>
      <c r="BU431">
        <v>1</v>
      </c>
      <c r="BV431">
        <v>80</v>
      </c>
      <c r="BW431" s="4">
        <v>0.47837911249013376</v>
      </c>
      <c r="BX431">
        <v>0</v>
      </c>
      <c r="BY431">
        <v>0</v>
      </c>
      <c r="BZ431">
        <v>0</v>
      </c>
      <c r="CA431">
        <v>0</v>
      </c>
      <c r="CB431">
        <v>0</v>
      </c>
      <c r="CC431">
        <v>0</v>
      </c>
      <c r="CD431">
        <v>0</v>
      </c>
      <c r="CE431">
        <v>0</v>
      </c>
      <c r="CF431">
        <v>0</v>
      </c>
      <c r="CG431">
        <v>0</v>
      </c>
      <c r="CH431">
        <v>0</v>
      </c>
      <c r="CI431">
        <v>0</v>
      </c>
      <c r="CJ431">
        <v>0</v>
      </c>
      <c r="CK431">
        <v>0</v>
      </c>
      <c r="CL431">
        <v>0</v>
      </c>
      <c r="CM431">
        <v>0</v>
      </c>
      <c r="CN431">
        <f t="shared" si="76"/>
        <v>0</v>
      </c>
      <c r="CO431" t="str">
        <f t="shared" si="77"/>
        <v>Sedentary</v>
      </c>
      <c r="CP431">
        <v>3</v>
      </c>
      <c r="CQ431">
        <v>0</v>
      </c>
      <c r="CR431">
        <v>0</v>
      </c>
      <c r="CS431">
        <v>2</v>
      </c>
      <c r="CT431">
        <v>2</v>
      </c>
      <c r="CU431">
        <v>2</v>
      </c>
      <c r="CV431">
        <v>1</v>
      </c>
      <c r="CW431">
        <v>1</v>
      </c>
      <c r="CX431">
        <v>1</v>
      </c>
      <c r="CY431">
        <v>1</v>
      </c>
      <c r="CZ431">
        <v>3</v>
      </c>
      <c r="DA431">
        <v>5</v>
      </c>
      <c r="DB431">
        <v>6</v>
      </c>
      <c r="DC431">
        <v>1</v>
      </c>
      <c r="DD431">
        <v>2</v>
      </c>
      <c r="DE431">
        <v>1</v>
      </c>
      <c r="DF431">
        <v>1</v>
      </c>
      <c r="DG431">
        <v>1</v>
      </c>
      <c r="DH431">
        <v>1</v>
      </c>
      <c r="DI431">
        <v>1</v>
      </c>
      <c r="DJ431">
        <v>1</v>
      </c>
      <c r="DK431">
        <v>1</v>
      </c>
      <c r="DL431">
        <v>1</v>
      </c>
      <c r="DM431">
        <v>1</v>
      </c>
      <c r="DN431">
        <v>11</v>
      </c>
      <c r="DO431">
        <v>0</v>
      </c>
      <c r="DP431">
        <v>0</v>
      </c>
      <c r="DQ431">
        <v>1</v>
      </c>
      <c r="DR431">
        <v>0</v>
      </c>
      <c r="DS431">
        <v>0</v>
      </c>
      <c r="DT431">
        <v>0</v>
      </c>
      <c r="DU431">
        <v>0</v>
      </c>
      <c r="DV431">
        <v>0</v>
      </c>
      <c r="DW431">
        <v>0</v>
      </c>
      <c r="DX431">
        <v>1</v>
      </c>
      <c r="DY431" t="s">
        <v>149</v>
      </c>
      <c r="DZ431" t="s">
        <v>4708</v>
      </c>
      <c r="EA431">
        <v>5</v>
      </c>
      <c r="EB431">
        <v>5</v>
      </c>
      <c r="EC431">
        <v>5</v>
      </c>
      <c r="ED431">
        <v>5</v>
      </c>
      <c r="EE431">
        <v>5</v>
      </c>
      <c r="EF431">
        <v>5</v>
      </c>
      <c r="EG431">
        <v>5</v>
      </c>
      <c r="EH431">
        <v>35</v>
      </c>
      <c r="EI431">
        <v>1</v>
      </c>
      <c r="EJ431">
        <v>1</v>
      </c>
      <c r="EK431">
        <v>1</v>
      </c>
      <c r="EL431">
        <v>3</v>
      </c>
      <c r="EM431">
        <v>4</v>
      </c>
      <c r="EN431">
        <v>4</v>
      </c>
      <c r="EO431">
        <v>4</v>
      </c>
      <c r="EP431">
        <v>4</v>
      </c>
      <c r="EQ431">
        <v>4</v>
      </c>
      <c r="ER431">
        <v>4</v>
      </c>
      <c r="ES431">
        <v>4</v>
      </c>
      <c r="ET431">
        <v>4</v>
      </c>
      <c r="EU431">
        <v>32</v>
      </c>
      <c r="EV431">
        <v>5</v>
      </c>
      <c r="EW431">
        <v>6</v>
      </c>
      <c r="EX431">
        <v>6</v>
      </c>
      <c r="EY431">
        <v>6</v>
      </c>
      <c r="EZ431">
        <v>23</v>
      </c>
      <c r="FA431">
        <v>6</v>
      </c>
      <c r="FB431" t="str">
        <f t="shared" si="75"/>
        <v>Moderate</v>
      </c>
      <c r="FC431" t="s">
        <v>157</v>
      </c>
    </row>
    <row r="432" spans="1:159" x14ac:dyDescent="0.2">
      <c r="A432">
        <v>1343</v>
      </c>
      <c r="B432" t="s">
        <v>143</v>
      </c>
      <c r="C432" t="s">
        <v>1994</v>
      </c>
      <c r="D432" s="1">
        <v>20056</v>
      </c>
      <c r="E432">
        <v>67</v>
      </c>
      <c r="F432">
        <v>1</v>
      </c>
      <c r="H432" t="s">
        <v>295</v>
      </c>
      <c r="I432">
        <v>3021</v>
      </c>
      <c r="J432" s="1">
        <v>44321</v>
      </c>
      <c r="K432">
        <v>3</v>
      </c>
      <c r="Q432">
        <v>1</v>
      </c>
      <c r="T432">
        <v>3</v>
      </c>
      <c r="W432" t="s">
        <v>4409</v>
      </c>
      <c r="X432" t="s">
        <v>314</v>
      </c>
      <c r="Y432">
        <v>1</v>
      </c>
      <c r="Z432" t="s">
        <v>1995</v>
      </c>
      <c r="AA432" s="1">
        <v>44526</v>
      </c>
      <c r="AB432" s="2">
        <f t="shared" si="71"/>
        <v>205</v>
      </c>
      <c r="AC432">
        <v>0</v>
      </c>
      <c r="AD432">
        <v>1</v>
      </c>
      <c r="AE432" t="str">
        <f t="shared" si="73"/>
        <v>Male</v>
      </c>
      <c r="AF432">
        <v>7</v>
      </c>
      <c r="AG432" t="s">
        <v>149</v>
      </c>
      <c r="AH432">
        <v>0</v>
      </c>
      <c r="AJ432">
        <v>3</v>
      </c>
      <c r="AK432" t="str">
        <f t="shared" si="78"/>
        <v>TAFE</v>
      </c>
      <c r="AL432" t="str">
        <f t="shared" si="74"/>
        <v>Yes</v>
      </c>
      <c r="AM432">
        <v>22</v>
      </c>
      <c r="AN432" t="str">
        <f t="shared" si="72"/>
        <v>Other</v>
      </c>
      <c r="AR432">
        <v>0</v>
      </c>
      <c r="AS432">
        <v>0</v>
      </c>
      <c r="AT432">
        <v>0</v>
      </c>
      <c r="AU432">
        <v>0</v>
      </c>
      <c r="AV432">
        <v>2</v>
      </c>
      <c r="AW432">
        <v>0</v>
      </c>
      <c r="AX432">
        <v>0</v>
      </c>
      <c r="AY432">
        <v>0</v>
      </c>
      <c r="AZ432">
        <v>0</v>
      </c>
      <c r="BA432">
        <v>2</v>
      </c>
      <c r="BC432" t="s">
        <v>1996</v>
      </c>
      <c r="BD432">
        <v>1</v>
      </c>
      <c r="BE432" t="s">
        <v>1997</v>
      </c>
      <c r="BF432">
        <v>1</v>
      </c>
      <c r="BG432" t="s">
        <v>1998</v>
      </c>
      <c r="BH432">
        <v>1</v>
      </c>
      <c r="BI432">
        <v>0</v>
      </c>
      <c r="BJ432">
        <v>1</v>
      </c>
      <c r="BK432">
        <v>1</v>
      </c>
      <c r="BM432">
        <v>0</v>
      </c>
      <c r="BO432">
        <v>0</v>
      </c>
      <c r="BQ432">
        <v>3</v>
      </c>
      <c r="BR432">
        <v>1</v>
      </c>
      <c r="BS432">
        <v>1</v>
      </c>
      <c r="BT432">
        <v>3</v>
      </c>
      <c r="BU432">
        <v>4</v>
      </c>
      <c r="BV432">
        <v>50</v>
      </c>
      <c r="BW432" s="4">
        <v>0.46652173913043471</v>
      </c>
      <c r="BX432">
        <v>0</v>
      </c>
      <c r="BY432">
        <v>12</v>
      </c>
      <c r="BZ432">
        <v>0</v>
      </c>
      <c r="CA432">
        <v>720</v>
      </c>
      <c r="CB432">
        <v>2</v>
      </c>
      <c r="CC432">
        <v>2</v>
      </c>
      <c r="CD432">
        <v>0</v>
      </c>
      <c r="CE432">
        <v>120</v>
      </c>
      <c r="CF432">
        <v>3</v>
      </c>
      <c r="CG432">
        <v>2</v>
      </c>
      <c r="CH432">
        <v>0</v>
      </c>
      <c r="CI432">
        <v>120</v>
      </c>
      <c r="CJ432">
        <v>0</v>
      </c>
      <c r="CK432">
        <v>20</v>
      </c>
      <c r="CL432">
        <v>0</v>
      </c>
      <c r="CM432">
        <v>840</v>
      </c>
      <c r="CN432">
        <f t="shared" si="76"/>
        <v>1800</v>
      </c>
      <c r="CO432" t="str">
        <f t="shared" si="77"/>
        <v>Sufficientlyactive</v>
      </c>
      <c r="CP432">
        <v>3</v>
      </c>
      <c r="CQ432">
        <v>3</v>
      </c>
      <c r="CR432">
        <v>3</v>
      </c>
      <c r="CS432">
        <v>2</v>
      </c>
      <c r="CT432">
        <v>4</v>
      </c>
      <c r="CU432">
        <v>2</v>
      </c>
      <c r="CV432">
        <v>1</v>
      </c>
      <c r="CW432">
        <v>1</v>
      </c>
      <c r="CX432">
        <v>1</v>
      </c>
      <c r="CY432">
        <v>0</v>
      </c>
      <c r="CZ432">
        <v>2</v>
      </c>
      <c r="DA432">
        <v>6</v>
      </c>
      <c r="DB432">
        <v>10</v>
      </c>
      <c r="DC432">
        <v>0</v>
      </c>
      <c r="DD432">
        <v>4</v>
      </c>
      <c r="DE432">
        <v>3</v>
      </c>
      <c r="DF432">
        <v>3</v>
      </c>
      <c r="DG432">
        <v>2</v>
      </c>
      <c r="DH432">
        <v>4</v>
      </c>
      <c r="DI432">
        <v>3</v>
      </c>
      <c r="DJ432">
        <v>4</v>
      </c>
      <c r="DK432">
        <v>3</v>
      </c>
      <c r="DL432">
        <v>3</v>
      </c>
      <c r="DM432">
        <v>3</v>
      </c>
      <c r="DN432">
        <v>32</v>
      </c>
      <c r="DO432">
        <v>2</v>
      </c>
      <c r="DP432">
        <v>2</v>
      </c>
      <c r="DQ432">
        <v>2</v>
      </c>
      <c r="DR432">
        <v>1</v>
      </c>
      <c r="DS432">
        <v>0</v>
      </c>
      <c r="DT432">
        <v>3</v>
      </c>
      <c r="DU432">
        <v>2</v>
      </c>
      <c r="DV432">
        <v>1</v>
      </c>
      <c r="DW432">
        <v>1</v>
      </c>
      <c r="DX432">
        <v>14</v>
      </c>
      <c r="DY432" t="s">
        <v>157</v>
      </c>
      <c r="DZ432" t="s">
        <v>4709</v>
      </c>
      <c r="EA432">
        <v>1</v>
      </c>
      <c r="EB432">
        <v>2</v>
      </c>
      <c r="EC432">
        <v>2</v>
      </c>
      <c r="ED432">
        <v>2</v>
      </c>
      <c r="EE432">
        <v>2</v>
      </c>
      <c r="EF432">
        <v>3</v>
      </c>
      <c r="EG432">
        <v>2</v>
      </c>
      <c r="EH432">
        <v>14</v>
      </c>
      <c r="EI432">
        <v>2</v>
      </c>
      <c r="EJ432">
        <v>3</v>
      </c>
      <c r="EK432">
        <v>2</v>
      </c>
      <c r="EL432">
        <v>7</v>
      </c>
      <c r="EN432">
        <v>3</v>
      </c>
      <c r="EO432">
        <v>3</v>
      </c>
      <c r="EP432">
        <v>3</v>
      </c>
      <c r="EQ432">
        <v>3</v>
      </c>
      <c r="ER432">
        <v>4</v>
      </c>
      <c r="ES432">
        <v>3</v>
      </c>
      <c r="ET432">
        <v>3</v>
      </c>
      <c r="EU432">
        <v>22</v>
      </c>
      <c r="EV432">
        <v>8</v>
      </c>
      <c r="EX432">
        <v>9</v>
      </c>
      <c r="EY432">
        <v>8</v>
      </c>
      <c r="FA432">
        <v>8</v>
      </c>
      <c r="FB432" t="str">
        <f t="shared" si="75"/>
        <v>Severe</v>
      </c>
      <c r="FC432" t="s">
        <v>157</v>
      </c>
    </row>
    <row r="433" spans="1:159" x14ac:dyDescent="0.2">
      <c r="A433">
        <v>1348</v>
      </c>
      <c r="B433" t="s">
        <v>143</v>
      </c>
      <c r="C433" t="s">
        <v>1999</v>
      </c>
      <c r="D433" s="1">
        <v>19026</v>
      </c>
      <c r="E433">
        <v>70</v>
      </c>
      <c r="F433">
        <v>1</v>
      </c>
      <c r="H433" t="s">
        <v>571</v>
      </c>
      <c r="I433">
        <v>3020</v>
      </c>
      <c r="J433" s="1">
        <v>44321</v>
      </c>
      <c r="K433">
        <v>2</v>
      </c>
      <c r="T433">
        <v>3</v>
      </c>
      <c r="W433" t="s">
        <v>4411</v>
      </c>
      <c r="X433" t="s">
        <v>314</v>
      </c>
      <c r="Y433">
        <v>1</v>
      </c>
      <c r="Z433" t="s">
        <v>2000</v>
      </c>
      <c r="AA433" s="1">
        <v>44526</v>
      </c>
      <c r="AB433" s="2">
        <f t="shared" si="71"/>
        <v>205</v>
      </c>
      <c r="AC433">
        <v>3</v>
      </c>
      <c r="AD433">
        <v>2</v>
      </c>
      <c r="AE433" t="str">
        <f t="shared" si="73"/>
        <v>Female</v>
      </c>
      <c r="AF433">
        <v>7</v>
      </c>
      <c r="AG433" t="s">
        <v>149</v>
      </c>
      <c r="AH433">
        <v>0</v>
      </c>
      <c r="AM433">
        <v>83</v>
      </c>
      <c r="AN433" t="str">
        <f t="shared" si="72"/>
        <v>Other</v>
      </c>
      <c r="AR433">
        <v>0</v>
      </c>
      <c r="AS433">
        <v>0</v>
      </c>
      <c r="AT433">
        <v>0</v>
      </c>
      <c r="AU433">
        <v>1</v>
      </c>
      <c r="AV433">
        <v>0</v>
      </c>
      <c r="AW433">
        <v>1</v>
      </c>
      <c r="AX433">
        <v>0</v>
      </c>
      <c r="AY433">
        <v>0</v>
      </c>
      <c r="AZ433">
        <v>0</v>
      </c>
      <c r="BA433">
        <v>0</v>
      </c>
      <c r="BD433">
        <v>1</v>
      </c>
      <c r="BE433" t="s">
        <v>2001</v>
      </c>
      <c r="BF433">
        <v>1</v>
      </c>
      <c r="BG433" t="s">
        <v>2002</v>
      </c>
      <c r="BH433">
        <v>0</v>
      </c>
      <c r="BI433">
        <v>1</v>
      </c>
      <c r="BJ433">
        <v>0</v>
      </c>
      <c r="BK433">
        <v>1</v>
      </c>
      <c r="BM433">
        <v>0</v>
      </c>
      <c r="BO433">
        <v>0</v>
      </c>
      <c r="BQ433">
        <v>3</v>
      </c>
      <c r="BR433">
        <v>2</v>
      </c>
      <c r="BS433">
        <v>3</v>
      </c>
      <c r="BT433">
        <v>4</v>
      </c>
      <c r="BU433">
        <v>3</v>
      </c>
      <c r="BV433">
        <v>5</v>
      </c>
      <c r="BW433" s="4">
        <v>0.30298767305917346</v>
      </c>
      <c r="BX433">
        <v>2</v>
      </c>
      <c r="BY433">
        <v>0</v>
      </c>
      <c r="BZ433">
        <v>30</v>
      </c>
      <c r="CA433">
        <v>30</v>
      </c>
      <c r="CB433">
        <v>3</v>
      </c>
      <c r="CC433">
        <v>1</v>
      </c>
      <c r="CD433">
        <v>0</v>
      </c>
      <c r="CE433">
        <v>60</v>
      </c>
      <c r="CF433">
        <v>0</v>
      </c>
      <c r="CG433">
        <v>0</v>
      </c>
      <c r="CH433">
        <v>0</v>
      </c>
      <c r="CI433">
        <v>0</v>
      </c>
      <c r="CJ433">
        <v>0</v>
      </c>
      <c r="CK433">
        <v>0</v>
      </c>
      <c r="CL433">
        <v>0</v>
      </c>
      <c r="CM433">
        <v>0</v>
      </c>
      <c r="CN433">
        <f t="shared" si="76"/>
        <v>30</v>
      </c>
      <c r="CO433" t="str">
        <f t="shared" si="77"/>
        <v>Insufficiently active</v>
      </c>
      <c r="CP433">
        <v>3</v>
      </c>
      <c r="CQ433">
        <v>3</v>
      </c>
      <c r="CR433">
        <v>2</v>
      </c>
      <c r="CS433">
        <v>3</v>
      </c>
      <c r="CT433">
        <v>3</v>
      </c>
      <c r="CU433">
        <v>1</v>
      </c>
      <c r="CV433">
        <v>1</v>
      </c>
      <c r="CW433">
        <v>1</v>
      </c>
      <c r="CX433">
        <v>1</v>
      </c>
      <c r="CY433">
        <v>1</v>
      </c>
      <c r="CZ433">
        <v>2</v>
      </c>
      <c r="DA433">
        <v>5</v>
      </c>
      <c r="DB433">
        <v>2</v>
      </c>
      <c r="DC433">
        <v>0</v>
      </c>
      <c r="DD433">
        <v>3</v>
      </c>
      <c r="DE433">
        <v>5</v>
      </c>
      <c r="DF433">
        <v>3</v>
      </c>
      <c r="DG433">
        <v>3</v>
      </c>
      <c r="DH433">
        <v>2</v>
      </c>
      <c r="DI433">
        <v>4</v>
      </c>
      <c r="DJ433">
        <v>4</v>
      </c>
      <c r="DK433">
        <v>4</v>
      </c>
      <c r="DL433">
        <v>4</v>
      </c>
      <c r="DM433">
        <v>3</v>
      </c>
      <c r="DN433">
        <v>35</v>
      </c>
      <c r="DO433">
        <v>1</v>
      </c>
      <c r="DP433">
        <v>1</v>
      </c>
      <c r="DQ433">
        <v>2</v>
      </c>
      <c r="DR433">
        <v>1</v>
      </c>
      <c r="DS433">
        <v>2</v>
      </c>
      <c r="DT433">
        <v>1</v>
      </c>
      <c r="DU433">
        <v>1</v>
      </c>
      <c r="DV433">
        <v>2</v>
      </c>
      <c r="DW433">
        <v>0</v>
      </c>
      <c r="DX433">
        <v>11</v>
      </c>
      <c r="DY433" t="s">
        <v>149</v>
      </c>
      <c r="DZ433" t="s">
        <v>4709</v>
      </c>
      <c r="EA433">
        <v>1</v>
      </c>
      <c r="EB433">
        <v>3</v>
      </c>
      <c r="EC433">
        <v>1</v>
      </c>
      <c r="ED433">
        <v>2</v>
      </c>
      <c r="EE433">
        <v>3</v>
      </c>
      <c r="EF433">
        <v>2</v>
      </c>
      <c r="EG433">
        <v>2</v>
      </c>
      <c r="EH433">
        <v>14</v>
      </c>
      <c r="EI433">
        <v>2</v>
      </c>
      <c r="EJ433">
        <v>2</v>
      </c>
      <c r="EK433">
        <v>2</v>
      </c>
      <c r="EL433">
        <v>6</v>
      </c>
      <c r="EM433">
        <v>3</v>
      </c>
      <c r="EN433">
        <v>3</v>
      </c>
      <c r="EO433">
        <v>2</v>
      </c>
      <c r="EP433">
        <v>2</v>
      </c>
      <c r="EQ433">
        <v>2</v>
      </c>
      <c r="ER433">
        <v>2</v>
      </c>
      <c r="ES433">
        <v>2</v>
      </c>
      <c r="ET433">
        <v>2</v>
      </c>
      <c r="EU433">
        <v>18</v>
      </c>
      <c r="EV433">
        <v>8</v>
      </c>
      <c r="EW433">
        <v>7</v>
      </c>
      <c r="EX433">
        <v>6</v>
      </c>
      <c r="EY433">
        <v>7</v>
      </c>
      <c r="EZ433">
        <v>28</v>
      </c>
      <c r="FA433">
        <v>8</v>
      </c>
      <c r="FB433" t="str">
        <f t="shared" si="75"/>
        <v>Severe</v>
      </c>
      <c r="FC433" t="s">
        <v>157</v>
      </c>
    </row>
    <row r="434" spans="1:159" x14ac:dyDescent="0.2">
      <c r="A434">
        <v>1350</v>
      </c>
      <c r="B434" t="s">
        <v>143</v>
      </c>
      <c r="C434" t="s">
        <v>2003</v>
      </c>
      <c r="D434" s="1">
        <v>23539</v>
      </c>
      <c r="E434">
        <v>58</v>
      </c>
      <c r="F434">
        <v>1</v>
      </c>
      <c r="H434" t="s">
        <v>242</v>
      </c>
      <c r="I434">
        <v>3338</v>
      </c>
      <c r="J434" s="1">
        <v>44321</v>
      </c>
      <c r="K434">
        <v>1</v>
      </c>
      <c r="T434">
        <v>2</v>
      </c>
      <c r="W434" t="s">
        <v>4411</v>
      </c>
      <c r="X434" t="s">
        <v>222</v>
      </c>
      <c r="Y434">
        <v>0</v>
      </c>
      <c r="AA434" s="1">
        <v>44609</v>
      </c>
      <c r="AB434" s="2">
        <f t="shared" si="71"/>
        <v>288</v>
      </c>
      <c r="AC434">
        <v>1</v>
      </c>
      <c r="AD434">
        <v>2</v>
      </c>
      <c r="AE434" t="str">
        <f t="shared" si="73"/>
        <v>Female</v>
      </c>
      <c r="AF434">
        <v>4</v>
      </c>
      <c r="AG434" t="s">
        <v>149</v>
      </c>
      <c r="AH434">
        <v>0</v>
      </c>
      <c r="AJ434">
        <v>1</v>
      </c>
      <c r="AK434" t="str">
        <f t="shared" si="78"/>
        <v>DNC high school</v>
      </c>
      <c r="AL434" t="str">
        <f t="shared" si="74"/>
        <v>No</v>
      </c>
      <c r="AM434">
        <v>9</v>
      </c>
      <c r="AN434" t="str">
        <f t="shared" si="72"/>
        <v>Aus</v>
      </c>
      <c r="AO434">
        <v>0</v>
      </c>
      <c r="AR434">
        <v>0</v>
      </c>
      <c r="AS434">
        <v>0</v>
      </c>
      <c r="AT434">
        <v>0</v>
      </c>
      <c r="AU434">
        <v>0</v>
      </c>
      <c r="AV434">
        <v>0</v>
      </c>
      <c r="AW434">
        <v>0</v>
      </c>
      <c r="AX434">
        <v>0</v>
      </c>
      <c r="AY434">
        <v>0</v>
      </c>
      <c r="AZ434">
        <v>0</v>
      </c>
      <c r="BA434">
        <v>1</v>
      </c>
      <c r="BC434" t="s">
        <v>2004</v>
      </c>
      <c r="BD434">
        <v>1</v>
      </c>
      <c r="BE434" t="s">
        <v>2005</v>
      </c>
      <c r="BF434">
        <v>1</v>
      </c>
      <c r="BG434" t="s">
        <v>2006</v>
      </c>
      <c r="BH434">
        <v>1</v>
      </c>
      <c r="BI434">
        <v>0</v>
      </c>
      <c r="BJ434">
        <v>0</v>
      </c>
      <c r="BK434">
        <v>0</v>
      </c>
      <c r="BM434">
        <v>0</v>
      </c>
      <c r="BO434">
        <v>0</v>
      </c>
      <c r="BQ434">
        <v>2</v>
      </c>
      <c r="BR434">
        <v>1</v>
      </c>
      <c r="BS434">
        <v>3</v>
      </c>
      <c r="BT434">
        <v>3</v>
      </c>
      <c r="BU434">
        <v>4</v>
      </c>
      <c r="BV434">
        <v>70</v>
      </c>
      <c r="BW434" s="4">
        <v>0.42898075552387738</v>
      </c>
      <c r="BX434">
        <v>3</v>
      </c>
      <c r="BY434">
        <v>1</v>
      </c>
      <c r="BZ434">
        <v>0</v>
      </c>
      <c r="CA434">
        <v>60</v>
      </c>
      <c r="CB434">
        <v>2</v>
      </c>
      <c r="CC434">
        <v>2</v>
      </c>
      <c r="CD434">
        <v>0</v>
      </c>
      <c r="CE434">
        <v>120</v>
      </c>
      <c r="CF434">
        <v>0</v>
      </c>
      <c r="CG434">
        <v>0</v>
      </c>
      <c r="CH434">
        <v>0</v>
      </c>
      <c r="CI434">
        <v>0</v>
      </c>
      <c r="CJ434">
        <v>0</v>
      </c>
      <c r="CK434">
        <v>0</v>
      </c>
      <c r="CL434">
        <v>0</v>
      </c>
      <c r="CM434">
        <v>0</v>
      </c>
      <c r="CN434">
        <f t="shared" si="76"/>
        <v>60</v>
      </c>
      <c r="CO434" t="str">
        <f t="shared" si="77"/>
        <v>Insufficiently active</v>
      </c>
      <c r="CP434">
        <v>3</v>
      </c>
      <c r="CQ434">
        <v>3</v>
      </c>
      <c r="CR434">
        <v>3</v>
      </c>
      <c r="CS434">
        <v>3</v>
      </c>
      <c r="CT434">
        <v>3</v>
      </c>
      <c r="CU434">
        <v>1</v>
      </c>
      <c r="CV434">
        <v>1</v>
      </c>
      <c r="CW434">
        <v>0</v>
      </c>
      <c r="CX434">
        <v>1</v>
      </c>
      <c r="CY434">
        <v>1</v>
      </c>
      <c r="CZ434">
        <v>3</v>
      </c>
      <c r="DA434">
        <v>7</v>
      </c>
      <c r="DB434">
        <v>4</v>
      </c>
      <c r="DC434">
        <v>0</v>
      </c>
      <c r="DD434">
        <v>3</v>
      </c>
      <c r="DE434">
        <v>2</v>
      </c>
      <c r="DF434">
        <v>1</v>
      </c>
      <c r="DG434">
        <v>3</v>
      </c>
      <c r="DH434">
        <v>3</v>
      </c>
      <c r="DI434">
        <v>1</v>
      </c>
      <c r="DJ434">
        <v>3</v>
      </c>
      <c r="DK434">
        <v>4</v>
      </c>
      <c r="DL434">
        <v>3</v>
      </c>
      <c r="DM434">
        <v>4</v>
      </c>
      <c r="DN434">
        <v>27</v>
      </c>
      <c r="DO434">
        <v>2</v>
      </c>
      <c r="DP434">
        <v>2</v>
      </c>
      <c r="DQ434">
        <v>2</v>
      </c>
      <c r="DR434">
        <v>1</v>
      </c>
      <c r="DS434">
        <v>1</v>
      </c>
      <c r="DT434">
        <v>2</v>
      </c>
      <c r="DU434">
        <v>1</v>
      </c>
      <c r="DV434">
        <v>0</v>
      </c>
      <c r="DW434">
        <v>1</v>
      </c>
      <c r="DX434">
        <v>12</v>
      </c>
      <c r="DY434" t="s">
        <v>157</v>
      </c>
      <c r="DZ434" t="s">
        <v>4709</v>
      </c>
      <c r="EA434">
        <v>3</v>
      </c>
      <c r="EB434">
        <v>2</v>
      </c>
      <c r="EC434">
        <v>2</v>
      </c>
      <c r="ED434">
        <v>2</v>
      </c>
      <c r="EE434">
        <v>3</v>
      </c>
      <c r="EF434">
        <v>2</v>
      </c>
      <c r="EG434">
        <v>3</v>
      </c>
      <c r="EH434">
        <v>17</v>
      </c>
      <c r="EI434">
        <v>2</v>
      </c>
      <c r="EJ434">
        <v>2</v>
      </c>
      <c r="EK434">
        <v>2</v>
      </c>
      <c r="EL434">
        <v>6</v>
      </c>
      <c r="EM434">
        <v>3</v>
      </c>
      <c r="EN434">
        <v>3</v>
      </c>
      <c r="EO434">
        <v>3</v>
      </c>
      <c r="EP434">
        <v>2</v>
      </c>
      <c r="EQ434">
        <v>3</v>
      </c>
      <c r="ER434">
        <v>4</v>
      </c>
      <c r="ES434">
        <v>2</v>
      </c>
      <c r="ET434">
        <v>3</v>
      </c>
      <c r="EU434">
        <v>23</v>
      </c>
      <c r="EV434">
        <v>7</v>
      </c>
      <c r="EW434">
        <v>8</v>
      </c>
      <c r="EX434">
        <v>8</v>
      </c>
      <c r="EY434">
        <v>10</v>
      </c>
      <c r="EZ434">
        <v>33</v>
      </c>
      <c r="FA434">
        <v>8</v>
      </c>
      <c r="FB434" t="str">
        <f t="shared" si="75"/>
        <v>Severe</v>
      </c>
      <c r="FC434" t="s">
        <v>157</v>
      </c>
    </row>
    <row r="435" spans="1:159" x14ac:dyDescent="0.2">
      <c r="A435">
        <v>1358</v>
      </c>
      <c r="B435" t="s">
        <v>143</v>
      </c>
      <c r="C435" t="s">
        <v>2007</v>
      </c>
      <c r="D435" s="1">
        <v>15805</v>
      </c>
      <c r="E435">
        <v>79</v>
      </c>
      <c r="F435">
        <v>1</v>
      </c>
      <c r="H435" t="s">
        <v>1173</v>
      </c>
      <c r="I435">
        <v>3018</v>
      </c>
      <c r="J435" s="1">
        <v>44321</v>
      </c>
      <c r="K435">
        <v>1</v>
      </c>
      <c r="Q435">
        <v>1</v>
      </c>
      <c r="W435" t="s">
        <v>4409</v>
      </c>
      <c r="X435" t="s">
        <v>307</v>
      </c>
      <c r="Y435">
        <v>1</v>
      </c>
      <c r="AA435" s="1">
        <v>44526</v>
      </c>
      <c r="AB435" s="2">
        <f t="shared" si="71"/>
        <v>205</v>
      </c>
      <c r="AC435">
        <v>0</v>
      </c>
      <c r="AD435">
        <v>1</v>
      </c>
      <c r="AE435" t="str">
        <f t="shared" si="73"/>
        <v>Male</v>
      </c>
      <c r="AF435">
        <v>7</v>
      </c>
      <c r="AG435" t="s">
        <v>149</v>
      </c>
      <c r="AH435">
        <v>1</v>
      </c>
      <c r="AI435">
        <v>3</v>
      </c>
      <c r="AJ435">
        <v>1</v>
      </c>
      <c r="AK435" t="str">
        <f t="shared" si="78"/>
        <v>DNC high school</v>
      </c>
      <c r="AL435" t="str">
        <f t="shared" si="74"/>
        <v>No</v>
      </c>
      <c r="AM435">
        <v>164</v>
      </c>
      <c r="AN435" t="str">
        <f t="shared" si="72"/>
        <v>Other</v>
      </c>
      <c r="AQ435">
        <v>19</v>
      </c>
      <c r="AR435">
        <v>0</v>
      </c>
      <c r="AS435">
        <v>0</v>
      </c>
      <c r="AT435">
        <v>0</v>
      </c>
      <c r="AU435">
        <v>0</v>
      </c>
      <c r="AV435">
        <v>0</v>
      </c>
      <c r="AW435">
        <v>0</v>
      </c>
      <c r="AX435">
        <v>2</v>
      </c>
      <c r="AY435">
        <v>2</v>
      </c>
      <c r="AZ435">
        <v>0</v>
      </c>
      <c r="BA435">
        <v>0</v>
      </c>
      <c r="BD435">
        <v>1</v>
      </c>
      <c r="BE435" t="s">
        <v>2008</v>
      </c>
      <c r="BF435">
        <v>1</v>
      </c>
      <c r="BG435" t="s">
        <v>2009</v>
      </c>
      <c r="BH435">
        <v>1</v>
      </c>
      <c r="BI435">
        <v>1</v>
      </c>
      <c r="BJ435">
        <v>1</v>
      </c>
      <c r="BK435">
        <v>0</v>
      </c>
      <c r="BM435">
        <v>0</v>
      </c>
      <c r="BO435">
        <v>1</v>
      </c>
      <c r="BP435">
        <v>3</v>
      </c>
      <c r="BQ435">
        <v>1</v>
      </c>
      <c r="BR435">
        <v>1</v>
      </c>
      <c r="BS435">
        <v>1</v>
      </c>
      <c r="BT435">
        <v>1</v>
      </c>
      <c r="BU435">
        <v>1</v>
      </c>
      <c r="BV435">
        <v>100</v>
      </c>
      <c r="BW435" s="4">
        <v>1</v>
      </c>
      <c r="BX435">
        <v>3</v>
      </c>
      <c r="BY435">
        <v>1</v>
      </c>
      <c r="BZ435">
        <v>30</v>
      </c>
      <c r="CA435">
        <v>90</v>
      </c>
      <c r="CB435">
        <v>0</v>
      </c>
      <c r="CC435">
        <v>0</v>
      </c>
      <c r="CD435">
        <v>0</v>
      </c>
      <c r="CE435">
        <v>0</v>
      </c>
      <c r="CF435">
        <v>0</v>
      </c>
      <c r="CG435">
        <v>0</v>
      </c>
      <c r="CH435">
        <v>0</v>
      </c>
      <c r="CI435">
        <v>0</v>
      </c>
      <c r="CJ435">
        <v>0</v>
      </c>
      <c r="CK435">
        <v>0</v>
      </c>
      <c r="CL435">
        <v>0</v>
      </c>
      <c r="CM435">
        <v>0</v>
      </c>
      <c r="CN435">
        <f t="shared" si="76"/>
        <v>90</v>
      </c>
      <c r="CO435" t="str">
        <f t="shared" si="77"/>
        <v>Insufficiently active</v>
      </c>
      <c r="CP435">
        <v>2</v>
      </c>
      <c r="CQ435">
        <v>2</v>
      </c>
      <c r="CR435">
        <v>2</v>
      </c>
      <c r="CS435">
        <v>3</v>
      </c>
      <c r="CT435">
        <v>2</v>
      </c>
      <c r="CU435">
        <v>2</v>
      </c>
      <c r="CV435">
        <v>1</v>
      </c>
      <c r="CW435">
        <v>1</v>
      </c>
      <c r="CX435">
        <v>2</v>
      </c>
      <c r="CY435">
        <v>1</v>
      </c>
      <c r="CZ435">
        <v>3</v>
      </c>
      <c r="DA435">
        <v>8</v>
      </c>
      <c r="DB435">
        <v>3</v>
      </c>
      <c r="DC435">
        <v>1</v>
      </c>
      <c r="DD435">
        <v>1</v>
      </c>
      <c r="DE435">
        <v>2</v>
      </c>
      <c r="DF435">
        <v>1</v>
      </c>
      <c r="DG435">
        <v>1</v>
      </c>
      <c r="DH435">
        <v>1</v>
      </c>
      <c r="DI435">
        <v>1</v>
      </c>
      <c r="DJ435">
        <v>1</v>
      </c>
      <c r="DK435">
        <v>1</v>
      </c>
      <c r="DL435">
        <v>1</v>
      </c>
      <c r="DM435">
        <v>1</v>
      </c>
      <c r="DN435">
        <v>11</v>
      </c>
      <c r="DO435">
        <v>0</v>
      </c>
      <c r="DP435">
        <v>0</v>
      </c>
      <c r="DQ435">
        <v>0</v>
      </c>
      <c r="DR435">
        <v>0</v>
      </c>
      <c r="DS435">
        <v>0</v>
      </c>
      <c r="DT435">
        <v>0</v>
      </c>
      <c r="DU435">
        <v>0</v>
      </c>
      <c r="DV435">
        <v>0</v>
      </c>
      <c r="DW435">
        <v>0</v>
      </c>
      <c r="DX435">
        <v>0</v>
      </c>
      <c r="DY435" t="s">
        <v>149</v>
      </c>
      <c r="DZ435" t="s">
        <v>4708</v>
      </c>
      <c r="EA435">
        <v>4</v>
      </c>
      <c r="EB435">
        <v>5</v>
      </c>
      <c r="EC435">
        <v>5</v>
      </c>
      <c r="ED435">
        <v>4</v>
      </c>
      <c r="EE435">
        <v>5</v>
      </c>
      <c r="EF435">
        <v>5</v>
      </c>
      <c r="EG435">
        <v>5</v>
      </c>
      <c r="EH435">
        <v>33</v>
      </c>
      <c r="EI435">
        <v>1</v>
      </c>
      <c r="EJ435">
        <v>1</v>
      </c>
      <c r="EK435">
        <v>1</v>
      </c>
      <c r="EL435">
        <v>3</v>
      </c>
      <c r="EM435">
        <v>5</v>
      </c>
      <c r="EN435">
        <v>5</v>
      </c>
      <c r="EO435">
        <v>5</v>
      </c>
      <c r="EP435">
        <v>5</v>
      </c>
      <c r="EQ435">
        <v>5</v>
      </c>
      <c r="ER435">
        <v>5</v>
      </c>
      <c r="ES435">
        <v>5</v>
      </c>
      <c r="ET435">
        <v>5</v>
      </c>
      <c r="EU435">
        <v>40</v>
      </c>
      <c r="EV435">
        <v>3</v>
      </c>
      <c r="EW435">
        <v>0</v>
      </c>
      <c r="EX435">
        <v>0</v>
      </c>
      <c r="EY435">
        <v>0</v>
      </c>
      <c r="EZ435">
        <v>3</v>
      </c>
      <c r="FA435">
        <v>0</v>
      </c>
      <c r="FB435" t="str">
        <f t="shared" si="75"/>
        <v>None</v>
      </c>
      <c r="FC435" t="s">
        <v>157</v>
      </c>
    </row>
    <row r="436" spans="1:159" x14ac:dyDescent="0.2">
      <c r="A436">
        <v>1367</v>
      </c>
      <c r="B436" t="s">
        <v>143</v>
      </c>
      <c r="C436" t="s">
        <v>2010</v>
      </c>
      <c r="D436" s="1">
        <v>16245</v>
      </c>
      <c r="E436">
        <v>78</v>
      </c>
      <c r="F436">
        <v>7</v>
      </c>
      <c r="H436" t="s">
        <v>2011</v>
      </c>
      <c r="I436">
        <v>3013</v>
      </c>
      <c r="J436" s="1">
        <v>44259</v>
      </c>
      <c r="K436">
        <v>1</v>
      </c>
      <c r="R436">
        <v>2</v>
      </c>
      <c r="W436" t="s">
        <v>229</v>
      </c>
      <c r="X436" t="s">
        <v>222</v>
      </c>
      <c r="Y436">
        <v>1</v>
      </c>
      <c r="Z436" t="s">
        <v>2012</v>
      </c>
      <c r="AA436" s="1">
        <v>44637</v>
      </c>
      <c r="AB436" s="2">
        <f t="shared" si="71"/>
        <v>378</v>
      </c>
      <c r="AC436">
        <v>5</v>
      </c>
      <c r="AD436">
        <v>2</v>
      </c>
      <c r="AE436" t="str">
        <f t="shared" si="73"/>
        <v>Female</v>
      </c>
      <c r="AF436">
        <v>7</v>
      </c>
      <c r="AG436" t="s">
        <v>149</v>
      </c>
      <c r="AH436">
        <v>0</v>
      </c>
      <c r="AJ436">
        <v>1</v>
      </c>
      <c r="AK436" t="str">
        <f t="shared" si="78"/>
        <v>DNC high school</v>
      </c>
      <c r="AL436" t="str">
        <f t="shared" si="74"/>
        <v>No</v>
      </c>
      <c r="AM436">
        <v>67</v>
      </c>
      <c r="AN436" t="str">
        <f t="shared" si="72"/>
        <v>Other</v>
      </c>
      <c r="AQ436">
        <v>1973</v>
      </c>
      <c r="BW436" s="4"/>
      <c r="FC436" t="s">
        <v>157</v>
      </c>
    </row>
    <row r="437" spans="1:159" x14ac:dyDescent="0.2">
      <c r="A437">
        <v>1378</v>
      </c>
      <c r="B437" t="s">
        <v>143</v>
      </c>
      <c r="C437" t="s">
        <v>2013</v>
      </c>
      <c r="D437" s="1">
        <v>21764</v>
      </c>
      <c r="E437">
        <v>63</v>
      </c>
      <c r="F437">
        <v>1</v>
      </c>
      <c r="H437" t="s">
        <v>424</v>
      </c>
      <c r="I437">
        <v>3023</v>
      </c>
      <c r="J437" s="1">
        <v>44327</v>
      </c>
      <c r="K437">
        <v>1</v>
      </c>
      <c r="Q437">
        <v>2</v>
      </c>
      <c r="W437" t="s">
        <v>4409</v>
      </c>
      <c r="X437" t="s">
        <v>222</v>
      </c>
      <c r="Y437">
        <v>1</v>
      </c>
      <c r="AA437" s="1">
        <v>44487</v>
      </c>
      <c r="AB437" s="2">
        <f t="shared" si="71"/>
        <v>160</v>
      </c>
      <c r="AC437">
        <v>1</v>
      </c>
      <c r="AD437">
        <v>1</v>
      </c>
      <c r="AE437" t="str">
        <f t="shared" si="73"/>
        <v>Male</v>
      </c>
      <c r="AF437">
        <v>0</v>
      </c>
      <c r="AG437" t="s">
        <v>157</v>
      </c>
      <c r="AH437">
        <v>0</v>
      </c>
      <c r="AJ437">
        <v>1</v>
      </c>
      <c r="AK437" t="str">
        <f t="shared" si="78"/>
        <v>DNC high school</v>
      </c>
      <c r="AL437" t="str">
        <f t="shared" si="74"/>
        <v>No</v>
      </c>
      <c r="AM437">
        <v>9</v>
      </c>
      <c r="AN437" t="str">
        <f t="shared" si="72"/>
        <v>Aus</v>
      </c>
      <c r="AO437">
        <v>0</v>
      </c>
      <c r="AR437">
        <v>0</v>
      </c>
      <c r="AS437">
        <v>0</v>
      </c>
      <c r="AT437">
        <v>0</v>
      </c>
      <c r="AU437">
        <v>0</v>
      </c>
      <c r="AV437">
        <v>0</v>
      </c>
      <c r="AW437">
        <v>0</v>
      </c>
      <c r="AX437">
        <v>0</v>
      </c>
      <c r="AY437">
        <v>1</v>
      </c>
      <c r="AZ437">
        <v>0</v>
      </c>
      <c r="BA437">
        <v>1</v>
      </c>
      <c r="BC437" t="s">
        <v>2014</v>
      </c>
      <c r="BD437">
        <v>1</v>
      </c>
      <c r="BE437" t="s">
        <v>2015</v>
      </c>
      <c r="BF437">
        <v>1</v>
      </c>
      <c r="BG437" t="s">
        <v>2016</v>
      </c>
      <c r="BH437">
        <v>1</v>
      </c>
      <c r="BI437">
        <v>1</v>
      </c>
      <c r="BJ437">
        <v>0</v>
      </c>
      <c r="BK437">
        <v>0</v>
      </c>
      <c r="BM437">
        <v>1</v>
      </c>
      <c r="BN437">
        <v>30</v>
      </c>
      <c r="BO437">
        <v>0</v>
      </c>
      <c r="BQ437">
        <v>4</v>
      </c>
      <c r="BR437">
        <v>3</v>
      </c>
      <c r="BS437">
        <v>4</v>
      </c>
      <c r="BT437">
        <v>5</v>
      </c>
      <c r="BU437">
        <v>3</v>
      </c>
      <c r="BV437">
        <v>30</v>
      </c>
      <c r="BW437" s="4">
        <v>7.5194664404223219E-2</v>
      </c>
      <c r="BX437">
        <v>5</v>
      </c>
      <c r="BY437">
        <v>20</v>
      </c>
      <c r="BZ437">
        <v>30</v>
      </c>
      <c r="CA437">
        <v>840</v>
      </c>
      <c r="CB437">
        <v>1</v>
      </c>
      <c r="CC437">
        <v>1</v>
      </c>
      <c r="CD437">
        <v>0</v>
      </c>
      <c r="CE437">
        <v>60</v>
      </c>
      <c r="CF437">
        <v>0</v>
      </c>
      <c r="CG437">
        <v>0</v>
      </c>
      <c r="CH437">
        <v>0</v>
      </c>
      <c r="CI437">
        <v>0</v>
      </c>
      <c r="CJ437">
        <v>0</v>
      </c>
      <c r="CK437">
        <v>0</v>
      </c>
      <c r="CL437">
        <v>0</v>
      </c>
      <c r="CM437">
        <v>0</v>
      </c>
      <c r="CN437">
        <f t="shared" ref="CN437:CN445" si="79">CA437+CM437+(2*CI437)</f>
        <v>840</v>
      </c>
      <c r="CO437" t="str">
        <f t="shared" ref="CO437:CO445" si="80">IF(CN437&gt;150,"Sufficientlyactive",IF(CN437&gt;1,"Insufficiently active","Sedentary"))</f>
        <v>Sufficientlyactive</v>
      </c>
      <c r="CP437">
        <v>4</v>
      </c>
      <c r="CQ437">
        <v>4</v>
      </c>
      <c r="CR437">
        <v>4</v>
      </c>
      <c r="CS437">
        <v>4</v>
      </c>
      <c r="CT437">
        <v>4</v>
      </c>
      <c r="CU437">
        <v>3</v>
      </c>
      <c r="CV437">
        <v>1</v>
      </c>
      <c r="CW437">
        <v>1</v>
      </c>
      <c r="CX437">
        <v>2</v>
      </c>
      <c r="CY437">
        <v>1</v>
      </c>
      <c r="CZ437">
        <v>3</v>
      </c>
      <c r="DA437">
        <v>6</v>
      </c>
      <c r="DB437">
        <v>3</v>
      </c>
      <c r="DC437">
        <v>0</v>
      </c>
      <c r="DD437">
        <v>5</v>
      </c>
      <c r="DE437">
        <v>1</v>
      </c>
      <c r="DF437">
        <v>1</v>
      </c>
      <c r="DG437">
        <v>5</v>
      </c>
      <c r="DH437">
        <v>4</v>
      </c>
      <c r="DI437">
        <v>4</v>
      </c>
      <c r="DJ437">
        <v>3</v>
      </c>
      <c r="DK437">
        <v>5</v>
      </c>
      <c r="DL437">
        <v>3</v>
      </c>
      <c r="DM437">
        <v>1</v>
      </c>
      <c r="DN437">
        <v>32</v>
      </c>
      <c r="DO437">
        <v>1</v>
      </c>
      <c r="DP437">
        <v>0</v>
      </c>
      <c r="DQ437">
        <v>3</v>
      </c>
      <c r="DR437">
        <v>3</v>
      </c>
      <c r="DS437">
        <v>2</v>
      </c>
      <c r="DT437">
        <v>0</v>
      </c>
      <c r="DU437">
        <v>0</v>
      </c>
      <c r="DV437">
        <v>0</v>
      </c>
      <c r="DW437">
        <v>0</v>
      </c>
      <c r="DX437">
        <v>9</v>
      </c>
      <c r="DY437" t="s">
        <v>149</v>
      </c>
      <c r="DZ437" t="s">
        <v>4707</v>
      </c>
      <c r="EA437">
        <v>4</v>
      </c>
      <c r="EB437">
        <v>2</v>
      </c>
      <c r="EC437">
        <v>2</v>
      </c>
      <c r="ED437">
        <v>4</v>
      </c>
      <c r="EE437">
        <v>4</v>
      </c>
      <c r="EF437">
        <v>3</v>
      </c>
      <c r="EG437">
        <v>5</v>
      </c>
      <c r="EH437">
        <v>24</v>
      </c>
      <c r="EI437">
        <v>1</v>
      </c>
      <c r="EJ437">
        <v>2</v>
      </c>
      <c r="EK437">
        <v>3</v>
      </c>
      <c r="EL437">
        <v>6</v>
      </c>
      <c r="EM437">
        <v>5</v>
      </c>
      <c r="EN437">
        <v>5</v>
      </c>
      <c r="EO437">
        <v>5</v>
      </c>
      <c r="EP437">
        <v>5</v>
      </c>
      <c r="EQ437">
        <v>5</v>
      </c>
      <c r="ER437">
        <v>5</v>
      </c>
      <c r="ES437">
        <v>5</v>
      </c>
      <c r="ET437">
        <v>5</v>
      </c>
      <c r="EU437">
        <v>40</v>
      </c>
      <c r="EV437">
        <v>10</v>
      </c>
      <c r="EW437">
        <v>10</v>
      </c>
      <c r="EX437">
        <v>10</v>
      </c>
      <c r="EY437">
        <v>10</v>
      </c>
      <c r="EZ437">
        <v>40</v>
      </c>
      <c r="FA437">
        <v>9</v>
      </c>
      <c r="FB437" t="str">
        <f t="shared" si="75"/>
        <v>Severe</v>
      </c>
      <c r="FC437" t="s">
        <v>157</v>
      </c>
    </row>
    <row r="438" spans="1:159" x14ac:dyDescent="0.2">
      <c r="A438">
        <v>1380</v>
      </c>
      <c r="B438" t="s">
        <v>143</v>
      </c>
      <c r="C438" t="s">
        <v>2017</v>
      </c>
      <c r="D438" s="1">
        <v>20869</v>
      </c>
      <c r="E438">
        <v>65</v>
      </c>
      <c r="F438">
        <v>1</v>
      </c>
      <c r="H438" t="s">
        <v>204</v>
      </c>
      <c r="I438">
        <v>3429</v>
      </c>
      <c r="J438" s="1">
        <v>44321</v>
      </c>
      <c r="K438">
        <v>1</v>
      </c>
      <c r="L438">
        <v>2</v>
      </c>
      <c r="W438" t="s">
        <v>4403</v>
      </c>
      <c r="X438" t="s">
        <v>222</v>
      </c>
      <c r="Y438">
        <v>1</v>
      </c>
      <c r="Z438" t="s">
        <v>2018</v>
      </c>
      <c r="AA438" s="1">
        <v>44494</v>
      </c>
      <c r="AB438" s="2">
        <f t="shared" si="71"/>
        <v>173</v>
      </c>
      <c r="AC438">
        <v>2</v>
      </c>
      <c r="AD438">
        <v>2</v>
      </c>
      <c r="AE438" t="str">
        <f t="shared" si="73"/>
        <v>Female</v>
      </c>
      <c r="AF438">
        <v>0</v>
      </c>
      <c r="AG438" t="s">
        <v>157</v>
      </c>
      <c r="AH438">
        <v>0</v>
      </c>
      <c r="AJ438">
        <v>5</v>
      </c>
      <c r="AK438" t="str">
        <f t="shared" si="78"/>
        <v>TAFE</v>
      </c>
      <c r="AL438" t="str">
        <f t="shared" si="74"/>
        <v>Yes</v>
      </c>
      <c r="AM438">
        <v>9</v>
      </c>
      <c r="AN438" t="str">
        <f t="shared" si="72"/>
        <v>Aus</v>
      </c>
      <c r="AO438">
        <v>0</v>
      </c>
      <c r="AR438">
        <v>0</v>
      </c>
      <c r="AS438">
        <v>0</v>
      </c>
      <c r="AT438">
        <v>0</v>
      </c>
      <c r="AU438">
        <v>0</v>
      </c>
      <c r="AV438">
        <v>0</v>
      </c>
      <c r="AW438">
        <v>0</v>
      </c>
      <c r="AX438">
        <v>0</v>
      </c>
      <c r="AY438">
        <v>1</v>
      </c>
      <c r="AZ438">
        <v>1</v>
      </c>
      <c r="BA438">
        <v>1</v>
      </c>
      <c r="BC438" t="s">
        <v>2019</v>
      </c>
      <c r="BD438">
        <v>1</v>
      </c>
      <c r="BE438" t="s">
        <v>2020</v>
      </c>
      <c r="BF438">
        <v>1</v>
      </c>
      <c r="BG438" t="s">
        <v>2021</v>
      </c>
      <c r="BH438">
        <v>1</v>
      </c>
      <c r="BI438">
        <v>1</v>
      </c>
      <c r="BJ438">
        <v>0</v>
      </c>
      <c r="BK438">
        <v>0</v>
      </c>
      <c r="BM438">
        <v>1</v>
      </c>
      <c r="BN438">
        <v>5</v>
      </c>
      <c r="BO438">
        <v>0</v>
      </c>
      <c r="BQ438">
        <v>2</v>
      </c>
      <c r="BR438">
        <v>2</v>
      </c>
      <c r="BS438">
        <v>2</v>
      </c>
      <c r="BT438">
        <v>3</v>
      </c>
      <c r="BU438">
        <v>1</v>
      </c>
      <c r="BV438">
        <v>80</v>
      </c>
      <c r="BW438" s="4">
        <v>0.47837911249013376</v>
      </c>
      <c r="BX438">
        <v>5</v>
      </c>
      <c r="BY438">
        <v>32</v>
      </c>
      <c r="BZ438">
        <v>0</v>
      </c>
      <c r="CA438">
        <v>840</v>
      </c>
      <c r="CB438">
        <v>5</v>
      </c>
      <c r="CC438">
        <v>7</v>
      </c>
      <c r="CD438">
        <v>0</v>
      </c>
      <c r="CE438">
        <v>420</v>
      </c>
      <c r="CF438">
        <v>0</v>
      </c>
      <c r="CG438">
        <v>0</v>
      </c>
      <c r="CH438">
        <v>0</v>
      </c>
      <c r="CI438">
        <v>0</v>
      </c>
      <c r="CJ438">
        <v>0</v>
      </c>
      <c r="CK438">
        <v>0</v>
      </c>
      <c r="CL438">
        <v>0</v>
      </c>
      <c r="CM438">
        <v>0</v>
      </c>
      <c r="CN438">
        <f t="shared" si="79"/>
        <v>840</v>
      </c>
      <c r="CO438" t="str">
        <f t="shared" si="80"/>
        <v>Sufficientlyactive</v>
      </c>
      <c r="CP438">
        <v>4</v>
      </c>
      <c r="CQ438">
        <v>2</v>
      </c>
      <c r="CR438">
        <v>2</v>
      </c>
      <c r="CS438">
        <v>2</v>
      </c>
      <c r="CT438">
        <v>3</v>
      </c>
      <c r="CU438">
        <v>3</v>
      </c>
      <c r="CV438">
        <v>1</v>
      </c>
      <c r="CW438">
        <v>1</v>
      </c>
      <c r="CX438">
        <v>2</v>
      </c>
      <c r="CY438">
        <v>1</v>
      </c>
      <c r="CZ438">
        <v>3</v>
      </c>
      <c r="DA438">
        <v>7</v>
      </c>
      <c r="DB438">
        <v>1</v>
      </c>
      <c r="DC438">
        <v>0</v>
      </c>
      <c r="DD438">
        <v>2</v>
      </c>
      <c r="DE438">
        <v>1</v>
      </c>
      <c r="DF438">
        <v>1</v>
      </c>
      <c r="DG438">
        <v>1</v>
      </c>
      <c r="DH438">
        <v>3</v>
      </c>
      <c r="DI438">
        <v>2</v>
      </c>
      <c r="DJ438">
        <v>1</v>
      </c>
      <c r="DK438">
        <v>2</v>
      </c>
      <c r="DL438">
        <v>1</v>
      </c>
      <c r="DM438">
        <v>1</v>
      </c>
      <c r="DN438">
        <v>15</v>
      </c>
      <c r="DO438">
        <v>0</v>
      </c>
      <c r="DP438">
        <v>0</v>
      </c>
      <c r="DQ438">
        <v>0</v>
      </c>
      <c r="DR438">
        <v>0</v>
      </c>
      <c r="DS438">
        <v>0</v>
      </c>
      <c r="DT438">
        <v>0</v>
      </c>
      <c r="DU438">
        <v>0</v>
      </c>
      <c r="DV438">
        <v>0</v>
      </c>
      <c r="DW438">
        <v>0</v>
      </c>
      <c r="DX438">
        <v>0</v>
      </c>
      <c r="DY438" t="s">
        <v>149</v>
      </c>
      <c r="DZ438" t="s">
        <v>4708</v>
      </c>
      <c r="EA438">
        <v>3</v>
      </c>
      <c r="EB438">
        <v>5</v>
      </c>
      <c r="EC438">
        <v>4</v>
      </c>
      <c r="ED438">
        <v>4</v>
      </c>
      <c r="EE438">
        <v>4</v>
      </c>
      <c r="EF438">
        <v>4</v>
      </c>
      <c r="EG438">
        <v>4</v>
      </c>
      <c r="EH438">
        <v>28</v>
      </c>
      <c r="EI438">
        <v>2</v>
      </c>
      <c r="EJ438">
        <v>2</v>
      </c>
      <c r="EK438">
        <v>2</v>
      </c>
      <c r="EL438">
        <v>6</v>
      </c>
      <c r="EM438">
        <v>4</v>
      </c>
      <c r="EN438">
        <v>4</v>
      </c>
      <c r="EO438">
        <v>5</v>
      </c>
      <c r="EP438">
        <v>4</v>
      </c>
      <c r="EQ438">
        <v>5</v>
      </c>
      <c r="ER438">
        <v>5</v>
      </c>
      <c r="ES438">
        <v>4</v>
      </c>
      <c r="ET438">
        <v>4</v>
      </c>
      <c r="EU438">
        <v>35</v>
      </c>
      <c r="EV438">
        <v>6</v>
      </c>
      <c r="EW438">
        <v>7</v>
      </c>
      <c r="EX438">
        <v>8</v>
      </c>
      <c r="EY438">
        <v>7</v>
      </c>
      <c r="EZ438">
        <v>28</v>
      </c>
      <c r="FA438">
        <v>6</v>
      </c>
      <c r="FB438" t="str">
        <f t="shared" si="75"/>
        <v>Moderate</v>
      </c>
      <c r="FC438" t="s">
        <v>157</v>
      </c>
    </row>
    <row r="439" spans="1:159" x14ac:dyDescent="0.2">
      <c r="A439">
        <v>1382</v>
      </c>
      <c r="B439" t="s">
        <v>143</v>
      </c>
      <c r="C439" t="s">
        <v>2022</v>
      </c>
      <c r="D439" s="1">
        <v>36673</v>
      </c>
      <c r="E439">
        <v>22</v>
      </c>
      <c r="F439">
        <v>1</v>
      </c>
      <c r="H439" t="s">
        <v>151</v>
      </c>
      <c r="I439">
        <v>3030</v>
      </c>
      <c r="J439" s="1">
        <v>44321</v>
      </c>
      <c r="K439">
        <v>1</v>
      </c>
      <c r="R439">
        <v>2</v>
      </c>
      <c r="W439" t="s">
        <v>229</v>
      </c>
      <c r="X439" t="s">
        <v>222</v>
      </c>
      <c r="Y439">
        <v>0</v>
      </c>
      <c r="Z439" t="s">
        <v>2023</v>
      </c>
      <c r="AA439" s="1">
        <v>44522</v>
      </c>
      <c r="AB439" s="2">
        <f t="shared" si="71"/>
        <v>201</v>
      </c>
      <c r="AC439">
        <v>0</v>
      </c>
      <c r="AD439">
        <v>1</v>
      </c>
      <c r="AE439" t="str">
        <f t="shared" si="73"/>
        <v>Male</v>
      </c>
      <c r="AF439">
        <v>4</v>
      </c>
      <c r="AG439" t="s">
        <v>149</v>
      </c>
      <c r="AH439">
        <v>0</v>
      </c>
      <c r="AJ439">
        <v>3</v>
      </c>
      <c r="AK439" t="str">
        <f t="shared" si="78"/>
        <v>TAFE</v>
      </c>
      <c r="AL439" t="str">
        <f t="shared" si="74"/>
        <v>Yes</v>
      </c>
      <c r="AM439">
        <v>9</v>
      </c>
      <c r="AN439" t="str">
        <f t="shared" si="72"/>
        <v>Aus</v>
      </c>
      <c r="AO439">
        <v>0</v>
      </c>
      <c r="AR439">
        <v>1</v>
      </c>
      <c r="AS439">
        <v>1</v>
      </c>
      <c r="AT439">
        <v>0</v>
      </c>
      <c r="AU439">
        <v>1</v>
      </c>
      <c r="AV439">
        <v>0</v>
      </c>
      <c r="AW439">
        <v>0</v>
      </c>
      <c r="AX439">
        <v>0</v>
      </c>
      <c r="AY439">
        <v>0</v>
      </c>
      <c r="AZ439">
        <v>0</v>
      </c>
      <c r="BA439">
        <v>0</v>
      </c>
      <c r="BD439">
        <v>1</v>
      </c>
      <c r="BE439" t="s">
        <v>2024</v>
      </c>
      <c r="BF439">
        <v>1</v>
      </c>
      <c r="BG439" t="s">
        <v>2025</v>
      </c>
      <c r="BH439">
        <v>0</v>
      </c>
      <c r="BI439">
        <v>0</v>
      </c>
      <c r="BJ439">
        <v>0</v>
      </c>
      <c r="BK439">
        <v>0</v>
      </c>
      <c r="BM439">
        <v>1</v>
      </c>
      <c r="BO439">
        <v>1</v>
      </c>
      <c r="BQ439">
        <v>3</v>
      </c>
      <c r="BR439">
        <v>2</v>
      </c>
      <c r="BS439">
        <v>3</v>
      </c>
      <c r="BT439">
        <v>3</v>
      </c>
      <c r="BU439">
        <v>2</v>
      </c>
      <c r="BV439">
        <v>68</v>
      </c>
      <c r="BW439" s="4">
        <v>0.41986030034655375</v>
      </c>
      <c r="BX439">
        <v>20</v>
      </c>
      <c r="BY439">
        <v>4</v>
      </c>
      <c r="BZ439">
        <v>59</v>
      </c>
      <c r="CA439">
        <v>299</v>
      </c>
      <c r="CB439">
        <v>0</v>
      </c>
      <c r="CC439">
        <v>0</v>
      </c>
      <c r="CD439">
        <v>0</v>
      </c>
      <c r="CE439">
        <v>0</v>
      </c>
      <c r="CF439">
        <v>1</v>
      </c>
      <c r="CG439">
        <v>1</v>
      </c>
      <c r="CH439">
        <v>59</v>
      </c>
      <c r="CI439">
        <v>119</v>
      </c>
      <c r="CJ439">
        <v>2</v>
      </c>
      <c r="CK439">
        <v>0</v>
      </c>
      <c r="CL439">
        <v>30</v>
      </c>
      <c r="CM439">
        <v>30</v>
      </c>
      <c r="CN439">
        <f t="shared" si="79"/>
        <v>567</v>
      </c>
      <c r="CO439" t="str">
        <f t="shared" si="80"/>
        <v>Sufficientlyactive</v>
      </c>
      <c r="CP439">
        <v>3</v>
      </c>
      <c r="CQ439">
        <v>3</v>
      </c>
      <c r="CR439">
        <v>4</v>
      </c>
      <c r="CS439">
        <v>3</v>
      </c>
      <c r="CT439">
        <v>4</v>
      </c>
      <c r="CU439">
        <v>1</v>
      </c>
      <c r="CV439">
        <v>0</v>
      </c>
      <c r="CW439">
        <v>1</v>
      </c>
      <c r="CX439">
        <v>1</v>
      </c>
      <c r="CY439">
        <v>0</v>
      </c>
      <c r="CZ439">
        <v>1</v>
      </c>
      <c r="DA439">
        <v>5</v>
      </c>
      <c r="DB439">
        <v>2</v>
      </c>
      <c r="DC439">
        <v>1</v>
      </c>
      <c r="DD439">
        <v>3</v>
      </c>
      <c r="DE439">
        <v>1</v>
      </c>
      <c r="DF439">
        <v>1</v>
      </c>
      <c r="DG439">
        <v>1</v>
      </c>
      <c r="DH439">
        <v>5</v>
      </c>
      <c r="DI439">
        <v>4</v>
      </c>
      <c r="DJ439">
        <v>1</v>
      </c>
      <c r="DK439">
        <v>2</v>
      </c>
      <c r="DL439">
        <v>1</v>
      </c>
      <c r="DM439">
        <v>1</v>
      </c>
      <c r="DN439">
        <v>20</v>
      </c>
      <c r="DO439">
        <v>0</v>
      </c>
      <c r="DP439">
        <v>0</v>
      </c>
      <c r="DQ439">
        <v>1</v>
      </c>
      <c r="DR439">
        <v>1</v>
      </c>
      <c r="DS439">
        <v>3</v>
      </c>
      <c r="DT439">
        <v>0</v>
      </c>
      <c r="DU439">
        <v>0</v>
      </c>
      <c r="DV439">
        <v>0</v>
      </c>
      <c r="DW439">
        <v>0</v>
      </c>
      <c r="DX439">
        <v>5</v>
      </c>
      <c r="DY439" t="str">
        <f>IF(DO439&gt;1,"Yes",IF(DP439&gt;1,"Yes","No"))</f>
        <v>No</v>
      </c>
      <c r="DZ439" t="s">
        <v>4707</v>
      </c>
      <c r="EA439">
        <v>3</v>
      </c>
      <c r="EB439">
        <v>4</v>
      </c>
      <c r="EC439">
        <v>3</v>
      </c>
      <c r="ED439">
        <v>3</v>
      </c>
      <c r="EE439">
        <v>5</v>
      </c>
      <c r="EF439">
        <v>4</v>
      </c>
      <c r="EG439">
        <v>5</v>
      </c>
      <c r="EH439">
        <v>27</v>
      </c>
      <c r="EI439">
        <v>2</v>
      </c>
      <c r="EJ439">
        <v>2</v>
      </c>
      <c r="EK439">
        <v>2</v>
      </c>
      <c r="EL439">
        <v>6</v>
      </c>
      <c r="EM439">
        <v>2</v>
      </c>
      <c r="EN439">
        <v>2</v>
      </c>
      <c r="EO439">
        <v>3</v>
      </c>
      <c r="EP439">
        <v>4</v>
      </c>
      <c r="EQ439">
        <v>2</v>
      </c>
      <c r="ER439">
        <v>2</v>
      </c>
      <c r="ES439">
        <v>2</v>
      </c>
      <c r="ET439">
        <v>3</v>
      </c>
      <c r="EU439">
        <v>20</v>
      </c>
      <c r="EV439">
        <v>5</v>
      </c>
      <c r="EW439">
        <v>7</v>
      </c>
      <c r="EX439">
        <v>7</v>
      </c>
      <c r="EY439">
        <v>7</v>
      </c>
      <c r="EZ439">
        <v>26</v>
      </c>
      <c r="FA439">
        <v>3</v>
      </c>
      <c r="FB439" t="str">
        <f t="shared" si="75"/>
        <v>Mild</v>
      </c>
      <c r="FC439" t="s">
        <v>149</v>
      </c>
    </row>
    <row r="440" spans="1:159" x14ac:dyDescent="0.2">
      <c r="A440">
        <v>1385</v>
      </c>
      <c r="B440" t="s">
        <v>143</v>
      </c>
      <c r="C440" t="s">
        <v>2026</v>
      </c>
      <c r="D440" s="1">
        <v>28843</v>
      </c>
      <c r="E440">
        <v>43</v>
      </c>
      <c r="F440">
        <v>1</v>
      </c>
      <c r="H440" t="s">
        <v>253</v>
      </c>
      <c r="I440">
        <v>3020</v>
      </c>
      <c r="J440" s="1">
        <v>44321</v>
      </c>
      <c r="K440">
        <v>1</v>
      </c>
      <c r="Q440">
        <v>2</v>
      </c>
      <c r="W440" t="s">
        <v>4409</v>
      </c>
      <c r="X440" t="s">
        <v>222</v>
      </c>
      <c r="Y440">
        <v>0</v>
      </c>
      <c r="Z440" t="s">
        <v>2027</v>
      </c>
      <c r="AA440" s="1">
        <v>44518</v>
      </c>
      <c r="AB440" s="2">
        <f t="shared" si="71"/>
        <v>197</v>
      </c>
      <c r="AC440">
        <v>2</v>
      </c>
      <c r="AD440">
        <v>1</v>
      </c>
      <c r="AE440" t="str">
        <f t="shared" si="73"/>
        <v>Male</v>
      </c>
      <c r="AF440">
        <v>0</v>
      </c>
      <c r="AG440" t="s">
        <v>157</v>
      </c>
      <c r="AH440">
        <v>0</v>
      </c>
      <c r="AJ440">
        <v>1</v>
      </c>
      <c r="AK440" t="str">
        <f t="shared" si="78"/>
        <v>DNC high school</v>
      </c>
      <c r="AL440" t="str">
        <f t="shared" si="74"/>
        <v>No</v>
      </c>
      <c r="AM440">
        <v>9</v>
      </c>
      <c r="AN440" t="str">
        <f t="shared" si="72"/>
        <v>Aus</v>
      </c>
      <c r="AO440">
        <v>0</v>
      </c>
      <c r="AR440">
        <v>0</v>
      </c>
      <c r="AS440">
        <v>0</v>
      </c>
      <c r="AT440">
        <v>0</v>
      </c>
      <c r="AU440">
        <v>0</v>
      </c>
      <c r="AV440">
        <v>0</v>
      </c>
      <c r="AW440">
        <v>0</v>
      </c>
      <c r="AX440">
        <v>1</v>
      </c>
      <c r="AY440">
        <v>1</v>
      </c>
      <c r="AZ440">
        <v>0</v>
      </c>
      <c r="BA440">
        <v>0</v>
      </c>
      <c r="BC440" t="s">
        <v>2028</v>
      </c>
      <c r="BD440">
        <v>0</v>
      </c>
      <c r="BF440">
        <v>0</v>
      </c>
      <c r="BH440">
        <v>0</v>
      </c>
      <c r="BI440">
        <v>0</v>
      </c>
      <c r="BJ440">
        <v>0</v>
      </c>
      <c r="BK440">
        <v>0</v>
      </c>
      <c r="BM440">
        <v>1</v>
      </c>
      <c r="BN440">
        <v>10</v>
      </c>
      <c r="BO440">
        <v>1</v>
      </c>
      <c r="BP440">
        <v>5</v>
      </c>
      <c r="BQ440">
        <v>4</v>
      </c>
      <c r="BR440">
        <v>3</v>
      </c>
      <c r="BS440">
        <v>3</v>
      </c>
      <c r="BT440">
        <v>4</v>
      </c>
      <c r="BU440">
        <v>3</v>
      </c>
      <c r="BV440">
        <v>27</v>
      </c>
      <c r="BW440" s="4">
        <v>0.25429134856977192</v>
      </c>
      <c r="BX440">
        <v>3</v>
      </c>
      <c r="BY440">
        <v>16</v>
      </c>
      <c r="BZ440">
        <v>0</v>
      </c>
      <c r="CA440">
        <v>840</v>
      </c>
      <c r="CB440">
        <v>1</v>
      </c>
      <c r="CC440">
        <v>2</v>
      </c>
      <c r="CD440">
        <v>0</v>
      </c>
      <c r="CE440">
        <v>120</v>
      </c>
      <c r="CF440">
        <v>0</v>
      </c>
      <c r="CG440">
        <v>0</v>
      </c>
      <c r="CH440">
        <v>0</v>
      </c>
      <c r="CI440">
        <v>0</v>
      </c>
      <c r="CJ440">
        <v>0</v>
      </c>
      <c r="CK440">
        <v>0</v>
      </c>
      <c r="CL440">
        <v>0</v>
      </c>
      <c r="CM440">
        <v>0</v>
      </c>
      <c r="CN440">
        <f t="shared" si="79"/>
        <v>840</v>
      </c>
      <c r="CO440" t="str">
        <f t="shared" si="80"/>
        <v>Sufficientlyactive</v>
      </c>
      <c r="CP440">
        <v>3</v>
      </c>
      <c r="CQ440">
        <v>3</v>
      </c>
      <c r="CR440">
        <v>3</v>
      </c>
      <c r="CS440">
        <v>2</v>
      </c>
      <c r="CT440">
        <v>3</v>
      </c>
      <c r="CU440">
        <v>2</v>
      </c>
      <c r="CV440">
        <v>1</v>
      </c>
      <c r="CW440">
        <v>1</v>
      </c>
      <c r="CX440">
        <v>1</v>
      </c>
      <c r="CY440">
        <v>1</v>
      </c>
      <c r="CZ440">
        <v>2</v>
      </c>
      <c r="DA440">
        <v>7</v>
      </c>
      <c r="DB440">
        <v>3</v>
      </c>
      <c r="DC440">
        <v>1</v>
      </c>
      <c r="DD440">
        <v>3</v>
      </c>
      <c r="DE440">
        <v>3</v>
      </c>
      <c r="DF440">
        <v>2</v>
      </c>
      <c r="DG440">
        <v>4</v>
      </c>
      <c r="DH440">
        <v>2</v>
      </c>
      <c r="DI440">
        <v>1</v>
      </c>
      <c r="DJ440">
        <v>4</v>
      </c>
      <c r="DK440">
        <v>4</v>
      </c>
      <c r="DL440">
        <v>3</v>
      </c>
      <c r="DM440">
        <v>4</v>
      </c>
      <c r="DN440">
        <v>30</v>
      </c>
      <c r="DO440">
        <v>1</v>
      </c>
      <c r="DP440">
        <v>2</v>
      </c>
      <c r="DQ440">
        <v>2</v>
      </c>
      <c r="DR440">
        <v>1</v>
      </c>
      <c r="DS440">
        <v>1</v>
      </c>
      <c r="DT440">
        <v>2</v>
      </c>
      <c r="DU440">
        <v>1</v>
      </c>
      <c r="DV440">
        <v>0</v>
      </c>
      <c r="DW440">
        <v>1</v>
      </c>
      <c r="DX440">
        <v>11</v>
      </c>
      <c r="DY440" t="s">
        <v>149</v>
      </c>
      <c r="DZ440" t="s">
        <v>4709</v>
      </c>
      <c r="EA440">
        <v>2</v>
      </c>
      <c r="EB440">
        <v>2</v>
      </c>
      <c r="EC440">
        <v>2</v>
      </c>
      <c r="ED440">
        <v>3</v>
      </c>
      <c r="EE440">
        <v>3</v>
      </c>
      <c r="EF440">
        <v>3</v>
      </c>
      <c r="EG440">
        <v>4</v>
      </c>
      <c r="EH440">
        <v>19</v>
      </c>
      <c r="EI440">
        <v>1</v>
      </c>
      <c r="EJ440">
        <v>2</v>
      </c>
      <c r="EK440">
        <v>2</v>
      </c>
      <c r="EL440">
        <v>5</v>
      </c>
      <c r="EM440">
        <v>2</v>
      </c>
      <c r="EN440">
        <v>3</v>
      </c>
      <c r="EO440">
        <v>3</v>
      </c>
      <c r="EP440">
        <v>2</v>
      </c>
      <c r="EQ440">
        <v>3</v>
      </c>
      <c r="ER440">
        <v>3</v>
      </c>
      <c r="ES440">
        <v>3</v>
      </c>
      <c r="ET440">
        <v>3</v>
      </c>
      <c r="EU440">
        <v>22</v>
      </c>
      <c r="EV440">
        <v>8</v>
      </c>
      <c r="EW440">
        <v>7</v>
      </c>
      <c r="EX440">
        <v>6</v>
      </c>
      <c r="EY440">
        <v>9</v>
      </c>
      <c r="EZ440">
        <v>30</v>
      </c>
      <c r="FA440">
        <v>8</v>
      </c>
      <c r="FB440" t="str">
        <f t="shared" si="75"/>
        <v>Severe</v>
      </c>
      <c r="FC440" t="s">
        <v>149</v>
      </c>
    </row>
    <row r="441" spans="1:159" x14ac:dyDescent="0.2">
      <c r="A441">
        <v>1390</v>
      </c>
      <c r="B441" t="s">
        <v>143</v>
      </c>
      <c r="C441" t="s">
        <v>2029</v>
      </c>
      <c r="D441" s="1">
        <v>25253</v>
      </c>
      <c r="E441">
        <v>53</v>
      </c>
      <c r="F441">
        <v>1</v>
      </c>
      <c r="H441" t="s">
        <v>420</v>
      </c>
      <c r="I441">
        <v>3030</v>
      </c>
      <c r="J441" s="1">
        <v>44321</v>
      </c>
      <c r="K441">
        <v>1</v>
      </c>
      <c r="R441">
        <v>1</v>
      </c>
      <c r="W441" t="s">
        <v>229</v>
      </c>
      <c r="X441" t="s">
        <v>307</v>
      </c>
      <c r="Y441">
        <v>0</v>
      </c>
      <c r="Z441" t="s">
        <v>2030</v>
      </c>
      <c r="AA441" s="1">
        <v>44610</v>
      </c>
      <c r="AB441" s="2">
        <f t="shared" si="71"/>
        <v>289</v>
      </c>
      <c r="AC441">
        <v>1</v>
      </c>
      <c r="AD441">
        <v>1</v>
      </c>
      <c r="AE441" t="str">
        <f t="shared" si="73"/>
        <v>Male</v>
      </c>
      <c r="AF441">
        <v>5</v>
      </c>
      <c r="AG441" t="s">
        <v>157</v>
      </c>
      <c r="AH441">
        <v>0</v>
      </c>
      <c r="AJ441">
        <v>2</v>
      </c>
      <c r="AK441" t="str">
        <f t="shared" si="78"/>
        <v>High school</v>
      </c>
      <c r="AL441" t="str">
        <f t="shared" si="74"/>
        <v>Yes</v>
      </c>
      <c r="AM441">
        <v>9</v>
      </c>
      <c r="AN441" t="str">
        <f t="shared" si="72"/>
        <v>Aus</v>
      </c>
      <c r="AO441">
        <v>0</v>
      </c>
      <c r="AR441">
        <v>0</v>
      </c>
      <c r="AS441">
        <v>0</v>
      </c>
      <c r="AT441">
        <v>0</v>
      </c>
      <c r="AU441">
        <v>0</v>
      </c>
      <c r="AV441">
        <v>0</v>
      </c>
      <c r="AW441">
        <v>0</v>
      </c>
      <c r="AX441">
        <v>1</v>
      </c>
      <c r="AY441">
        <v>0</v>
      </c>
      <c r="AZ441">
        <v>0</v>
      </c>
      <c r="BA441">
        <v>0</v>
      </c>
      <c r="BC441" t="s">
        <v>2031</v>
      </c>
      <c r="BD441">
        <v>0</v>
      </c>
      <c r="BF441">
        <v>0</v>
      </c>
      <c r="BH441">
        <v>0</v>
      </c>
      <c r="BI441">
        <v>0</v>
      </c>
      <c r="BJ441">
        <v>0</v>
      </c>
      <c r="BK441">
        <v>0</v>
      </c>
      <c r="BM441">
        <v>0</v>
      </c>
      <c r="BO441">
        <v>0</v>
      </c>
      <c r="BQ441">
        <v>1</v>
      </c>
      <c r="BR441">
        <v>1</v>
      </c>
      <c r="BS441">
        <v>1</v>
      </c>
      <c r="BT441">
        <v>1</v>
      </c>
      <c r="BU441">
        <v>3</v>
      </c>
      <c r="BV441">
        <v>73</v>
      </c>
      <c r="BW441" s="4">
        <v>0.76600000000000001</v>
      </c>
      <c r="BX441">
        <v>5</v>
      </c>
      <c r="BY441">
        <v>2</v>
      </c>
      <c r="BZ441">
        <v>0</v>
      </c>
      <c r="CA441">
        <v>120</v>
      </c>
      <c r="CB441">
        <v>5</v>
      </c>
      <c r="CC441">
        <v>3</v>
      </c>
      <c r="CD441">
        <v>0</v>
      </c>
      <c r="CE441">
        <v>180</v>
      </c>
      <c r="CF441">
        <v>1</v>
      </c>
      <c r="CG441">
        <v>0</v>
      </c>
      <c r="CH441">
        <v>30</v>
      </c>
      <c r="CI441">
        <v>30</v>
      </c>
      <c r="CJ441">
        <v>1</v>
      </c>
      <c r="CK441">
        <v>0</v>
      </c>
      <c r="CL441">
        <v>30</v>
      </c>
      <c r="CM441">
        <v>30</v>
      </c>
      <c r="CN441">
        <f t="shared" si="79"/>
        <v>210</v>
      </c>
      <c r="CO441" t="str">
        <f t="shared" si="80"/>
        <v>Sufficientlyactive</v>
      </c>
      <c r="CP441">
        <v>4</v>
      </c>
      <c r="CQ441">
        <v>4</v>
      </c>
      <c r="CR441">
        <v>3</v>
      </c>
      <c r="CS441">
        <v>3</v>
      </c>
      <c r="CT441">
        <v>4</v>
      </c>
      <c r="CU441">
        <v>2</v>
      </c>
      <c r="CV441">
        <v>1</v>
      </c>
      <c r="CW441">
        <v>1</v>
      </c>
      <c r="CX441">
        <v>1</v>
      </c>
      <c r="CY441">
        <v>0</v>
      </c>
      <c r="CZ441">
        <v>3</v>
      </c>
      <c r="DA441">
        <v>6</v>
      </c>
      <c r="DB441">
        <v>3</v>
      </c>
      <c r="DC441">
        <v>1</v>
      </c>
      <c r="DD441">
        <v>3</v>
      </c>
      <c r="DE441">
        <v>3</v>
      </c>
      <c r="DF441">
        <v>2</v>
      </c>
      <c r="DG441">
        <v>3</v>
      </c>
      <c r="DH441">
        <v>4</v>
      </c>
      <c r="DI441">
        <v>3</v>
      </c>
      <c r="DJ441">
        <v>3</v>
      </c>
      <c r="DK441">
        <v>2</v>
      </c>
      <c r="DL441">
        <v>3</v>
      </c>
      <c r="DM441">
        <v>3</v>
      </c>
      <c r="DN441">
        <v>29</v>
      </c>
      <c r="DO441">
        <v>1</v>
      </c>
      <c r="DP441">
        <v>1</v>
      </c>
      <c r="DQ441">
        <v>1</v>
      </c>
      <c r="DR441">
        <v>1</v>
      </c>
      <c r="DS441">
        <v>1</v>
      </c>
      <c r="DT441">
        <v>1</v>
      </c>
      <c r="DU441">
        <v>1</v>
      </c>
      <c r="DV441">
        <v>1</v>
      </c>
      <c r="DW441">
        <v>0</v>
      </c>
      <c r="DX441">
        <v>8</v>
      </c>
      <c r="DY441" t="s">
        <v>149</v>
      </c>
      <c r="DZ441" t="s">
        <v>4707</v>
      </c>
      <c r="EA441">
        <v>2</v>
      </c>
      <c r="EB441">
        <v>3</v>
      </c>
      <c r="EC441">
        <v>3</v>
      </c>
      <c r="ED441">
        <v>3</v>
      </c>
      <c r="EE441">
        <v>3</v>
      </c>
      <c r="EF441">
        <v>2</v>
      </c>
      <c r="EG441">
        <v>3</v>
      </c>
      <c r="EH441">
        <v>19</v>
      </c>
      <c r="EI441">
        <v>3</v>
      </c>
      <c r="EJ441">
        <v>2</v>
      </c>
      <c r="EK441">
        <v>2</v>
      </c>
      <c r="EL441">
        <v>7</v>
      </c>
      <c r="EM441">
        <v>1</v>
      </c>
      <c r="EN441">
        <v>1</v>
      </c>
      <c r="EO441">
        <v>1</v>
      </c>
      <c r="EP441">
        <v>1</v>
      </c>
      <c r="EQ441">
        <v>2</v>
      </c>
      <c r="ER441">
        <v>2</v>
      </c>
      <c r="ES441">
        <v>3</v>
      </c>
      <c r="ET441">
        <v>2</v>
      </c>
      <c r="EU441">
        <v>13</v>
      </c>
      <c r="EV441">
        <v>0</v>
      </c>
      <c r="EW441">
        <v>0</v>
      </c>
      <c r="EX441">
        <v>0</v>
      </c>
      <c r="EY441">
        <v>4</v>
      </c>
      <c r="EZ441">
        <v>4</v>
      </c>
      <c r="FA441">
        <v>0</v>
      </c>
      <c r="FB441" t="str">
        <f t="shared" si="75"/>
        <v>None</v>
      </c>
      <c r="FC441" t="s">
        <v>157</v>
      </c>
    </row>
    <row r="442" spans="1:159" x14ac:dyDescent="0.2">
      <c r="A442">
        <v>1391</v>
      </c>
      <c r="B442" t="s">
        <v>143</v>
      </c>
      <c r="C442" t="s">
        <v>2032</v>
      </c>
      <c r="D442" s="1">
        <v>23261</v>
      </c>
      <c r="E442">
        <v>58</v>
      </c>
      <c r="F442">
        <v>1</v>
      </c>
      <c r="H442" t="s">
        <v>1195</v>
      </c>
      <c r="I442">
        <v>3033</v>
      </c>
      <c r="J442" s="1">
        <v>44321</v>
      </c>
      <c r="K442">
        <v>1</v>
      </c>
      <c r="R442">
        <v>1</v>
      </c>
      <c r="W442" t="s">
        <v>229</v>
      </c>
      <c r="X442" t="s">
        <v>307</v>
      </c>
      <c r="Y442">
        <v>0</v>
      </c>
      <c r="Z442" t="s">
        <v>2033</v>
      </c>
      <c r="AA442" s="1">
        <v>44523</v>
      </c>
      <c r="AB442" s="2">
        <f t="shared" si="71"/>
        <v>202</v>
      </c>
      <c r="AC442">
        <v>1</v>
      </c>
      <c r="AD442">
        <v>1</v>
      </c>
      <c r="AE442" t="str">
        <f t="shared" si="73"/>
        <v>Male</v>
      </c>
      <c r="AF442">
        <v>3</v>
      </c>
      <c r="AG442" t="s">
        <v>157</v>
      </c>
      <c r="AH442">
        <v>0</v>
      </c>
      <c r="AJ442">
        <v>5</v>
      </c>
      <c r="AK442" t="str">
        <f t="shared" si="78"/>
        <v>TAFE</v>
      </c>
      <c r="AL442" t="str">
        <f t="shared" si="74"/>
        <v>Yes</v>
      </c>
      <c r="AM442">
        <v>9</v>
      </c>
      <c r="AN442" t="str">
        <f t="shared" si="72"/>
        <v>Aus</v>
      </c>
      <c r="AO442">
        <v>0</v>
      </c>
      <c r="AR442">
        <v>0</v>
      </c>
      <c r="AS442">
        <v>0</v>
      </c>
      <c r="AT442">
        <v>0</v>
      </c>
      <c r="AU442">
        <v>0</v>
      </c>
      <c r="AV442">
        <v>0</v>
      </c>
      <c r="AW442">
        <v>0</v>
      </c>
      <c r="AX442">
        <v>0</v>
      </c>
      <c r="AY442">
        <v>0</v>
      </c>
      <c r="AZ442">
        <v>0</v>
      </c>
      <c r="BA442">
        <v>0</v>
      </c>
      <c r="BD442">
        <v>1</v>
      </c>
      <c r="BE442" t="s">
        <v>2034</v>
      </c>
      <c r="BF442">
        <v>0</v>
      </c>
      <c r="BH442">
        <v>0</v>
      </c>
      <c r="BI442">
        <v>0</v>
      </c>
      <c r="BJ442">
        <v>0</v>
      </c>
      <c r="BK442">
        <v>0</v>
      </c>
      <c r="BM442">
        <v>1</v>
      </c>
      <c r="BN442">
        <v>8</v>
      </c>
      <c r="BO442">
        <v>0</v>
      </c>
      <c r="BQ442">
        <v>3</v>
      </c>
      <c r="BR442">
        <v>1</v>
      </c>
      <c r="BS442">
        <v>2</v>
      </c>
      <c r="BT442">
        <v>3</v>
      </c>
      <c r="BU442">
        <v>3</v>
      </c>
      <c r="BV442">
        <v>65</v>
      </c>
      <c r="BW442" s="4">
        <v>0.52567111650485432</v>
      </c>
      <c r="BX442">
        <v>4</v>
      </c>
      <c r="BY442">
        <v>2</v>
      </c>
      <c r="BZ442">
        <v>0</v>
      </c>
      <c r="CA442">
        <v>120</v>
      </c>
      <c r="CB442">
        <v>0</v>
      </c>
      <c r="CC442">
        <v>0</v>
      </c>
      <c r="CD442">
        <v>0</v>
      </c>
      <c r="CE442">
        <v>0</v>
      </c>
      <c r="CF442">
        <v>0</v>
      </c>
      <c r="CG442">
        <v>0</v>
      </c>
      <c r="CH442">
        <v>0</v>
      </c>
      <c r="CI442">
        <v>0</v>
      </c>
      <c r="CJ442">
        <v>0</v>
      </c>
      <c r="CK442">
        <v>0</v>
      </c>
      <c r="CL442">
        <v>0</v>
      </c>
      <c r="CM442">
        <v>0</v>
      </c>
      <c r="CN442">
        <f t="shared" si="79"/>
        <v>120</v>
      </c>
      <c r="CO442" t="str">
        <f t="shared" si="80"/>
        <v>Insufficiently active</v>
      </c>
      <c r="CP442">
        <v>3</v>
      </c>
      <c r="CQ442">
        <v>2</v>
      </c>
      <c r="CR442">
        <v>3</v>
      </c>
      <c r="CS442">
        <v>2</v>
      </c>
      <c r="CT442">
        <v>3</v>
      </c>
      <c r="CU442">
        <v>2</v>
      </c>
      <c r="CV442">
        <v>1</v>
      </c>
      <c r="CW442">
        <v>1</v>
      </c>
      <c r="CX442">
        <v>1</v>
      </c>
      <c r="CY442">
        <v>0</v>
      </c>
      <c r="CZ442">
        <v>2</v>
      </c>
      <c r="DA442">
        <v>7</v>
      </c>
      <c r="DB442">
        <v>2</v>
      </c>
      <c r="DC442">
        <v>0</v>
      </c>
      <c r="DD442">
        <v>3</v>
      </c>
      <c r="DE442">
        <v>3</v>
      </c>
      <c r="DF442">
        <v>2</v>
      </c>
      <c r="DG442">
        <v>2</v>
      </c>
      <c r="DH442">
        <v>1</v>
      </c>
      <c r="DI442">
        <v>1</v>
      </c>
      <c r="DJ442">
        <v>3</v>
      </c>
      <c r="DK442">
        <v>3</v>
      </c>
      <c r="DL442">
        <v>3</v>
      </c>
      <c r="DM442">
        <v>3</v>
      </c>
      <c r="DN442">
        <v>24</v>
      </c>
      <c r="DO442">
        <v>1</v>
      </c>
      <c r="DP442">
        <v>1</v>
      </c>
      <c r="DQ442">
        <v>0</v>
      </c>
      <c r="DR442">
        <v>1</v>
      </c>
      <c r="DS442">
        <v>0</v>
      </c>
      <c r="DT442">
        <v>1</v>
      </c>
      <c r="DU442">
        <v>0</v>
      </c>
      <c r="DV442">
        <v>1</v>
      </c>
      <c r="DW442">
        <v>1</v>
      </c>
      <c r="DX442">
        <v>6</v>
      </c>
      <c r="DY442" t="str">
        <f>IF(DO442&gt;1,"Yes",IF(DP442&gt;1,"Yes","No"))</f>
        <v>No</v>
      </c>
      <c r="DZ442" t="s">
        <v>4707</v>
      </c>
      <c r="EA442">
        <v>2</v>
      </c>
      <c r="EB442">
        <v>2</v>
      </c>
      <c r="EC442">
        <v>2</v>
      </c>
      <c r="ED442">
        <v>3</v>
      </c>
      <c r="EE442">
        <v>3</v>
      </c>
      <c r="EF442">
        <v>2</v>
      </c>
      <c r="EG442">
        <v>3</v>
      </c>
      <c r="EH442">
        <v>17</v>
      </c>
      <c r="EI442">
        <v>2</v>
      </c>
      <c r="EJ442">
        <v>2</v>
      </c>
      <c r="EK442">
        <v>2</v>
      </c>
      <c r="EL442">
        <v>6</v>
      </c>
      <c r="EM442">
        <v>2</v>
      </c>
      <c r="EN442">
        <v>3</v>
      </c>
      <c r="EO442">
        <v>2</v>
      </c>
      <c r="EP442">
        <v>3</v>
      </c>
      <c r="EQ442">
        <v>3</v>
      </c>
      <c r="ER442">
        <v>3</v>
      </c>
      <c r="ES442">
        <v>3</v>
      </c>
      <c r="ET442">
        <v>3</v>
      </c>
      <c r="EU442">
        <v>22</v>
      </c>
      <c r="EV442">
        <v>4</v>
      </c>
      <c r="EW442">
        <v>3</v>
      </c>
      <c r="EX442">
        <v>4</v>
      </c>
      <c r="EY442">
        <v>5</v>
      </c>
      <c r="EZ442">
        <v>16</v>
      </c>
      <c r="FA442">
        <v>3</v>
      </c>
      <c r="FB442" t="str">
        <f t="shared" si="75"/>
        <v>Mild</v>
      </c>
      <c r="FC442" t="s">
        <v>149</v>
      </c>
    </row>
    <row r="443" spans="1:159" x14ac:dyDescent="0.2">
      <c r="A443">
        <v>1395</v>
      </c>
      <c r="B443" t="s">
        <v>143</v>
      </c>
      <c r="C443" t="s">
        <v>2035</v>
      </c>
      <c r="D443" s="1">
        <v>21057</v>
      </c>
      <c r="E443">
        <v>64</v>
      </c>
      <c r="F443">
        <v>1</v>
      </c>
      <c r="H443" t="s">
        <v>2036</v>
      </c>
      <c r="I443">
        <v>3039</v>
      </c>
      <c r="J443" s="1">
        <v>44321</v>
      </c>
      <c r="K443">
        <v>2</v>
      </c>
      <c r="Q443">
        <v>2</v>
      </c>
      <c r="R443">
        <v>2</v>
      </c>
      <c r="W443" t="s">
        <v>321</v>
      </c>
      <c r="X443" t="s">
        <v>222</v>
      </c>
      <c r="Y443">
        <v>1</v>
      </c>
      <c r="Z443" t="s">
        <v>2037</v>
      </c>
      <c r="AA443" s="1">
        <v>44606</v>
      </c>
      <c r="AB443" s="2">
        <f t="shared" si="71"/>
        <v>285</v>
      </c>
      <c r="AC443">
        <v>1</v>
      </c>
      <c r="AD443">
        <v>2</v>
      </c>
      <c r="AE443" t="str">
        <f t="shared" si="73"/>
        <v>Female</v>
      </c>
      <c r="AF443">
        <v>0</v>
      </c>
      <c r="AG443" t="s">
        <v>157</v>
      </c>
      <c r="AH443">
        <v>0</v>
      </c>
      <c r="AJ443">
        <v>4</v>
      </c>
      <c r="AK443" t="str">
        <f t="shared" si="78"/>
        <v>TAFE</v>
      </c>
      <c r="AL443" t="str">
        <f t="shared" si="74"/>
        <v>Yes</v>
      </c>
      <c r="AM443">
        <v>9</v>
      </c>
      <c r="AN443" t="str">
        <f t="shared" si="72"/>
        <v>Aus</v>
      </c>
      <c r="AO443">
        <v>0</v>
      </c>
      <c r="AR443">
        <v>0</v>
      </c>
      <c r="AS443">
        <v>0</v>
      </c>
      <c r="AT443">
        <v>0</v>
      </c>
      <c r="AU443">
        <v>0</v>
      </c>
      <c r="AV443">
        <v>0</v>
      </c>
      <c r="AW443">
        <v>0</v>
      </c>
      <c r="AX443">
        <v>0</v>
      </c>
      <c r="AY443">
        <v>0</v>
      </c>
      <c r="AZ443">
        <v>0</v>
      </c>
      <c r="BA443">
        <v>0</v>
      </c>
      <c r="BD443">
        <v>1</v>
      </c>
      <c r="BE443" t="s">
        <v>2038</v>
      </c>
      <c r="BF443">
        <v>1</v>
      </c>
      <c r="BG443" t="s">
        <v>2039</v>
      </c>
      <c r="BH443">
        <v>1</v>
      </c>
      <c r="BI443">
        <v>2</v>
      </c>
      <c r="BJ443">
        <v>0</v>
      </c>
      <c r="BK443">
        <v>0</v>
      </c>
      <c r="BM443">
        <v>0</v>
      </c>
      <c r="BO443">
        <v>1</v>
      </c>
      <c r="BP443">
        <v>3</v>
      </c>
      <c r="BQ443">
        <v>4</v>
      </c>
      <c r="BR443">
        <v>2</v>
      </c>
      <c r="BS443">
        <v>4</v>
      </c>
      <c r="BT443">
        <v>4</v>
      </c>
      <c r="BU443">
        <v>3</v>
      </c>
      <c r="BV443">
        <v>40</v>
      </c>
      <c r="BW443" s="4">
        <v>0.22972573962929782</v>
      </c>
      <c r="BX443">
        <v>0</v>
      </c>
      <c r="BY443">
        <v>0</v>
      </c>
      <c r="BZ443">
        <v>3</v>
      </c>
      <c r="CA443">
        <v>3</v>
      </c>
      <c r="CB443">
        <v>0</v>
      </c>
      <c r="CC443">
        <v>0</v>
      </c>
      <c r="CD443">
        <v>0</v>
      </c>
      <c r="CE443">
        <v>0</v>
      </c>
      <c r="CF443">
        <v>0</v>
      </c>
      <c r="CG443">
        <v>0</v>
      </c>
      <c r="CH443">
        <v>0</v>
      </c>
      <c r="CI443">
        <v>0</v>
      </c>
      <c r="CJ443">
        <v>0</v>
      </c>
      <c r="CK443">
        <v>0</v>
      </c>
      <c r="CL443">
        <v>0</v>
      </c>
      <c r="CM443">
        <v>0</v>
      </c>
      <c r="CN443">
        <f t="shared" si="79"/>
        <v>3</v>
      </c>
      <c r="CO443" t="str">
        <f t="shared" si="80"/>
        <v>Insufficiently active</v>
      </c>
      <c r="CP443">
        <v>1</v>
      </c>
      <c r="CQ443">
        <v>1</v>
      </c>
      <c r="CR443">
        <v>1</v>
      </c>
      <c r="CS443">
        <v>3</v>
      </c>
      <c r="CT443">
        <v>2</v>
      </c>
      <c r="CU443">
        <v>3</v>
      </c>
      <c r="CV443">
        <v>0</v>
      </c>
      <c r="CW443">
        <v>0</v>
      </c>
      <c r="CX443">
        <v>1</v>
      </c>
      <c r="CY443">
        <v>1</v>
      </c>
      <c r="CZ443">
        <v>2</v>
      </c>
      <c r="DA443">
        <v>5</v>
      </c>
      <c r="DB443">
        <v>2</v>
      </c>
      <c r="DC443">
        <v>0</v>
      </c>
      <c r="DD443">
        <v>4</v>
      </c>
      <c r="DE443">
        <v>2</v>
      </c>
      <c r="DF443">
        <v>1</v>
      </c>
      <c r="DG443">
        <v>1</v>
      </c>
      <c r="DH443">
        <v>2</v>
      </c>
      <c r="DI443">
        <v>1</v>
      </c>
      <c r="DJ443">
        <v>2</v>
      </c>
      <c r="DK443">
        <v>5</v>
      </c>
      <c r="DL443">
        <v>2</v>
      </c>
      <c r="DM443">
        <v>2</v>
      </c>
      <c r="DN443">
        <v>22</v>
      </c>
      <c r="DO443">
        <v>3</v>
      </c>
      <c r="DP443">
        <v>0</v>
      </c>
      <c r="DQ443">
        <v>3</v>
      </c>
      <c r="DR443">
        <v>3</v>
      </c>
      <c r="DS443">
        <v>3</v>
      </c>
      <c r="DT443">
        <v>0</v>
      </c>
      <c r="DU443">
        <v>0</v>
      </c>
      <c r="DV443">
        <v>1</v>
      </c>
      <c r="DW443">
        <v>0</v>
      </c>
      <c r="DX443">
        <v>13</v>
      </c>
      <c r="DY443" t="s">
        <v>149</v>
      </c>
      <c r="DZ443" t="s">
        <v>4709</v>
      </c>
      <c r="EA443">
        <v>2</v>
      </c>
      <c r="EB443">
        <v>4</v>
      </c>
      <c r="EC443">
        <v>2</v>
      </c>
      <c r="ED443">
        <v>2</v>
      </c>
      <c r="EE443">
        <v>3</v>
      </c>
      <c r="EF443">
        <v>3</v>
      </c>
      <c r="EG443">
        <v>2</v>
      </c>
      <c r="EH443">
        <v>18</v>
      </c>
      <c r="EI443">
        <v>2</v>
      </c>
      <c r="EJ443">
        <v>2</v>
      </c>
      <c r="EK443">
        <v>2</v>
      </c>
      <c r="EL443">
        <v>6</v>
      </c>
      <c r="EM443">
        <v>3</v>
      </c>
      <c r="EN443">
        <v>3</v>
      </c>
      <c r="EO443">
        <v>2</v>
      </c>
      <c r="EP443">
        <v>2</v>
      </c>
      <c r="EQ443">
        <v>4</v>
      </c>
      <c r="ER443">
        <v>2</v>
      </c>
      <c r="ES443">
        <v>2</v>
      </c>
      <c r="ET443">
        <v>2</v>
      </c>
      <c r="EU443">
        <v>20</v>
      </c>
      <c r="EV443">
        <v>6</v>
      </c>
      <c r="EW443">
        <v>8</v>
      </c>
      <c r="EX443">
        <v>8</v>
      </c>
      <c r="EY443">
        <v>9</v>
      </c>
      <c r="EZ443">
        <v>31</v>
      </c>
      <c r="FA443">
        <v>8</v>
      </c>
      <c r="FB443" t="str">
        <f t="shared" si="75"/>
        <v>Severe</v>
      </c>
      <c r="FC443" t="s">
        <v>157</v>
      </c>
    </row>
    <row r="444" spans="1:159" x14ac:dyDescent="0.2">
      <c r="A444">
        <v>1404</v>
      </c>
      <c r="B444" t="s">
        <v>143</v>
      </c>
      <c r="C444" t="s">
        <v>2040</v>
      </c>
      <c r="D444" s="1">
        <v>21134</v>
      </c>
      <c r="E444">
        <v>64</v>
      </c>
      <c r="F444">
        <v>5</v>
      </c>
      <c r="H444" t="s">
        <v>567</v>
      </c>
      <c r="I444">
        <v>3021</v>
      </c>
      <c r="J444" s="1">
        <v>44282</v>
      </c>
      <c r="K444">
        <v>1</v>
      </c>
      <c r="O444">
        <v>2</v>
      </c>
      <c r="W444" t="s">
        <v>4229</v>
      </c>
      <c r="X444" t="s">
        <v>222</v>
      </c>
      <c r="Y444">
        <v>0</v>
      </c>
      <c r="Z444" t="s">
        <v>2041</v>
      </c>
      <c r="AA444" s="1">
        <v>44504</v>
      </c>
      <c r="AB444" s="2">
        <f t="shared" si="71"/>
        <v>222</v>
      </c>
      <c r="AC444">
        <v>1</v>
      </c>
      <c r="AD444">
        <v>2</v>
      </c>
      <c r="AE444" t="str">
        <f t="shared" si="73"/>
        <v>Female</v>
      </c>
      <c r="AF444">
        <v>7</v>
      </c>
      <c r="AG444" t="s">
        <v>149</v>
      </c>
      <c r="AH444">
        <v>0</v>
      </c>
      <c r="AJ444">
        <v>1</v>
      </c>
      <c r="AK444" t="str">
        <f t="shared" si="78"/>
        <v>DNC high school</v>
      </c>
      <c r="AL444" t="str">
        <f t="shared" si="74"/>
        <v>No</v>
      </c>
      <c r="AM444">
        <v>191</v>
      </c>
      <c r="AN444" t="str">
        <f t="shared" si="72"/>
        <v>Other</v>
      </c>
      <c r="AQ444">
        <v>23</v>
      </c>
      <c r="AR444">
        <v>0</v>
      </c>
      <c r="AS444">
        <v>1</v>
      </c>
      <c r="AT444">
        <v>1</v>
      </c>
      <c r="AU444">
        <v>0</v>
      </c>
      <c r="AV444">
        <v>0</v>
      </c>
      <c r="AW444">
        <v>0</v>
      </c>
      <c r="AX444">
        <v>0</v>
      </c>
      <c r="AY444">
        <v>0</v>
      </c>
      <c r="AZ444">
        <v>1</v>
      </c>
      <c r="BA444">
        <v>0</v>
      </c>
      <c r="BB444" t="s">
        <v>2042</v>
      </c>
      <c r="BC444" t="s">
        <v>2043</v>
      </c>
      <c r="BD444">
        <v>1</v>
      </c>
      <c r="BE444" t="s">
        <v>2044</v>
      </c>
      <c r="BF444">
        <v>1</v>
      </c>
      <c r="BG444" t="s">
        <v>2045</v>
      </c>
      <c r="BH444">
        <v>2</v>
      </c>
      <c r="BI444">
        <v>2</v>
      </c>
      <c r="BJ444">
        <v>2</v>
      </c>
      <c r="BK444">
        <v>0</v>
      </c>
      <c r="BM444">
        <v>0</v>
      </c>
      <c r="BO444">
        <v>0</v>
      </c>
      <c r="BQ444">
        <v>4</v>
      </c>
      <c r="BR444">
        <v>3</v>
      </c>
      <c r="BS444">
        <v>3</v>
      </c>
      <c r="BT444">
        <v>3</v>
      </c>
      <c r="BU444">
        <v>3</v>
      </c>
      <c r="BV444">
        <v>50</v>
      </c>
      <c r="BW444" s="4">
        <v>0.36054807692307694</v>
      </c>
      <c r="BY444">
        <v>5</v>
      </c>
      <c r="BZ444">
        <v>0</v>
      </c>
      <c r="CA444">
        <v>300</v>
      </c>
      <c r="CB444">
        <v>5</v>
      </c>
      <c r="CC444">
        <v>1</v>
      </c>
      <c r="CD444">
        <v>0</v>
      </c>
      <c r="CE444">
        <v>60</v>
      </c>
      <c r="CI444">
        <v>0</v>
      </c>
      <c r="CM444">
        <v>0</v>
      </c>
      <c r="CN444">
        <f t="shared" si="79"/>
        <v>300</v>
      </c>
      <c r="CO444" t="str">
        <f t="shared" si="80"/>
        <v>Sufficientlyactive</v>
      </c>
      <c r="CP444">
        <v>0</v>
      </c>
      <c r="CQ444">
        <v>3</v>
      </c>
      <c r="CR444">
        <v>3</v>
      </c>
      <c r="CS444">
        <v>3</v>
      </c>
      <c r="CT444">
        <v>3</v>
      </c>
      <c r="CU444">
        <v>3</v>
      </c>
      <c r="CV444">
        <v>1</v>
      </c>
      <c r="CW444">
        <v>1</v>
      </c>
      <c r="CX444">
        <v>3</v>
      </c>
      <c r="CY444">
        <v>1</v>
      </c>
      <c r="CZ444">
        <v>2</v>
      </c>
      <c r="DA444">
        <v>8</v>
      </c>
      <c r="DB444">
        <v>2</v>
      </c>
      <c r="DC444">
        <v>1</v>
      </c>
      <c r="DD444">
        <v>2</v>
      </c>
      <c r="DE444">
        <v>1</v>
      </c>
      <c r="DF444">
        <v>1</v>
      </c>
      <c r="DG444">
        <v>1</v>
      </c>
      <c r="DH444">
        <v>2</v>
      </c>
      <c r="DI444">
        <v>1</v>
      </c>
      <c r="DJ444">
        <v>1</v>
      </c>
      <c r="DK444">
        <v>1</v>
      </c>
      <c r="DL444">
        <v>1</v>
      </c>
      <c r="DM444">
        <v>1</v>
      </c>
      <c r="DN444">
        <v>12</v>
      </c>
      <c r="DO444">
        <v>0</v>
      </c>
      <c r="DP444">
        <v>0</v>
      </c>
      <c r="DQ444">
        <v>0</v>
      </c>
      <c r="DR444">
        <v>1</v>
      </c>
      <c r="DS444">
        <v>0</v>
      </c>
      <c r="DT444">
        <v>0</v>
      </c>
      <c r="DU444">
        <v>0</v>
      </c>
      <c r="DV444">
        <v>0</v>
      </c>
      <c r="DW444">
        <v>0</v>
      </c>
      <c r="DX444">
        <v>1</v>
      </c>
      <c r="DY444" t="s">
        <v>149</v>
      </c>
      <c r="DZ444" t="s">
        <v>4708</v>
      </c>
      <c r="EA444">
        <v>1</v>
      </c>
      <c r="EB444">
        <v>1</v>
      </c>
      <c r="EC444">
        <v>3</v>
      </c>
      <c r="ED444">
        <v>3</v>
      </c>
      <c r="EE444">
        <v>3</v>
      </c>
      <c r="EF444">
        <v>3</v>
      </c>
      <c r="EG444">
        <v>3</v>
      </c>
      <c r="EH444">
        <v>17</v>
      </c>
      <c r="EI444">
        <v>1</v>
      </c>
      <c r="EJ444">
        <v>1</v>
      </c>
      <c r="EK444">
        <v>1</v>
      </c>
      <c r="EL444">
        <v>3</v>
      </c>
      <c r="EM444">
        <v>3</v>
      </c>
      <c r="EN444">
        <v>3</v>
      </c>
      <c r="EO444">
        <v>3</v>
      </c>
      <c r="EP444">
        <v>3</v>
      </c>
      <c r="EQ444">
        <v>3</v>
      </c>
      <c r="ER444">
        <v>3</v>
      </c>
      <c r="ES444">
        <v>3</v>
      </c>
      <c r="ET444">
        <v>3</v>
      </c>
      <c r="EU444">
        <v>24</v>
      </c>
      <c r="EV444">
        <v>8</v>
      </c>
      <c r="EW444">
        <v>8</v>
      </c>
      <c r="EX444">
        <v>8</v>
      </c>
      <c r="EY444">
        <v>8</v>
      </c>
      <c r="EZ444">
        <v>32</v>
      </c>
      <c r="FA444">
        <v>8</v>
      </c>
      <c r="FB444" t="str">
        <f t="shared" si="75"/>
        <v>Severe</v>
      </c>
      <c r="FC444" t="s">
        <v>157</v>
      </c>
    </row>
    <row r="445" spans="1:159" x14ac:dyDescent="0.2">
      <c r="A445">
        <v>1407</v>
      </c>
      <c r="B445" t="s">
        <v>143</v>
      </c>
      <c r="C445" t="s">
        <v>2046</v>
      </c>
      <c r="D445" s="1">
        <v>26371</v>
      </c>
      <c r="E445">
        <v>50</v>
      </c>
      <c r="F445">
        <v>1</v>
      </c>
      <c r="H445" t="s">
        <v>204</v>
      </c>
      <c r="I445">
        <v>3429</v>
      </c>
      <c r="J445" s="1">
        <v>44282</v>
      </c>
      <c r="K445">
        <v>2</v>
      </c>
      <c r="S445">
        <v>1</v>
      </c>
      <c r="T445">
        <v>1</v>
      </c>
      <c r="W445" t="s">
        <v>2047</v>
      </c>
      <c r="X445" t="s">
        <v>307</v>
      </c>
      <c r="Y445">
        <v>0</v>
      </c>
      <c r="Z445" t="s">
        <v>2048</v>
      </c>
      <c r="AA445" s="1">
        <v>44522</v>
      </c>
      <c r="AB445" s="2">
        <f t="shared" si="71"/>
        <v>240</v>
      </c>
      <c r="AC445">
        <v>1</v>
      </c>
      <c r="AD445">
        <v>1</v>
      </c>
      <c r="AE445" t="str">
        <f t="shared" si="73"/>
        <v>Male</v>
      </c>
      <c r="AF445">
        <v>0</v>
      </c>
      <c r="AG445" t="s">
        <v>157</v>
      </c>
      <c r="AH445">
        <v>0</v>
      </c>
      <c r="AJ445">
        <v>1</v>
      </c>
      <c r="AK445" t="str">
        <f t="shared" si="78"/>
        <v>DNC high school</v>
      </c>
      <c r="AL445" t="str">
        <f t="shared" si="74"/>
        <v>No</v>
      </c>
      <c r="AM445">
        <v>9</v>
      </c>
      <c r="AN445" t="str">
        <f t="shared" si="72"/>
        <v>Aus</v>
      </c>
      <c r="AO445">
        <v>0</v>
      </c>
      <c r="AR445">
        <v>0</v>
      </c>
      <c r="AS445">
        <v>0</v>
      </c>
      <c r="AT445">
        <v>0</v>
      </c>
      <c r="AU445">
        <v>0</v>
      </c>
      <c r="AV445">
        <v>0</v>
      </c>
      <c r="AW445">
        <v>0</v>
      </c>
      <c r="AX445">
        <v>0</v>
      </c>
      <c r="AY445">
        <v>0</v>
      </c>
      <c r="AZ445">
        <v>0</v>
      </c>
      <c r="BA445">
        <v>2</v>
      </c>
      <c r="BC445" t="s">
        <v>2049</v>
      </c>
      <c r="BD445">
        <v>0</v>
      </c>
      <c r="BF445">
        <v>0</v>
      </c>
      <c r="BH445">
        <v>0</v>
      </c>
      <c r="BI445">
        <v>0</v>
      </c>
      <c r="BJ445">
        <v>0</v>
      </c>
      <c r="BK445">
        <v>0</v>
      </c>
      <c r="BM445">
        <v>1</v>
      </c>
      <c r="BN445">
        <v>5</v>
      </c>
      <c r="BO445">
        <v>0</v>
      </c>
      <c r="BQ445">
        <v>1</v>
      </c>
      <c r="BR445">
        <v>1</v>
      </c>
      <c r="BS445">
        <v>4</v>
      </c>
      <c r="BT445">
        <v>5</v>
      </c>
      <c r="BU445">
        <v>1</v>
      </c>
      <c r="BV445">
        <v>70</v>
      </c>
      <c r="BW445" s="4">
        <v>0.37162254901960784</v>
      </c>
      <c r="BX445">
        <v>5</v>
      </c>
      <c r="BY445">
        <v>5</v>
      </c>
      <c r="BZ445">
        <v>0</v>
      </c>
      <c r="CA445">
        <v>300</v>
      </c>
      <c r="CB445">
        <v>0</v>
      </c>
      <c r="CC445">
        <v>0</v>
      </c>
      <c r="CD445">
        <v>0</v>
      </c>
      <c r="CE445">
        <v>0</v>
      </c>
      <c r="CF445">
        <v>0</v>
      </c>
      <c r="CG445">
        <v>0</v>
      </c>
      <c r="CH445">
        <v>0</v>
      </c>
      <c r="CI445">
        <v>0</v>
      </c>
      <c r="CJ445">
        <v>0</v>
      </c>
      <c r="CK445">
        <v>0</v>
      </c>
      <c r="CL445">
        <v>0</v>
      </c>
      <c r="CM445">
        <v>0</v>
      </c>
      <c r="CN445">
        <f t="shared" si="79"/>
        <v>300</v>
      </c>
      <c r="CO445" t="str">
        <f t="shared" si="80"/>
        <v>Sufficientlyactive</v>
      </c>
      <c r="CP445">
        <v>4</v>
      </c>
      <c r="CQ445">
        <v>4</v>
      </c>
      <c r="CR445">
        <v>4</v>
      </c>
      <c r="CS445">
        <v>4</v>
      </c>
      <c r="CT445">
        <v>4</v>
      </c>
      <c r="CU445">
        <v>2</v>
      </c>
      <c r="CV445">
        <v>1</v>
      </c>
      <c r="CW445">
        <v>0</v>
      </c>
      <c r="CX445">
        <v>2</v>
      </c>
      <c r="CY445">
        <v>0</v>
      </c>
      <c r="CZ445">
        <v>2</v>
      </c>
      <c r="DA445">
        <v>6</v>
      </c>
      <c r="DB445">
        <v>1</v>
      </c>
      <c r="DC445">
        <v>0</v>
      </c>
      <c r="DD445">
        <v>2</v>
      </c>
      <c r="DE445">
        <v>1</v>
      </c>
      <c r="DF445">
        <v>1</v>
      </c>
      <c r="DG445">
        <v>1</v>
      </c>
      <c r="DH445">
        <v>1</v>
      </c>
      <c r="DI445">
        <v>1</v>
      </c>
      <c r="DJ445">
        <v>1</v>
      </c>
      <c r="DK445">
        <v>1</v>
      </c>
      <c r="DL445">
        <v>1</v>
      </c>
      <c r="DM445">
        <v>1</v>
      </c>
      <c r="DN445">
        <v>11</v>
      </c>
      <c r="DO445">
        <v>0</v>
      </c>
      <c r="DP445">
        <v>0</v>
      </c>
      <c r="DQ445">
        <v>0</v>
      </c>
      <c r="DR445">
        <v>0</v>
      </c>
      <c r="DS445">
        <v>1</v>
      </c>
      <c r="DT445">
        <v>0</v>
      </c>
      <c r="DU445">
        <v>0</v>
      </c>
      <c r="DV445">
        <v>0</v>
      </c>
      <c r="DW445">
        <v>0</v>
      </c>
      <c r="DX445">
        <v>1</v>
      </c>
      <c r="DY445" t="s">
        <v>149</v>
      </c>
      <c r="DZ445" t="s">
        <v>4708</v>
      </c>
      <c r="EA445">
        <v>5</v>
      </c>
      <c r="EB445">
        <v>5</v>
      </c>
      <c r="EC445">
        <v>5</v>
      </c>
      <c r="ED445">
        <v>5</v>
      </c>
      <c r="EE445">
        <v>5</v>
      </c>
      <c r="EF445">
        <v>5</v>
      </c>
      <c r="EG445">
        <v>5</v>
      </c>
      <c r="EH445">
        <v>35</v>
      </c>
      <c r="EI445">
        <v>1</v>
      </c>
      <c r="EJ445">
        <v>1</v>
      </c>
      <c r="EK445">
        <v>1</v>
      </c>
      <c r="EL445">
        <v>3</v>
      </c>
      <c r="EM445">
        <v>5</v>
      </c>
      <c r="EN445">
        <v>5</v>
      </c>
      <c r="EO445">
        <v>5</v>
      </c>
      <c r="EP445">
        <v>5</v>
      </c>
      <c r="EQ445">
        <v>5</v>
      </c>
      <c r="ER445">
        <v>5</v>
      </c>
      <c r="ES445">
        <v>5</v>
      </c>
      <c r="ET445">
        <v>5</v>
      </c>
      <c r="EU445">
        <v>40</v>
      </c>
      <c r="EV445">
        <v>10</v>
      </c>
      <c r="EW445">
        <v>10</v>
      </c>
      <c r="EX445">
        <v>10</v>
      </c>
      <c r="EY445">
        <v>10</v>
      </c>
      <c r="EZ445">
        <v>40</v>
      </c>
      <c r="FA445">
        <v>10</v>
      </c>
      <c r="FB445" t="str">
        <f t="shared" si="75"/>
        <v>Severe</v>
      </c>
      <c r="FC445" t="s">
        <v>157</v>
      </c>
    </row>
    <row r="446" spans="1:159" x14ac:dyDescent="0.2">
      <c r="A446">
        <v>1409</v>
      </c>
      <c r="B446" t="s">
        <v>143</v>
      </c>
      <c r="C446" t="s">
        <v>2050</v>
      </c>
      <c r="D446" s="1">
        <v>22091</v>
      </c>
      <c r="E446">
        <v>62</v>
      </c>
      <c r="F446">
        <v>1</v>
      </c>
      <c r="H446" t="s">
        <v>379</v>
      </c>
      <c r="I446">
        <v>3335</v>
      </c>
      <c r="J446" s="1">
        <v>44282</v>
      </c>
      <c r="K446">
        <v>1</v>
      </c>
      <c r="T446">
        <v>1</v>
      </c>
      <c r="W446" t="s">
        <v>4411</v>
      </c>
      <c r="X446" t="s">
        <v>307</v>
      </c>
      <c r="Y446">
        <v>0</v>
      </c>
      <c r="Z446" t="s">
        <v>2051</v>
      </c>
      <c r="AA446" s="1">
        <v>44520</v>
      </c>
      <c r="AB446" s="2">
        <f t="shared" si="71"/>
        <v>238</v>
      </c>
      <c r="AC446">
        <v>1</v>
      </c>
      <c r="AD446">
        <v>2</v>
      </c>
      <c r="AE446" t="str">
        <f t="shared" si="73"/>
        <v>Female</v>
      </c>
      <c r="AF446">
        <v>6</v>
      </c>
      <c r="AG446" t="s">
        <v>149</v>
      </c>
      <c r="AH446">
        <v>0</v>
      </c>
      <c r="AJ446">
        <v>1</v>
      </c>
      <c r="AK446" t="str">
        <f t="shared" si="78"/>
        <v>DNC high school</v>
      </c>
      <c r="AL446" t="str">
        <f t="shared" si="74"/>
        <v>No</v>
      </c>
      <c r="AM446">
        <v>9</v>
      </c>
      <c r="AN446" t="str">
        <f t="shared" si="72"/>
        <v>Aus</v>
      </c>
      <c r="AO446">
        <v>0</v>
      </c>
      <c r="AR446">
        <v>0</v>
      </c>
      <c r="AS446">
        <v>0</v>
      </c>
      <c r="AT446">
        <v>0</v>
      </c>
      <c r="AU446">
        <v>0</v>
      </c>
      <c r="AV446">
        <v>0</v>
      </c>
      <c r="AW446">
        <v>0</v>
      </c>
      <c r="AX446">
        <v>0</v>
      </c>
      <c r="AY446">
        <v>0</v>
      </c>
      <c r="AZ446">
        <v>0</v>
      </c>
      <c r="BA446">
        <v>0</v>
      </c>
      <c r="BD446">
        <v>0</v>
      </c>
      <c r="BF446">
        <v>0</v>
      </c>
      <c r="BH446">
        <v>0</v>
      </c>
      <c r="BI446">
        <v>0</v>
      </c>
      <c r="BJ446">
        <v>0</v>
      </c>
      <c r="BK446">
        <v>1</v>
      </c>
      <c r="BL446">
        <v>10</v>
      </c>
      <c r="BM446">
        <v>0</v>
      </c>
      <c r="BO446">
        <v>0</v>
      </c>
      <c r="BW446" s="4"/>
      <c r="FC446" t="s">
        <v>149</v>
      </c>
    </row>
    <row r="447" spans="1:159" x14ac:dyDescent="0.2">
      <c r="A447">
        <v>1411</v>
      </c>
      <c r="B447" t="s">
        <v>143</v>
      </c>
      <c r="C447" t="s">
        <v>2052</v>
      </c>
      <c r="D447" s="1">
        <v>27752</v>
      </c>
      <c r="E447">
        <v>46</v>
      </c>
      <c r="F447">
        <v>1</v>
      </c>
      <c r="H447" t="s">
        <v>441</v>
      </c>
      <c r="I447">
        <v>3336</v>
      </c>
      <c r="J447" s="1">
        <v>44282</v>
      </c>
      <c r="K447">
        <v>1</v>
      </c>
      <c r="L447">
        <v>2</v>
      </c>
      <c r="W447" t="s">
        <v>4403</v>
      </c>
      <c r="X447" t="s">
        <v>222</v>
      </c>
      <c r="Y447">
        <v>0</v>
      </c>
      <c r="Z447" t="s">
        <v>2053</v>
      </c>
      <c r="AA447" s="1">
        <v>44518</v>
      </c>
      <c r="AB447" s="2">
        <f t="shared" si="71"/>
        <v>236</v>
      </c>
      <c r="AC447">
        <v>1</v>
      </c>
      <c r="AD447">
        <v>1</v>
      </c>
      <c r="AE447" t="str">
        <f t="shared" si="73"/>
        <v>Male</v>
      </c>
      <c r="AF447">
        <v>0</v>
      </c>
      <c r="AG447" t="s">
        <v>157</v>
      </c>
      <c r="AH447">
        <v>0</v>
      </c>
      <c r="AJ447">
        <v>3</v>
      </c>
      <c r="AK447" t="str">
        <f t="shared" si="78"/>
        <v>TAFE</v>
      </c>
      <c r="AL447" t="str">
        <f t="shared" si="74"/>
        <v>Yes</v>
      </c>
      <c r="AM447">
        <v>9</v>
      </c>
      <c r="AN447" t="str">
        <f t="shared" si="72"/>
        <v>Aus</v>
      </c>
      <c r="AO447">
        <v>0</v>
      </c>
      <c r="AR447">
        <v>0</v>
      </c>
      <c r="AS447">
        <v>0</v>
      </c>
      <c r="AT447">
        <v>0</v>
      </c>
      <c r="AU447">
        <v>0</v>
      </c>
      <c r="AV447">
        <v>0</v>
      </c>
      <c r="AW447">
        <v>0</v>
      </c>
      <c r="AX447">
        <v>0</v>
      </c>
      <c r="AY447">
        <v>0</v>
      </c>
      <c r="AZ447">
        <v>2</v>
      </c>
      <c r="BA447">
        <v>0</v>
      </c>
      <c r="BC447" t="s">
        <v>2054</v>
      </c>
      <c r="BD447">
        <v>0</v>
      </c>
      <c r="BF447">
        <v>0</v>
      </c>
      <c r="BH447">
        <v>0</v>
      </c>
      <c r="BI447">
        <v>0</v>
      </c>
      <c r="BJ447">
        <v>0</v>
      </c>
      <c r="BK447">
        <v>0</v>
      </c>
      <c r="BM447">
        <v>0</v>
      </c>
      <c r="BO447">
        <v>0</v>
      </c>
      <c r="BQ447">
        <v>1</v>
      </c>
      <c r="BR447">
        <v>1</v>
      </c>
      <c r="BS447">
        <v>1</v>
      </c>
      <c r="BT447">
        <v>4</v>
      </c>
      <c r="BU447">
        <v>1</v>
      </c>
      <c r="BV447">
        <v>67</v>
      </c>
      <c r="BW447" s="4">
        <v>0.61573869346733667</v>
      </c>
      <c r="BX447">
        <v>14</v>
      </c>
      <c r="BY447">
        <v>23</v>
      </c>
      <c r="BZ447">
        <v>28</v>
      </c>
      <c r="CA447">
        <v>840</v>
      </c>
      <c r="CB447">
        <v>0</v>
      </c>
      <c r="CC447">
        <v>0</v>
      </c>
      <c r="CD447">
        <v>0</v>
      </c>
      <c r="CE447">
        <v>0</v>
      </c>
      <c r="CF447">
        <v>0</v>
      </c>
      <c r="CG447">
        <v>0</v>
      </c>
      <c r="CH447">
        <v>0</v>
      </c>
      <c r="CI447">
        <v>0</v>
      </c>
      <c r="CJ447">
        <v>0</v>
      </c>
      <c r="CK447">
        <v>0</v>
      </c>
      <c r="CL447">
        <v>0</v>
      </c>
      <c r="CM447">
        <v>0</v>
      </c>
      <c r="CN447">
        <f t="shared" ref="CN447:CN465" si="81">CA447+CM447+(2*CI447)</f>
        <v>840</v>
      </c>
      <c r="CO447" t="str">
        <f t="shared" ref="CO447:CO465" si="82">IF(CN447&gt;150,"Sufficientlyactive",IF(CN447&gt;1,"Insufficiently active","Sedentary"))</f>
        <v>Sufficientlyactive</v>
      </c>
      <c r="CP447">
        <v>3</v>
      </c>
      <c r="CQ447">
        <v>3</v>
      </c>
      <c r="CR447">
        <v>3</v>
      </c>
      <c r="CS447">
        <v>3</v>
      </c>
      <c r="CT447">
        <v>3</v>
      </c>
      <c r="CU447">
        <v>1</v>
      </c>
      <c r="CV447">
        <v>1</v>
      </c>
      <c r="CW447">
        <v>1</v>
      </c>
      <c r="CX447">
        <v>2</v>
      </c>
      <c r="CY447">
        <v>0</v>
      </c>
      <c r="CZ447">
        <v>2</v>
      </c>
      <c r="DA447">
        <v>6</v>
      </c>
      <c r="DB447">
        <v>2</v>
      </c>
      <c r="DC447">
        <v>1</v>
      </c>
      <c r="DD447">
        <v>1</v>
      </c>
      <c r="DE447">
        <v>1</v>
      </c>
      <c r="DF447">
        <v>1</v>
      </c>
      <c r="DG447">
        <v>1</v>
      </c>
      <c r="DH447">
        <v>1</v>
      </c>
      <c r="DI447">
        <v>1</v>
      </c>
      <c r="DJ447">
        <v>1</v>
      </c>
      <c r="DK447">
        <v>1</v>
      </c>
      <c r="DL447">
        <v>1</v>
      </c>
      <c r="DM447">
        <v>1</v>
      </c>
      <c r="DN447">
        <v>10</v>
      </c>
      <c r="DO447">
        <v>0</v>
      </c>
      <c r="DP447">
        <v>0</v>
      </c>
      <c r="DQ447">
        <v>0</v>
      </c>
      <c r="DR447">
        <v>0</v>
      </c>
      <c r="DS447">
        <v>0</v>
      </c>
      <c r="DT447">
        <v>0</v>
      </c>
      <c r="DU447">
        <v>0</v>
      </c>
      <c r="DV447">
        <v>0</v>
      </c>
      <c r="DW447">
        <v>0</v>
      </c>
      <c r="DX447">
        <v>0</v>
      </c>
      <c r="DY447" t="str">
        <f>IF(DO447&gt;1,"Yes",IF(DP447&gt;1,"Yes","No"))</f>
        <v>No</v>
      </c>
      <c r="DZ447" t="s">
        <v>4708</v>
      </c>
      <c r="EA447">
        <v>4</v>
      </c>
      <c r="EB447">
        <v>5</v>
      </c>
      <c r="EC447">
        <v>4</v>
      </c>
      <c r="ED447">
        <v>5</v>
      </c>
      <c r="EE447">
        <v>5</v>
      </c>
      <c r="EF447">
        <v>5</v>
      </c>
      <c r="EG447">
        <v>5</v>
      </c>
      <c r="EH447">
        <v>33</v>
      </c>
      <c r="EI447">
        <v>2</v>
      </c>
      <c r="EJ447">
        <v>2</v>
      </c>
      <c r="EK447">
        <v>1</v>
      </c>
      <c r="EL447">
        <v>5</v>
      </c>
      <c r="EM447">
        <v>5</v>
      </c>
      <c r="EN447">
        <v>5</v>
      </c>
      <c r="EO447">
        <v>5</v>
      </c>
      <c r="EP447">
        <v>5</v>
      </c>
      <c r="EQ447">
        <v>5</v>
      </c>
      <c r="ER447">
        <v>5</v>
      </c>
      <c r="ES447">
        <v>5</v>
      </c>
      <c r="ET447">
        <v>5</v>
      </c>
      <c r="EU447">
        <v>40</v>
      </c>
      <c r="EV447">
        <v>7</v>
      </c>
      <c r="EW447">
        <v>7</v>
      </c>
      <c r="EX447">
        <v>7</v>
      </c>
      <c r="EY447">
        <v>8</v>
      </c>
      <c r="EZ447">
        <v>29</v>
      </c>
      <c r="FA447">
        <v>5</v>
      </c>
      <c r="FB447" t="str">
        <f t="shared" si="75"/>
        <v>Mild</v>
      </c>
      <c r="FC447" t="s">
        <v>149</v>
      </c>
    </row>
    <row r="448" spans="1:159" x14ac:dyDescent="0.2">
      <c r="A448">
        <v>1416</v>
      </c>
      <c r="B448" t="s">
        <v>143</v>
      </c>
      <c r="C448" t="s">
        <v>2055</v>
      </c>
      <c r="D448" s="1">
        <v>35596</v>
      </c>
      <c r="E448">
        <v>25</v>
      </c>
      <c r="F448">
        <v>1</v>
      </c>
      <c r="H448" t="s">
        <v>567</v>
      </c>
      <c r="I448">
        <v>3021</v>
      </c>
      <c r="J448" s="1">
        <v>44282</v>
      </c>
      <c r="K448">
        <v>1</v>
      </c>
      <c r="L448">
        <v>1</v>
      </c>
      <c r="W448" t="s">
        <v>4403</v>
      </c>
      <c r="X448" t="s">
        <v>307</v>
      </c>
      <c r="Y448">
        <v>0</v>
      </c>
      <c r="Z448" t="s">
        <v>2056</v>
      </c>
      <c r="AA448" s="1">
        <v>44530</v>
      </c>
      <c r="AB448" s="2">
        <f t="shared" si="71"/>
        <v>248</v>
      </c>
      <c r="AC448">
        <v>1</v>
      </c>
      <c r="AD448">
        <v>1</v>
      </c>
      <c r="AE448" t="str">
        <f t="shared" si="73"/>
        <v>Male</v>
      </c>
      <c r="AF448">
        <v>0</v>
      </c>
      <c r="AG448" t="s">
        <v>157</v>
      </c>
      <c r="AH448">
        <v>0</v>
      </c>
      <c r="AJ448">
        <v>3</v>
      </c>
      <c r="AK448" t="str">
        <f t="shared" si="78"/>
        <v>TAFE</v>
      </c>
      <c r="AL448" t="str">
        <f t="shared" si="74"/>
        <v>Yes</v>
      </c>
      <c r="AM448">
        <v>9</v>
      </c>
      <c r="AN448" t="str">
        <f t="shared" si="72"/>
        <v>Aus</v>
      </c>
      <c r="AO448">
        <v>0</v>
      </c>
      <c r="AR448">
        <v>0</v>
      </c>
      <c r="AS448">
        <v>0</v>
      </c>
      <c r="AT448">
        <v>0</v>
      </c>
      <c r="AU448">
        <v>0</v>
      </c>
      <c r="AV448">
        <v>0</v>
      </c>
      <c r="AW448">
        <v>0</v>
      </c>
      <c r="AX448">
        <v>0</v>
      </c>
      <c r="AY448">
        <v>0</v>
      </c>
      <c r="AZ448">
        <v>1</v>
      </c>
      <c r="BA448">
        <v>0</v>
      </c>
      <c r="BC448" t="s">
        <v>2057</v>
      </c>
      <c r="BD448">
        <v>0</v>
      </c>
      <c r="BF448">
        <v>0</v>
      </c>
      <c r="BH448">
        <v>0</v>
      </c>
      <c r="BI448">
        <v>0</v>
      </c>
      <c r="BJ448">
        <v>0</v>
      </c>
      <c r="BK448">
        <v>0</v>
      </c>
      <c r="BM448">
        <v>0</v>
      </c>
      <c r="BO448">
        <v>0</v>
      </c>
      <c r="BQ448">
        <v>1</v>
      </c>
      <c r="BR448">
        <v>2</v>
      </c>
      <c r="BS448">
        <v>2</v>
      </c>
      <c r="BT448">
        <v>1</v>
      </c>
      <c r="BU448">
        <v>2</v>
      </c>
      <c r="BV448">
        <v>85</v>
      </c>
      <c r="BW448" s="4">
        <v>0.6259129705952724</v>
      </c>
      <c r="BX448">
        <v>5</v>
      </c>
      <c r="BY448">
        <v>4</v>
      </c>
      <c r="BZ448">
        <v>30</v>
      </c>
      <c r="CA448">
        <v>270</v>
      </c>
      <c r="CB448">
        <v>5</v>
      </c>
      <c r="CC448">
        <v>5</v>
      </c>
      <c r="CD448">
        <v>0</v>
      </c>
      <c r="CE448">
        <v>300</v>
      </c>
      <c r="CF448">
        <v>1</v>
      </c>
      <c r="CG448">
        <v>1</v>
      </c>
      <c r="CH448">
        <v>0</v>
      </c>
      <c r="CI448">
        <v>60</v>
      </c>
      <c r="CJ448">
        <v>1</v>
      </c>
      <c r="CK448">
        <v>1</v>
      </c>
      <c r="CL448">
        <v>0</v>
      </c>
      <c r="CM448">
        <v>60</v>
      </c>
      <c r="CN448">
        <f t="shared" si="81"/>
        <v>450</v>
      </c>
      <c r="CO448" t="str">
        <f t="shared" si="82"/>
        <v>Sufficientlyactive</v>
      </c>
      <c r="CP448">
        <v>3</v>
      </c>
      <c r="CQ448">
        <v>3</v>
      </c>
      <c r="CR448">
        <v>3</v>
      </c>
      <c r="CS448">
        <v>3</v>
      </c>
      <c r="CT448">
        <v>3</v>
      </c>
      <c r="CU448">
        <v>2</v>
      </c>
      <c r="CV448">
        <v>1</v>
      </c>
      <c r="CW448">
        <v>0</v>
      </c>
      <c r="CX448">
        <v>1</v>
      </c>
      <c r="CY448">
        <v>1</v>
      </c>
      <c r="CZ448">
        <v>2</v>
      </c>
      <c r="DA448">
        <v>5</v>
      </c>
      <c r="DB448">
        <v>2</v>
      </c>
      <c r="DC448">
        <v>0</v>
      </c>
      <c r="DD448">
        <v>4</v>
      </c>
      <c r="DE448">
        <v>4</v>
      </c>
      <c r="DF448">
        <v>3</v>
      </c>
      <c r="DG448">
        <v>2</v>
      </c>
      <c r="DH448">
        <v>3</v>
      </c>
      <c r="DI448">
        <v>2</v>
      </c>
      <c r="DJ448">
        <v>2</v>
      </c>
      <c r="DK448">
        <v>3</v>
      </c>
      <c r="DL448">
        <v>3</v>
      </c>
      <c r="DM448">
        <v>1</v>
      </c>
      <c r="DN448">
        <v>27</v>
      </c>
      <c r="DO448">
        <v>0</v>
      </c>
      <c r="DP448">
        <v>1</v>
      </c>
      <c r="DQ448">
        <v>3</v>
      </c>
      <c r="DR448">
        <v>1</v>
      </c>
      <c r="DS448">
        <v>0</v>
      </c>
      <c r="DT448">
        <v>3</v>
      </c>
      <c r="DU448">
        <v>2</v>
      </c>
      <c r="DV448">
        <v>1</v>
      </c>
      <c r="DW448">
        <v>1</v>
      </c>
      <c r="DX448">
        <v>12</v>
      </c>
      <c r="DY448" t="str">
        <f>IF(DO448&gt;1,"Yes",IF(DP448&gt;1,"Yes","No"))</f>
        <v>No</v>
      </c>
      <c r="DZ448" t="s">
        <v>4709</v>
      </c>
      <c r="EA448">
        <v>2</v>
      </c>
      <c r="EB448">
        <v>3</v>
      </c>
      <c r="EC448">
        <v>2</v>
      </c>
      <c r="ED448">
        <v>2</v>
      </c>
      <c r="EE448">
        <v>2</v>
      </c>
      <c r="EF448">
        <v>1</v>
      </c>
      <c r="EG448">
        <v>2</v>
      </c>
      <c r="EH448">
        <v>14</v>
      </c>
      <c r="EI448">
        <v>2</v>
      </c>
      <c r="EJ448">
        <v>2</v>
      </c>
      <c r="EK448">
        <v>3</v>
      </c>
      <c r="EL448">
        <v>7</v>
      </c>
      <c r="EM448">
        <v>2</v>
      </c>
      <c r="EN448">
        <v>2</v>
      </c>
      <c r="EO448">
        <v>2</v>
      </c>
      <c r="EP448">
        <v>2</v>
      </c>
      <c r="EQ448">
        <v>2</v>
      </c>
      <c r="ER448">
        <v>1</v>
      </c>
      <c r="ES448">
        <v>2</v>
      </c>
      <c r="ET448">
        <v>2</v>
      </c>
      <c r="EU448">
        <v>15</v>
      </c>
      <c r="EV448">
        <v>1</v>
      </c>
      <c r="EW448">
        <v>1</v>
      </c>
      <c r="EX448">
        <v>1</v>
      </c>
      <c r="EY448">
        <v>1</v>
      </c>
      <c r="EZ448">
        <v>4</v>
      </c>
      <c r="FA448">
        <v>2</v>
      </c>
      <c r="FB448" t="str">
        <f t="shared" si="75"/>
        <v>Mild</v>
      </c>
      <c r="FC448" t="s">
        <v>149</v>
      </c>
    </row>
    <row r="449" spans="1:159" x14ac:dyDescent="0.2">
      <c r="A449">
        <v>1417</v>
      </c>
      <c r="B449" t="s">
        <v>143</v>
      </c>
      <c r="C449" t="s">
        <v>2058</v>
      </c>
      <c r="D449" s="1">
        <v>15797</v>
      </c>
      <c r="E449">
        <v>79</v>
      </c>
      <c r="F449">
        <v>1</v>
      </c>
      <c r="H449" t="s">
        <v>567</v>
      </c>
      <c r="I449">
        <v>3021</v>
      </c>
      <c r="J449" s="1">
        <v>44282</v>
      </c>
      <c r="K449">
        <v>1</v>
      </c>
      <c r="P449">
        <v>2</v>
      </c>
      <c r="W449" t="s">
        <v>4408</v>
      </c>
      <c r="X449" t="s">
        <v>222</v>
      </c>
      <c r="Y449">
        <v>0</v>
      </c>
      <c r="Z449" t="s">
        <v>2059</v>
      </c>
      <c r="AA449" s="1">
        <v>44535</v>
      </c>
      <c r="AB449" s="2">
        <f t="shared" si="71"/>
        <v>253</v>
      </c>
      <c r="AC449">
        <v>5</v>
      </c>
      <c r="AD449">
        <v>1</v>
      </c>
      <c r="AE449" t="str">
        <f t="shared" si="73"/>
        <v>Male</v>
      </c>
      <c r="AF449">
        <v>7</v>
      </c>
      <c r="AG449" t="s">
        <v>149</v>
      </c>
      <c r="AH449">
        <v>0</v>
      </c>
      <c r="AJ449">
        <v>1</v>
      </c>
      <c r="AK449" t="str">
        <f t="shared" si="78"/>
        <v>DNC high school</v>
      </c>
      <c r="AL449" t="str">
        <f t="shared" si="74"/>
        <v>No</v>
      </c>
      <c r="AM449">
        <v>153</v>
      </c>
      <c r="AN449" t="str">
        <f t="shared" si="72"/>
        <v>Other</v>
      </c>
      <c r="AQ449">
        <v>22</v>
      </c>
      <c r="AR449">
        <v>0</v>
      </c>
      <c r="AS449">
        <v>1</v>
      </c>
      <c r="AT449">
        <v>0</v>
      </c>
      <c r="AU449">
        <v>0</v>
      </c>
      <c r="AV449">
        <v>0</v>
      </c>
      <c r="AW449">
        <v>0</v>
      </c>
      <c r="AX449">
        <v>2</v>
      </c>
      <c r="AY449">
        <v>2</v>
      </c>
      <c r="AZ449">
        <v>0</v>
      </c>
      <c r="BA449">
        <v>0</v>
      </c>
      <c r="BC449" t="s">
        <v>2060</v>
      </c>
      <c r="BD449">
        <v>1</v>
      </c>
      <c r="BE449" t="s">
        <v>2061</v>
      </c>
      <c r="BF449">
        <v>1</v>
      </c>
      <c r="BG449" t="s">
        <v>2062</v>
      </c>
      <c r="BH449">
        <v>1</v>
      </c>
      <c r="BI449">
        <v>1</v>
      </c>
      <c r="BJ449">
        <v>1</v>
      </c>
      <c r="BK449">
        <v>0</v>
      </c>
      <c r="BM449">
        <v>0</v>
      </c>
      <c r="BO449">
        <v>0</v>
      </c>
      <c r="BQ449">
        <v>1</v>
      </c>
      <c r="BR449">
        <v>1</v>
      </c>
      <c r="BS449">
        <v>1</v>
      </c>
      <c r="BT449">
        <v>2</v>
      </c>
      <c r="BU449">
        <v>2</v>
      </c>
      <c r="BV449">
        <v>70</v>
      </c>
      <c r="BW449" s="4">
        <v>0.72322947913147084</v>
      </c>
      <c r="BX449">
        <v>7</v>
      </c>
      <c r="BY449">
        <v>0</v>
      </c>
      <c r="BZ449">
        <v>48</v>
      </c>
      <c r="CA449">
        <v>48</v>
      </c>
      <c r="CB449">
        <v>2</v>
      </c>
      <c r="CC449">
        <v>2</v>
      </c>
      <c r="CD449">
        <v>0</v>
      </c>
      <c r="CE449">
        <v>120</v>
      </c>
      <c r="CF449">
        <v>0</v>
      </c>
      <c r="CG449">
        <v>0</v>
      </c>
      <c r="CH449">
        <v>0</v>
      </c>
      <c r="CI449">
        <v>0</v>
      </c>
      <c r="CJ449">
        <v>0</v>
      </c>
      <c r="CK449">
        <v>0</v>
      </c>
      <c r="CL449">
        <v>0</v>
      </c>
      <c r="CM449">
        <v>0</v>
      </c>
      <c r="CN449">
        <f t="shared" si="81"/>
        <v>48</v>
      </c>
      <c r="CO449" t="str">
        <f t="shared" si="82"/>
        <v>Insufficiently active</v>
      </c>
      <c r="CP449">
        <v>3</v>
      </c>
      <c r="CQ449">
        <v>3</v>
      </c>
      <c r="CR449">
        <v>3</v>
      </c>
      <c r="CS449">
        <v>3</v>
      </c>
      <c r="CT449">
        <v>3</v>
      </c>
      <c r="CU449">
        <v>4</v>
      </c>
      <c r="CV449">
        <v>1</v>
      </c>
      <c r="CW449">
        <v>1</v>
      </c>
      <c r="CX449">
        <v>3</v>
      </c>
      <c r="CY449">
        <v>1</v>
      </c>
      <c r="CZ449">
        <v>2</v>
      </c>
      <c r="DA449">
        <v>5</v>
      </c>
      <c r="DB449">
        <v>3</v>
      </c>
      <c r="DC449">
        <v>0</v>
      </c>
      <c r="DD449">
        <v>4</v>
      </c>
      <c r="DE449">
        <v>2</v>
      </c>
      <c r="DF449">
        <v>1</v>
      </c>
      <c r="DG449">
        <v>3</v>
      </c>
      <c r="DH449">
        <v>2</v>
      </c>
      <c r="DI449">
        <v>2</v>
      </c>
      <c r="DJ449">
        <v>2</v>
      </c>
      <c r="DK449">
        <v>3</v>
      </c>
      <c r="DL449">
        <v>3</v>
      </c>
      <c r="DM449">
        <v>1</v>
      </c>
      <c r="DN449">
        <v>23</v>
      </c>
      <c r="DO449">
        <v>0</v>
      </c>
      <c r="DP449">
        <v>1</v>
      </c>
      <c r="DQ449">
        <v>1</v>
      </c>
      <c r="DR449">
        <v>2</v>
      </c>
      <c r="DS449">
        <v>3</v>
      </c>
      <c r="DT449">
        <v>1</v>
      </c>
      <c r="DU449">
        <v>1</v>
      </c>
      <c r="DV449">
        <v>0</v>
      </c>
      <c r="DW449">
        <v>0</v>
      </c>
      <c r="DX449">
        <v>9</v>
      </c>
      <c r="DY449" t="str">
        <f>IF(DO449&gt;1,"Yes",IF(DP449&gt;1,"Yes","No"))</f>
        <v>No</v>
      </c>
      <c r="DZ449" t="s">
        <v>4707</v>
      </c>
      <c r="EA449">
        <v>2</v>
      </c>
      <c r="EB449">
        <v>4</v>
      </c>
      <c r="EC449">
        <v>5</v>
      </c>
      <c r="ED449">
        <v>4</v>
      </c>
      <c r="EE449">
        <v>5</v>
      </c>
      <c r="EF449">
        <v>4</v>
      </c>
      <c r="EG449">
        <v>4</v>
      </c>
      <c r="EH449">
        <v>28</v>
      </c>
      <c r="EI449">
        <v>1</v>
      </c>
      <c r="EJ449">
        <v>1</v>
      </c>
      <c r="EK449">
        <v>1</v>
      </c>
      <c r="EL449">
        <v>3</v>
      </c>
      <c r="EM449">
        <v>1</v>
      </c>
      <c r="EN449">
        <v>1</v>
      </c>
      <c r="EO449">
        <v>5</v>
      </c>
      <c r="EP449">
        <v>5</v>
      </c>
      <c r="EQ449">
        <v>5</v>
      </c>
      <c r="ER449">
        <v>5</v>
      </c>
      <c r="ES449">
        <v>5</v>
      </c>
      <c r="ET449">
        <v>5</v>
      </c>
      <c r="EU449">
        <v>32</v>
      </c>
      <c r="EV449">
        <v>6</v>
      </c>
      <c r="EW449">
        <v>6</v>
      </c>
      <c r="EX449">
        <v>6</v>
      </c>
      <c r="EY449">
        <v>6</v>
      </c>
      <c r="EZ449">
        <v>24</v>
      </c>
      <c r="FA449">
        <v>6</v>
      </c>
      <c r="FB449" t="str">
        <f t="shared" si="75"/>
        <v>Moderate</v>
      </c>
      <c r="FC449" t="s">
        <v>149</v>
      </c>
    </row>
    <row r="450" spans="1:159" x14ac:dyDescent="0.2">
      <c r="A450">
        <v>1419</v>
      </c>
      <c r="B450" t="s">
        <v>143</v>
      </c>
      <c r="C450" t="s">
        <v>2063</v>
      </c>
      <c r="D450" s="1">
        <v>17998</v>
      </c>
      <c r="E450">
        <v>73</v>
      </c>
      <c r="F450">
        <v>1</v>
      </c>
      <c r="H450" t="s">
        <v>262</v>
      </c>
      <c r="I450">
        <v>3032</v>
      </c>
      <c r="J450" s="1">
        <v>44317</v>
      </c>
      <c r="K450">
        <v>2</v>
      </c>
      <c r="R450">
        <v>3</v>
      </c>
      <c r="W450" t="s">
        <v>229</v>
      </c>
      <c r="X450" t="s">
        <v>314</v>
      </c>
      <c r="Y450">
        <v>1</v>
      </c>
      <c r="Z450" t="s">
        <v>2064</v>
      </c>
      <c r="AA450" s="1">
        <v>44584</v>
      </c>
      <c r="AB450" s="2">
        <f t="shared" ref="AB450:AB513" si="83">DATEDIF(J450,AA450,"d")</f>
        <v>267</v>
      </c>
      <c r="AC450">
        <v>2</v>
      </c>
      <c r="AD450">
        <v>2</v>
      </c>
      <c r="AE450" t="str">
        <f t="shared" si="73"/>
        <v>Female</v>
      </c>
      <c r="AF450">
        <v>5</v>
      </c>
      <c r="AG450" t="s">
        <v>157</v>
      </c>
      <c r="AH450">
        <v>0</v>
      </c>
      <c r="AJ450">
        <v>6</v>
      </c>
      <c r="AK450" t="str">
        <f t="shared" si="78"/>
        <v>Undergrad</v>
      </c>
      <c r="AL450" t="str">
        <f t="shared" si="74"/>
        <v>Yes</v>
      </c>
      <c r="AM450">
        <v>195</v>
      </c>
      <c r="AN450" t="str">
        <f t="shared" ref="AN450:AN513" si="84">IF(AM450=9, "Aus", "Other")</f>
        <v>Other</v>
      </c>
      <c r="AQ450">
        <v>12</v>
      </c>
      <c r="AR450">
        <v>0</v>
      </c>
      <c r="AS450">
        <v>0</v>
      </c>
      <c r="AT450">
        <v>0</v>
      </c>
      <c r="AU450">
        <v>0</v>
      </c>
      <c r="AV450">
        <v>0</v>
      </c>
      <c r="AW450">
        <v>0</v>
      </c>
      <c r="AX450">
        <v>0</v>
      </c>
      <c r="AY450">
        <v>0</v>
      </c>
      <c r="AZ450">
        <v>0</v>
      </c>
      <c r="BA450">
        <v>1</v>
      </c>
      <c r="BC450" t="s">
        <v>2065</v>
      </c>
      <c r="BD450">
        <v>0</v>
      </c>
      <c r="BF450">
        <v>1</v>
      </c>
      <c r="BG450" t="s">
        <v>2066</v>
      </c>
      <c r="BH450">
        <v>0</v>
      </c>
      <c r="BI450">
        <v>0</v>
      </c>
      <c r="BJ450">
        <v>0</v>
      </c>
      <c r="BK450">
        <v>0</v>
      </c>
      <c r="BM450">
        <v>1</v>
      </c>
      <c r="BN450">
        <v>4</v>
      </c>
      <c r="BO450">
        <v>1</v>
      </c>
      <c r="BP450">
        <v>4</v>
      </c>
      <c r="BQ450">
        <v>2</v>
      </c>
      <c r="BR450">
        <v>1</v>
      </c>
      <c r="BS450">
        <v>2</v>
      </c>
      <c r="BT450">
        <v>3</v>
      </c>
      <c r="BU450">
        <v>1</v>
      </c>
      <c r="BV450">
        <v>85</v>
      </c>
      <c r="BW450" s="4">
        <v>0.57913013289829696</v>
      </c>
      <c r="BX450">
        <v>20</v>
      </c>
      <c r="BY450">
        <v>5</v>
      </c>
      <c r="BZ450">
        <v>3</v>
      </c>
      <c r="CA450">
        <v>303</v>
      </c>
      <c r="CB450">
        <v>3</v>
      </c>
      <c r="CC450">
        <v>0</v>
      </c>
      <c r="CD450">
        <v>40</v>
      </c>
      <c r="CE450">
        <v>40</v>
      </c>
      <c r="CF450">
        <v>0</v>
      </c>
      <c r="CG450">
        <v>0</v>
      </c>
      <c r="CH450">
        <v>0</v>
      </c>
      <c r="CI450">
        <v>0</v>
      </c>
      <c r="CJ450">
        <v>4</v>
      </c>
      <c r="CK450">
        <v>1</v>
      </c>
      <c r="CL450">
        <v>0</v>
      </c>
      <c r="CM450">
        <v>60</v>
      </c>
      <c r="CN450">
        <f t="shared" si="81"/>
        <v>363</v>
      </c>
      <c r="CO450" t="str">
        <f t="shared" si="82"/>
        <v>Sufficientlyactive</v>
      </c>
      <c r="CP450">
        <v>2</v>
      </c>
      <c r="CQ450">
        <v>3</v>
      </c>
      <c r="CR450">
        <v>3</v>
      </c>
      <c r="CS450">
        <v>4</v>
      </c>
      <c r="CT450">
        <v>3</v>
      </c>
      <c r="CU450">
        <v>2</v>
      </c>
      <c r="CV450">
        <v>1</v>
      </c>
      <c r="CW450">
        <v>1</v>
      </c>
      <c r="CX450">
        <v>1</v>
      </c>
      <c r="CY450">
        <v>1</v>
      </c>
      <c r="CZ450">
        <v>2</v>
      </c>
      <c r="DA450">
        <v>4</v>
      </c>
      <c r="DB450">
        <v>3</v>
      </c>
      <c r="DC450">
        <v>0</v>
      </c>
      <c r="DD450">
        <v>1</v>
      </c>
      <c r="DE450">
        <v>2</v>
      </c>
      <c r="DF450">
        <v>1</v>
      </c>
      <c r="DG450">
        <v>1</v>
      </c>
      <c r="DH450">
        <v>1</v>
      </c>
      <c r="DI450">
        <v>1</v>
      </c>
      <c r="DJ450">
        <v>2</v>
      </c>
      <c r="DK450">
        <v>2</v>
      </c>
      <c r="DL450">
        <v>1</v>
      </c>
      <c r="DM450">
        <v>1</v>
      </c>
      <c r="DN450">
        <v>13</v>
      </c>
      <c r="DO450">
        <v>0</v>
      </c>
      <c r="DP450">
        <v>0</v>
      </c>
      <c r="DQ450">
        <v>3</v>
      </c>
      <c r="DR450">
        <v>1</v>
      </c>
      <c r="DS450">
        <v>0</v>
      </c>
      <c r="DT450">
        <v>0</v>
      </c>
      <c r="DU450">
        <v>0</v>
      </c>
      <c r="DV450">
        <v>0</v>
      </c>
      <c r="DW450">
        <v>0</v>
      </c>
      <c r="DX450">
        <v>4</v>
      </c>
      <c r="DY450" t="s">
        <v>149</v>
      </c>
      <c r="DZ450" t="s">
        <v>4708</v>
      </c>
      <c r="EA450">
        <v>3</v>
      </c>
      <c r="EB450">
        <v>5</v>
      </c>
      <c r="EC450">
        <v>4</v>
      </c>
      <c r="ED450">
        <v>5</v>
      </c>
      <c r="EE450">
        <v>5</v>
      </c>
      <c r="EF450">
        <v>4</v>
      </c>
      <c r="EG450">
        <v>5</v>
      </c>
      <c r="EH450">
        <v>31</v>
      </c>
      <c r="EI450">
        <v>1</v>
      </c>
      <c r="EJ450">
        <v>1</v>
      </c>
      <c r="EK450">
        <v>1</v>
      </c>
      <c r="EL450">
        <v>3</v>
      </c>
      <c r="EM450">
        <v>5</v>
      </c>
      <c r="EN450">
        <v>5</v>
      </c>
      <c r="EO450">
        <v>5</v>
      </c>
      <c r="EP450">
        <v>5</v>
      </c>
      <c r="EQ450">
        <v>5</v>
      </c>
      <c r="ER450">
        <v>5</v>
      </c>
      <c r="ES450">
        <v>5</v>
      </c>
      <c r="ET450">
        <v>5</v>
      </c>
      <c r="EU450">
        <v>40</v>
      </c>
      <c r="EV450">
        <v>5</v>
      </c>
      <c r="EW450">
        <v>5</v>
      </c>
      <c r="EX450">
        <v>5</v>
      </c>
      <c r="EY450">
        <v>5</v>
      </c>
      <c r="EZ450">
        <v>20</v>
      </c>
      <c r="FA450">
        <v>0</v>
      </c>
      <c r="FB450" t="str">
        <f t="shared" si="75"/>
        <v>None</v>
      </c>
      <c r="FC450" t="s">
        <v>157</v>
      </c>
    </row>
    <row r="451" spans="1:159" x14ac:dyDescent="0.2">
      <c r="A451">
        <v>1423</v>
      </c>
      <c r="B451" t="s">
        <v>143</v>
      </c>
      <c r="C451" t="s">
        <v>2067</v>
      </c>
      <c r="D451" s="1">
        <v>24388</v>
      </c>
      <c r="E451">
        <v>55</v>
      </c>
      <c r="F451">
        <v>1</v>
      </c>
      <c r="H451" t="s">
        <v>2068</v>
      </c>
      <c r="I451">
        <v>3016</v>
      </c>
      <c r="J451" s="1">
        <v>44282</v>
      </c>
      <c r="K451">
        <v>1</v>
      </c>
      <c r="U451">
        <v>1</v>
      </c>
      <c r="V451" t="s">
        <v>2069</v>
      </c>
      <c r="W451" t="s">
        <v>4412</v>
      </c>
      <c r="X451" t="s">
        <v>307</v>
      </c>
      <c r="Y451">
        <v>1</v>
      </c>
      <c r="Z451" t="s">
        <v>2070</v>
      </c>
      <c r="AA451" s="1">
        <v>44628</v>
      </c>
      <c r="AB451" s="2">
        <f t="shared" si="83"/>
        <v>346</v>
      </c>
      <c r="AC451">
        <v>0</v>
      </c>
      <c r="AD451">
        <v>2</v>
      </c>
      <c r="AE451" t="str">
        <f t="shared" ref="AE451:AE514" si="85">IF(AD451 = 1, "Male", "Female")</f>
        <v>Female</v>
      </c>
      <c r="AF451">
        <v>4</v>
      </c>
      <c r="AG451" t="s">
        <v>149</v>
      </c>
      <c r="AH451">
        <v>0</v>
      </c>
      <c r="AJ451">
        <v>1</v>
      </c>
      <c r="AK451" t="str">
        <f t="shared" si="78"/>
        <v>DNC high school</v>
      </c>
      <c r="AL451" t="str">
        <f t="shared" ref="AL451:AL514" si="86">IF(AJ451&lt;2, "No", "Yes")</f>
        <v>No</v>
      </c>
      <c r="AM451">
        <v>9</v>
      </c>
      <c r="AN451" t="str">
        <f t="shared" si="84"/>
        <v>Aus</v>
      </c>
      <c r="AO451">
        <v>0</v>
      </c>
      <c r="AR451">
        <v>0</v>
      </c>
      <c r="AS451">
        <v>0</v>
      </c>
      <c r="AT451">
        <v>0</v>
      </c>
      <c r="AU451">
        <v>1</v>
      </c>
      <c r="AV451">
        <v>0</v>
      </c>
      <c r="AW451">
        <v>0</v>
      </c>
      <c r="AX451">
        <v>0</v>
      </c>
      <c r="AY451">
        <v>0</v>
      </c>
      <c r="AZ451">
        <v>0</v>
      </c>
      <c r="BA451">
        <v>0</v>
      </c>
      <c r="BD451">
        <v>1</v>
      </c>
      <c r="BE451" t="s">
        <v>2071</v>
      </c>
      <c r="BF451">
        <v>1</v>
      </c>
      <c r="BG451" t="s">
        <v>2072</v>
      </c>
      <c r="BH451">
        <v>0</v>
      </c>
      <c r="BI451">
        <v>0</v>
      </c>
      <c r="BJ451">
        <v>0</v>
      </c>
      <c r="BK451">
        <v>1</v>
      </c>
      <c r="BL451">
        <v>2</v>
      </c>
      <c r="BM451">
        <v>1</v>
      </c>
      <c r="BN451">
        <v>15</v>
      </c>
      <c r="BO451">
        <v>0</v>
      </c>
      <c r="BQ451">
        <v>2</v>
      </c>
      <c r="BR451">
        <v>1</v>
      </c>
      <c r="BS451">
        <v>2</v>
      </c>
      <c r="BT451">
        <v>3</v>
      </c>
      <c r="BU451">
        <v>4</v>
      </c>
      <c r="BV451">
        <v>50</v>
      </c>
      <c r="BW451" s="4">
        <v>0.44065187202873174</v>
      </c>
      <c r="BX451">
        <v>7</v>
      </c>
      <c r="BY451">
        <v>7</v>
      </c>
      <c r="BZ451">
        <v>30</v>
      </c>
      <c r="CA451">
        <v>450</v>
      </c>
      <c r="CB451">
        <v>1</v>
      </c>
      <c r="CC451">
        <v>0</v>
      </c>
      <c r="CD451">
        <v>0</v>
      </c>
      <c r="CE451">
        <v>0</v>
      </c>
      <c r="CF451">
        <v>0</v>
      </c>
      <c r="CG451">
        <v>15</v>
      </c>
      <c r="CH451">
        <v>30</v>
      </c>
      <c r="CI451">
        <v>840</v>
      </c>
      <c r="CJ451">
        <v>0</v>
      </c>
      <c r="CK451">
        <v>0</v>
      </c>
      <c r="CL451">
        <v>0</v>
      </c>
      <c r="CM451">
        <v>0</v>
      </c>
      <c r="CN451">
        <f t="shared" si="81"/>
        <v>2130</v>
      </c>
      <c r="CO451" t="str">
        <f t="shared" si="82"/>
        <v>Sufficientlyactive</v>
      </c>
      <c r="CP451">
        <v>3</v>
      </c>
      <c r="CQ451">
        <v>3</v>
      </c>
      <c r="CR451">
        <v>3</v>
      </c>
      <c r="CS451">
        <v>3</v>
      </c>
      <c r="CT451">
        <v>3</v>
      </c>
      <c r="CU451">
        <v>2</v>
      </c>
      <c r="CV451">
        <v>1</v>
      </c>
      <c r="CW451">
        <v>1</v>
      </c>
      <c r="CX451">
        <v>1</v>
      </c>
      <c r="CY451">
        <v>0</v>
      </c>
      <c r="CZ451">
        <v>3</v>
      </c>
      <c r="DA451">
        <v>3</v>
      </c>
      <c r="DB451">
        <v>6</v>
      </c>
      <c r="DC451">
        <v>1</v>
      </c>
      <c r="DD451">
        <v>4</v>
      </c>
      <c r="DE451">
        <v>3</v>
      </c>
      <c r="DF451">
        <v>2</v>
      </c>
      <c r="DG451">
        <v>3</v>
      </c>
      <c r="DH451">
        <v>3</v>
      </c>
      <c r="DI451">
        <v>3</v>
      </c>
      <c r="DJ451">
        <v>2</v>
      </c>
      <c r="DK451">
        <v>3</v>
      </c>
      <c r="DL451">
        <v>2</v>
      </c>
      <c r="DM451">
        <v>3</v>
      </c>
      <c r="DN451">
        <v>28</v>
      </c>
      <c r="DO451">
        <v>2</v>
      </c>
      <c r="DP451">
        <v>2</v>
      </c>
      <c r="DQ451">
        <v>3</v>
      </c>
      <c r="DR451">
        <v>2</v>
      </c>
      <c r="DS451">
        <v>3</v>
      </c>
      <c r="DT451">
        <v>3</v>
      </c>
      <c r="DU451">
        <v>1</v>
      </c>
      <c r="DV451">
        <v>0</v>
      </c>
      <c r="DW451">
        <v>1</v>
      </c>
      <c r="DX451">
        <v>17</v>
      </c>
      <c r="DY451" t="s">
        <v>157</v>
      </c>
      <c r="DZ451" t="s">
        <v>4710</v>
      </c>
      <c r="EA451">
        <v>3</v>
      </c>
      <c r="EB451">
        <v>2</v>
      </c>
      <c r="EC451">
        <v>3</v>
      </c>
      <c r="ED451">
        <v>3</v>
      </c>
      <c r="EE451">
        <v>3</v>
      </c>
      <c r="EF451">
        <v>1</v>
      </c>
      <c r="EG451">
        <v>5</v>
      </c>
      <c r="EH451">
        <v>20</v>
      </c>
      <c r="EI451">
        <v>3</v>
      </c>
      <c r="EJ451">
        <v>3</v>
      </c>
      <c r="EK451">
        <v>3</v>
      </c>
      <c r="EL451">
        <v>9</v>
      </c>
      <c r="EM451">
        <v>3</v>
      </c>
      <c r="EN451">
        <v>3</v>
      </c>
      <c r="EO451">
        <v>2</v>
      </c>
      <c r="EP451">
        <v>5</v>
      </c>
      <c r="EQ451">
        <v>2</v>
      </c>
      <c r="ER451">
        <v>3</v>
      </c>
      <c r="ES451">
        <v>5</v>
      </c>
      <c r="ET451">
        <v>5</v>
      </c>
      <c r="EU451">
        <v>28</v>
      </c>
      <c r="FC451" t="s">
        <v>157</v>
      </c>
    </row>
    <row r="452" spans="1:159" x14ac:dyDescent="0.2">
      <c r="A452">
        <v>1425</v>
      </c>
      <c r="B452" t="s">
        <v>143</v>
      </c>
      <c r="C452" t="s">
        <v>2073</v>
      </c>
      <c r="D452" s="1">
        <v>31409</v>
      </c>
      <c r="E452">
        <v>36</v>
      </c>
      <c r="F452">
        <v>1</v>
      </c>
      <c r="H452" t="s">
        <v>214</v>
      </c>
      <c r="I452">
        <v>3028</v>
      </c>
      <c r="J452" s="1">
        <v>44317</v>
      </c>
      <c r="K452">
        <v>1</v>
      </c>
      <c r="O452">
        <v>2</v>
      </c>
      <c r="W452" t="s">
        <v>4229</v>
      </c>
      <c r="X452" t="s">
        <v>222</v>
      </c>
      <c r="Y452">
        <v>0</v>
      </c>
      <c r="Z452" t="s">
        <v>2074</v>
      </c>
      <c r="AA452" s="1">
        <v>44526</v>
      </c>
      <c r="AB452" s="2">
        <f t="shared" si="83"/>
        <v>209</v>
      </c>
      <c r="AC452">
        <v>1</v>
      </c>
      <c r="AD452">
        <v>1</v>
      </c>
      <c r="AE452" t="str">
        <f t="shared" si="85"/>
        <v>Male</v>
      </c>
      <c r="AF452">
        <v>0</v>
      </c>
      <c r="AG452" t="s">
        <v>157</v>
      </c>
      <c r="AH452">
        <v>0</v>
      </c>
      <c r="AJ452">
        <v>8</v>
      </c>
      <c r="AK452" t="str">
        <f t="shared" si="78"/>
        <v>Postgrad</v>
      </c>
      <c r="AL452" t="str">
        <f t="shared" si="86"/>
        <v>Yes</v>
      </c>
      <c r="AM452">
        <v>77</v>
      </c>
      <c r="AN452" t="str">
        <f t="shared" si="84"/>
        <v>Other</v>
      </c>
      <c r="AQ452">
        <v>22</v>
      </c>
      <c r="AR452">
        <v>0</v>
      </c>
      <c r="AS452">
        <v>0</v>
      </c>
      <c r="AT452">
        <v>0</v>
      </c>
      <c r="AU452">
        <v>0</v>
      </c>
      <c r="AV452">
        <v>0</v>
      </c>
      <c r="AW452">
        <v>0</v>
      </c>
      <c r="AX452">
        <v>0</v>
      </c>
      <c r="AY452">
        <v>0</v>
      </c>
      <c r="AZ452">
        <v>2</v>
      </c>
      <c r="BA452">
        <v>0</v>
      </c>
      <c r="BC452" t="s">
        <v>2075</v>
      </c>
      <c r="BD452">
        <v>0</v>
      </c>
      <c r="BF452">
        <v>0</v>
      </c>
      <c r="BH452">
        <v>0</v>
      </c>
      <c r="BI452">
        <v>0</v>
      </c>
      <c r="BJ452">
        <v>0</v>
      </c>
      <c r="BK452">
        <v>1</v>
      </c>
      <c r="BL452">
        <v>0</v>
      </c>
      <c r="BM452">
        <v>0</v>
      </c>
      <c r="BO452">
        <v>0</v>
      </c>
      <c r="BQ452">
        <v>1</v>
      </c>
      <c r="BR452">
        <v>1</v>
      </c>
      <c r="BS452">
        <v>1</v>
      </c>
      <c r="BT452">
        <v>1</v>
      </c>
      <c r="BU452">
        <v>1</v>
      </c>
      <c r="BV452">
        <v>91</v>
      </c>
      <c r="BW452" s="4">
        <v>1</v>
      </c>
      <c r="BX452">
        <v>6</v>
      </c>
      <c r="BY452">
        <v>8</v>
      </c>
      <c r="BZ452">
        <v>15</v>
      </c>
      <c r="CA452">
        <v>495</v>
      </c>
      <c r="CB452">
        <v>0</v>
      </c>
      <c r="CC452">
        <v>0</v>
      </c>
      <c r="CD452">
        <v>0</v>
      </c>
      <c r="CE452">
        <v>0</v>
      </c>
      <c r="CF452">
        <v>5</v>
      </c>
      <c r="CG452">
        <v>5</v>
      </c>
      <c r="CH452">
        <v>20</v>
      </c>
      <c r="CI452">
        <v>320</v>
      </c>
      <c r="CJ452">
        <v>1</v>
      </c>
      <c r="CK452">
        <v>3</v>
      </c>
      <c r="CL452">
        <v>0</v>
      </c>
      <c r="CM452">
        <v>180</v>
      </c>
      <c r="CN452">
        <f t="shared" si="81"/>
        <v>1315</v>
      </c>
      <c r="CO452" t="str">
        <f t="shared" si="82"/>
        <v>Sufficientlyactive</v>
      </c>
      <c r="CP452">
        <v>4</v>
      </c>
      <c r="CQ452">
        <v>3</v>
      </c>
      <c r="CR452">
        <v>4</v>
      </c>
      <c r="CS452">
        <v>3</v>
      </c>
      <c r="CT452">
        <v>4</v>
      </c>
      <c r="CU452">
        <v>3</v>
      </c>
      <c r="CV452">
        <v>1</v>
      </c>
      <c r="CW452">
        <v>1</v>
      </c>
      <c r="CX452">
        <v>1</v>
      </c>
      <c r="CY452">
        <v>0</v>
      </c>
      <c r="CZ452">
        <v>3</v>
      </c>
      <c r="DA452">
        <v>7</v>
      </c>
      <c r="DB452">
        <v>2</v>
      </c>
      <c r="DC452">
        <v>1</v>
      </c>
      <c r="DD452">
        <v>2</v>
      </c>
      <c r="DE452">
        <v>2</v>
      </c>
      <c r="DF452">
        <v>1</v>
      </c>
      <c r="DG452">
        <v>1</v>
      </c>
      <c r="DH452">
        <v>2</v>
      </c>
      <c r="DI452">
        <v>1</v>
      </c>
      <c r="DJ452">
        <v>1</v>
      </c>
      <c r="DK452">
        <v>2</v>
      </c>
      <c r="DL452">
        <v>1</v>
      </c>
      <c r="DM452">
        <v>1</v>
      </c>
      <c r="DN452">
        <v>14</v>
      </c>
      <c r="DO452">
        <v>0</v>
      </c>
      <c r="DP452">
        <v>0</v>
      </c>
      <c r="DQ452">
        <v>0</v>
      </c>
      <c r="DR452">
        <v>1</v>
      </c>
      <c r="DS452">
        <v>0</v>
      </c>
      <c r="DT452">
        <v>0</v>
      </c>
      <c r="DU452">
        <v>0</v>
      </c>
      <c r="DV452">
        <v>0</v>
      </c>
      <c r="DW452">
        <v>0</v>
      </c>
      <c r="DX452">
        <v>1</v>
      </c>
      <c r="DY452" t="str">
        <f>IF(DO452&gt;1,"Yes",IF(DP452&gt;1,"Yes","No"))</f>
        <v>No</v>
      </c>
      <c r="DZ452" t="s">
        <v>4708</v>
      </c>
      <c r="EA452">
        <v>4</v>
      </c>
      <c r="EB452">
        <v>4</v>
      </c>
      <c r="EC452">
        <v>4</v>
      </c>
      <c r="ED452">
        <v>4</v>
      </c>
      <c r="EE452">
        <v>4</v>
      </c>
      <c r="EF452">
        <v>4</v>
      </c>
      <c r="EG452">
        <v>4</v>
      </c>
      <c r="EH452">
        <v>28</v>
      </c>
      <c r="EI452">
        <v>1</v>
      </c>
      <c r="EJ452">
        <v>1</v>
      </c>
      <c r="EK452">
        <v>1</v>
      </c>
      <c r="EL452">
        <v>3</v>
      </c>
      <c r="EM452">
        <v>4</v>
      </c>
      <c r="EN452">
        <v>4</v>
      </c>
      <c r="EO452">
        <v>4</v>
      </c>
      <c r="EP452">
        <v>4</v>
      </c>
      <c r="EQ452">
        <v>4</v>
      </c>
      <c r="ER452">
        <v>4</v>
      </c>
      <c r="ES452">
        <v>4</v>
      </c>
      <c r="ET452">
        <v>4</v>
      </c>
      <c r="EU452">
        <v>32</v>
      </c>
      <c r="EV452">
        <v>0</v>
      </c>
      <c r="EW452">
        <v>0</v>
      </c>
      <c r="EX452">
        <v>0</v>
      </c>
      <c r="EY452">
        <v>0</v>
      </c>
      <c r="EZ452">
        <v>0</v>
      </c>
      <c r="FA452">
        <v>0</v>
      </c>
      <c r="FB452" t="str">
        <f t="shared" si="75"/>
        <v>None</v>
      </c>
      <c r="FC452" t="s">
        <v>149</v>
      </c>
    </row>
    <row r="453" spans="1:159" x14ac:dyDescent="0.2">
      <c r="A453">
        <v>1426</v>
      </c>
      <c r="B453" t="s">
        <v>143</v>
      </c>
      <c r="C453" t="s">
        <v>2076</v>
      </c>
      <c r="D453" s="1">
        <v>24473</v>
      </c>
      <c r="E453">
        <v>55</v>
      </c>
      <c r="F453">
        <v>5</v>
      </c>
      <c r="H453" t="s">
        <v>207</v>
      </c>
      <c r="I453">
        <v>3023</v>
      </c>
      <c r="J453" s="1">
        <v>44317</v>
      </c>
      <c r="K453">
        <v>1</v>
      </c>
      <c r="L453">
        <v>2</v>
      </c>
      <c r="W453" t="s">
        <v>4403</v>
      </c>
      <c r="X453" t="s">
        <v>222</v>
      </c>
      <c r="Y453">
        <v>0</v>
      </c>
      <c r="Z453" t="s">
        <v>2077</v>
      </c>
      <c r="AA453" s="1">
        <v>44462</v>
      </c>
      <c r="AB453" s="2">
        <f t="shared" si="83"/>
        <v>145</v>
      </c>
      <c r="AC453">
        <v>1</v>
      </c>
      <c r="AD453">
        <v>2</v>
      </c>
      <c r="AE453" t="str">
        <f t="shared" si="85"/>
        <v>Female</v>
      </c>
      <c r="AF453">
        <v>6</v>
      </c>
      <c r="AG453" t="s">
        <v>149</v>
      </c>
      <c r="AH453">
        <v>1</v>
      </c>
      <c r="AI453">
        <v>1</v>
      </c>
      <c r="AJ453">
        <v>3</v>
      </c>
      <c r="AK453" t="str">
        <f t="shared" si="78"/>
        <v>TAFE</v>
      </c>
      <c r="AL453" t="str">
        <f t="shared" si="86"/>
        <v>Yes</v>
      </c>
      <c r="AM453">
        <v>191</v>
      </c>
      <c r="AN453" t="str">
        <f t="shared" si="84"/>
        <v>Other</v>
      </c>
      <c r="AQ453">
        <v>38</v>
      </c>
      <c r="AR453">
        <v>0</v>
      </c>
      <c r="AS453">
        <v>0</v>
      </c>
      <c r="AT453">
        <v>0</v>
      </c>
      <c r="AU453">
        <v>0</v>
      </c>
      <c r="AV453">
        <v>0</v>
      </c>
      <c r="AW453">
        <v>0</v>
      </c>
      <c r="AX453">
        <v>0</v>
      </c>
      <c r="AY453">
        <v>0</v>
      </c>
      <c r="AZ453">
        <v>1</v>
      </c>
      <c r="BA453">
        <v>2</v>
      </c>
      <c r="BC453" t="s">
        <v>2078</v>
      </c>
      <c r="BD453">
        <v>1</v>
      </c>
      <c r="BE453" t="s">
        <v>2079</v>
      </c>
      <c r="BF453">
        <v>1</v>
      </c>
      <c r="BG453" t="s">
        <v>2080</v>
      </c>
      <c r="BH453">
        <v>0</v>
      </c>
      <c r="BI453">
        <v>1</v>
      </c>
      <c r="BJ453">
        <v>1</v>
      </c>
      <c r="BK453">
        <v>0</v>
      </c>
      <c r="BM453">
        <v>0</v>
      </c>
      <c r="BO453">
        <v>0</v>
      </c>
      <c r="BQ453">
        <v>1</v>
      </c>
      <c r="BR453">
        <v>1</v>
      </c>
      <c r="BS453">
        <v>1</v>
      </c>
      <c r="BT453">
        <v>4</v>
      </c>
      <c r="BU453">
        <v>2</v>
      </c>
      <c r="BV453">
        <v>50</v>
      </c>
      <c r="BW453" s="4">
        <v>0.59035001422205369</v>
      </c>
      <c r="BX453">
        <v>3</v>
      </c>
      <c r="BY453">
        <v>3</v>
      </c>
      <c r="BZ453">
        <v>2</v>
      </c>
      <c r="CA453">
        <v>182</v>
      </c>
      <c r="CB453">
        <v>0</v>
      </c>
      <c r="CC453">
        <v>0</v>
      </c>
      <c r="CD453">
        <v>0</v>
      </c>
      <c r="CE453">
        <v>0</v>
      </c>
      <c r="CF453">
        <v>0</v>
      </c>
      <c r="CG453">
        <v>0</v>
      </c>
      <c r="CH453">
        <v>0</v>
      </c>
      <c r="CI453">
        <v>0</v>
      </c>
      <c r="CJ453">
        <v>0</v>
      </c>
      <c r="CK453">
        <v>0</v>
      </c>
      <c r="CL453">
        <v>0</v>
      </c>
      <c r="CM453">
        <v>0</v>
      </c>
      <c r="CN453">
        <f t="shared" si="81"/>
        <v>182</v>
      </c>
      <c r="CO453" t="str">
        <f t="shared" si="82"/>
        <v>Sufficientlyactive</v>
      </c>
      <c r="CP453">
        <v>3</v>
      </c>
      <c r="CQ453">
        <v>3</v>
      </c>
      <c r="CR453">
        <v>3</v>
      </c>
      <c r="CS453">
        <v>3</v>
      </c>
      <c r="CT453">
        <v>3</v>
      </c>
      <c r="CU453">
        <v>2</v>
      </c>
      <c r="CV453">
        <v>0</v>
      </c>
      <c r="CW453">
        <v>1</v>
      </c>
      <c r="CX453">
        <v>1</v>
      </c>
      <c r="CY453">
        <v>0</v>
      </c>
      <c r="CZ453">
        <v>1</v>
      </c>
      <c r="DA453">
        <v>3</v>
      </c>
      <c r="DB453">
        <v>9</v>
      </c>
      <c r="DC453">
        <v>0</v>
      </c>
      <c r="DD453">
        <v>3</v>
      </c>
      <c r="DE453">
        <v>3</v>
      </c>
      <c r="DF453">
        <v>2</v>
      </c>
      <c r="DG453">
        <v>2</v>
      </c>
      <c r="DH453">
        <v>2</v>
      </c>
      <c r="DI453">
        <v>2</v>
      </c>
      <c r="DJ453">
        <v>2</v>
      </c>
      <c r="DK453">
        <v>2</v>
      </c>
      <c r="DL453">
        <v>2</v>
      </c>
      <c r="DM453">
        <v>2</v>
      </c>
      <c r="DN453">
        <v>22</v>
      </c>
      <c r="DO453">
        <v>1</v>
      </c>
      <c r="DP453">
        <v>0</v>
      </c>
      <c r="DQ453">
        <v>0</v>
      </c>
      <c r="DR453">
        <v>1</v>
      </c>
      <c r="DS453">
        <v>1</v>
      </c>
      <c r="DT453">
        <v>0</v>
      </c>
      <c r="DU453">
        <v>0</v>
      </c>
      <c r="DV453">
        <v>0</v>
      </c>
      <c r="DW453">
        <v>0</v>
      </c>
      <c r="DX453">
        <v>3</v>
      </c>
      <c r="DY453" t="str">
        <f>IF(DO453&gt;1,"Yes",IF(DP453&gt;1,"Yes","No"))</f>
        <v>No</v>
      </c>
      <c r="DZ453" t="s">
        <v>4708</v>
      </c>
      <c r="EA453">
        <v>2</v>
      </c>
      <c r="EB453">
        <v>2</v>
      </c>
      <c r="EC453">
        <v>2</v>
      </c>
      <c r="ED453">
        <v>2</v>
      </c>
      <c r="EE453">
        <v>2</v>
      </c>
      <c r="EF453">
        <v>2</v>
      </c>
      <c r="EG453">
        <v>4</v>
      </c>
      <c r="EH453">
        <v>16</v>
      </c>
      <c r="EI453">
        <v>2</v>
      </c>
      <c r="EJ453">
        <v>2</v>
      </c>
      <c r="EK453">
        <v>2</v>
      </c>
      <c r="EL453">
        <v>6</v>
      </c>
      <c r="EM453">
        <v>4</v>
      </c>
      <c r="EN453">
        <v>4</v>
      </c>
      <c r="EO453">
        <v>4</v>
      </c>
      <c r="EP453">
        <v>4</v>
      </c>
      <c r="EQ453">
        <v>4</v>
      </c>
      <c r="ER453">
        <v>4</v>
      </c>
      <c r="ES453">
        <v>4</v>
      </c>
      <c r="ET453">
        <v>4</v>
      </c>
      <c r="EU453">
        <v>32</v>
      </c>
      <c r="EV453">
        <v>7</v>
      </c>
      <c r="EW453">
        <v>5</v>
      </c>
      <c r="EX453">
        <v>9</v>
      </c>
      <c r="EY453">
        <v>6</v>
      </c>
      <c r="EZ453">
        <v>27</v>
      </c>
      <c r="FA453">
        <v>4</v>
      </c>
      <c r="FB453" t="str">
        <f t="shared" si="75"/>
        <v>Mild</v>
      </c>
      <c r="FC453" t="s">
        <v>149</v>
      </c>
    </row>
    <row r="454" spans="1:159" x14ac:dyDescent="0.2">
      <c r="A454">
        <v>1430</v>
      </c>
      <c r="B454" t="s">
        <v>143</v>
      </c>
      <c r="C454" t="s">
        <v>2081</v>
      </c>
      <c r="D454" s="1">
        <v>33196</v>
      </c>
      <c r="E454">
        <v>31</v>
      </c>
      <c r="F454">
        <v>1</v>
      </c>
      <c r="H454" t="s">
        <v>391</v>
      </c>
      <c r="I454">
        <v>3337</v>
      </c>
      <c r="J454" s="1">
        <v>44282</v>
      </c>
      <c r="K454">
        <v>1</v>
      </c>
      <c r="S454">
        <v>1</v>
      </c>
      <c r="W454" t="s">
        <v>4410</v>
      </c>
      <c r="X454" t="s">
        <v>307</v>
      </c>
      <c r="Y454">
        <v>0</v>
      </c>
      <c r="Z454" t="s">
        <v>2082</v>
      </c>
      <c r="AA454" s="1">
        <v>44524</v>
      </c>
      <c r="AB454" s="2">
        <f t="shared" si="83"/>
        <v>242</v>
      </c>
      <c r="AC454">
        <v>2</v>
      </c>
      <c r="AD454">
        <v>2</v>
      </c>
      <c r="AE454" t="str">
        <f t="shared" si="85"/>
        <v>Female</v>
      </c>
      <c r="AF454">
        <v>6</v>
      </c>
      <c r="AG454" t="s">
        <v>149</v>
      </c>
      <c r="AH454">
        <v>0</v>
      </c>
      <c r="AJ454">
        <v>5</v>
      </c>
      <c r="AK454" t="str">
        <f t="shared" si="78"/>
        <v>TAFE</v>
      </c>
      <c r="AL454" t="str">
        <f t="shared" si="86"/>
        <v>Yes</v>
      </c>
      <c r="AM454">
        <v>9</v>
      </c>
      <c r="AN454" t="str">
        <f t="shared" si="84"/>
        <v>Aus</v>
      </c>
      <c r="AO454">
        <v>0</v>
      </c>
      <c r="AR454">
        <v>0</v>
      </c>
      <c r="AS454">
        <v>0</v>
      </c>
      <c r="AT454">
        <v>0</v>
      </c>
      <c r="AU454">
        <v>0</v>
      </c>
      <c r="AV454">
        <v>0</v>
      </c>
      <c r="AW454">
        <v>0</v>
      </c>
      <c r="AX454">
        <v>0</v>
      </c>
      <c r="AY454">
        <v>0</v>
      </c>
      <c r="AZ454">
        <v>0</v>
      </c>
      <c r="BA454">
        <v>2</v>
      </c>
      <c r="BC454" t="s">
        <v>2083</v>
      </c>
      <c r="BD454">
        <v>0</v>
      </c>
      <c r="BF454">
        <v>1</v>
      </c>
      <c r="BG454" t="s">
        <v>2084</v>
      </c>
      <c r="BH454">
        <v>0</v>
      </c>
      <c r="BI454">
        <v>0</v>
      </c>
      <c r="BJ454">
        <v>0</v>
      </c>
      <c r="BK454">
        <v>0</v>
      </c>
      <c r="BM454">
        <v>0</v>
      </c>
      <c r="BO454">
        <v>0</v>
      </c>
      <c r="BQ454">
        <v>2</v>
      </c>
      <c r="BR454">
        <v>1</v>
      </c>
      <c r="BS454">
        <v>2</v>
      </c>
      <c r="BT454">
        <v>3</v>
      </c>
      <c r="BU454">
        <v>1</v>
      </c>
      <c r="BV454">
        <v>50</v>
      </c>
      <c r="BW454" s="4">
        <v>0.57913013289829696</v>
      </c>
      <c r="BX454">
        <v>5</v>
      </c>
      <c r="BY454">
        <v>5</v>
      </c>
      <c r="BZ454">
        <v>0</v>
      </c>
      <c r="CA454">
        <v>300</v>
      </c>
      <c r="CB454">
        <v>0</v>
      </c>
      <c r="CC454">
        <v>0</v>
      </c>
      <c r="CD454">
        <v>0</v>
      </c>
      <c r="CE454">
        <v>0</v>
      </c>
      <c r="CF454">
        <v>5</v>
      </c>
      <c r="CG454">
        <v>0</v>
      </c>
      <c r="CH454">
        <v>0</v>
      </c>
      <c r="CI454">
        <v>0</v>
      </c>
      <c r="CJ454">
        <v>2</v>
      </c>
      <c r="CK454">
        <v>2</v>
      </c>
      <c r="CL454">
        <v>0</v>
      </c>
      <c r="CM454">
        <v>120</v>
      </c>
      <c r="CN454">
        <f t="shared" si="81"/>
        <v>420</v>
      </c>
      <c r="CO454" t="str">
        <f t="shared" si="82"/>
        <v>Sufficientlyactive</v>
      </c>
      <c r="CP454">
        <v>2</v>
      </c>
      <c r="CQ454">
        <v>2</v>
      </c>
      <c r="CR454">
        <v>2</v>
      </c>
      <c r="CS454">
        <v>3</v>
      </c>
      <c r="CT454">
        <v>2</v>
      </c>
      <c r="CU454">
        <v>3</v>
      </c>
      <c r="CV454">
        <v>1</v>
      </c>
      <c r="CW454">
        <v>1</v>
      </c>
      <c r="CX454">
        <v>1</v>
      </c>
      <c r="CY454">
        <v>1</v>
      </c>
      <c r="CZ454">
        <v>3</v>
      </c>
      <c r="DA454">
        <v>6</v>
      </c>
      <c r="DB454">
        <v>3</v>
      </c>
      <c r="DC454">
        <v>0</v>
      </c>
      <c r="DD454">
        <v>2</v>
      </c>
      <c r="DE454">
        <v>2</v>
      </c>
      <c r="DF454">
        <v>1</v>
      </c>
      <c r="DG454">
        <v>1</v>
      </c>
      <c r="DH454">
        <v>2</v>
      </c>
      <c r="DI454">
        <v>1</v>
      </c>
      <c r="DJ454">
        <v>1</v>
      </c>
      <c r="DK454">
        <v>1</v>
      </c>
      <c r="DL454">
        <v>1</v>
      </c>
      <c r="DM454">
        <v>1</v>
      </c>
      <c r="DN454">
        <v>13</v>
      </c>
      <c r="DO454">
        <v>0</v>
      </c>
      <c r="DP454">
        <v>0</v>
      </c>
      <c r="DQ454">
        <v>0</v>
      </c>
      <c r="DR454">
        <v>2</v>
      </c>
      <c r="DS454">
        <v>0</v>
      </c>
      <c r="DT454">
        <v>0</v>
      </c>
      <c r="DU454">
        <v>0</v>
      </c>
      <c r="DV454">
        <v>0</v>
      </c>
      <c r="DW454">
        <v>0</v>
      </c>
      <c r="DX454">
        <v>2</v>
      </c>
      <c r="DY454" t="str">
        <f>IF(DO454&gt;1,"Yes",IF(DP454&gt;1,"Yes","No"))</f>
        <v>No</v>
      </c>
      <c r="DZ454" t="s">
        <v>4708</v>
      </c>
      <c r="EA454">
        <v>3</v>
      </c>
      <c r="EB454">
        <v>3</v>
      </c>
      <c r="EC454">
        <v>3</v>
      </c>
      <c r="ED454">
        <v>3</v>
      </c>
      <c r="EE454">
        <v>2</v>
      </c>
      <c r="EF454">
        <v>4</v>
      </c>
      <c r="EG454">
        <v>3</v>
      </c>
      <c r="EH454">
        <v>21</v>
      </c>
      <c r="EI454">
        <v>1</v>
      </c>
      <c r="EJ454">
        <v>2</v>
      </c>
      <c r="EK454">
        <v>3</v>
      </c>
      <c r="EL454">
        <v>6</v>
      </c>
      <c r="EM454">
        <v>3</v>
      </c>
      <c r="EN454">
        <v>3</v>
      </c>
      <c r="EO454">
        <v>3</v>
      </c>
      <c r="EP454">
        <v>3</v>
      </c>
      <c r="EQ454">
        <v>3</v>
      </c>
      <c r="ER454">
        <v>3</v>
      </c>
      <c r="ES454">
        <v>3</v>
      </c>
      <c r="ET454">
        <v>3</v>
      </c>
      <c r="EU454">
        <v>24</v>
      </c>
      <c r="EV454">
        <v>6</v>
      </c>
      <c r="EW454">
        <v>8</v>
      </c>
      <c r="EX454">
        <v>10</v>
      </c>
      <c r="EY454">
        <v>10</v>
      </c>
      <c r="EZ454">
        <v>34</v>
      </c>
      <c r="FA454">
        <v>7</v>
      </c>
      <c r="FB454" t="str">
        <f t="shared" si="75"/>
        <v>Moderate</v>
      </c>
      <c r="FC454" t="s">
        <v>149</v>
      </c>
    </row>
    <row r="455" spans="1:159" x14ac:dyDescent="0.2">
      <c r="A455">
        <v>1433</v>
      </c>
      <c r="B455" t="s">
        <v>143</v>
      </c>
      <c r="C455" t="s">
        <v>2085</v>
      </c>
      <c r="D455" s="1">
        <v>26040</v>
      </c>
      <c r="E455">
        <v>51</v>
      </c>
      <c r="F455">
        <v>1</v>
      </c>
      <c r="H455" t="s">
        <v>306</v>
      </c>
      <c r="I455">
        <v>3022</v>
      </c>
      <c r="J455" s="1">
        <v>44285</v>
      </c>
      <c r="K455">
        <v>1</v>
      </c>
      <c r="R455">
        <v>1</v>
      </c>
      <c r="W455" t="s">
        <v>229</v>
      </c>
      <c r="X455" t="s">
        <v>307</v>
      </c>
      <c r="Y455">
        <v>0</v>
      </c>
      <c r="Z455" t="s">
        <v>2086</v>
      </c>
      <c r="AA455" s="1">
        <v>44525</v>
      </c>
      <c r="AB455" s="2">
        <f t="shared" si="83"/>
        <v>240</v>
      </c>
      <c r="AC455">
        <v>2</v>
      </c>
      <c r="AD455">
        <v>2</v>
      </c>
      <c r="AE455" t="str">
        <f t="shared" si="85"/>
        <v>Female</v>
      </c>
      <c r="AF455">
        <v>6</v>
      </c>
      <c r="AG455" t="s">
        <v>149</v>
      </c>
      <c r="AH455">
        <v>0</v>
      </c>
      <c r="AJ455">
        <v>1</v>
      </c>
      <c r="AK455" t="str">
        <f t="shared" si="78"/>
        <v>DNC high school</v>
      </c>
      <c r="AL455" t="str">
        <f t="shared" si="86"/>
        <v>No</v>
      </c>
      <c r="AM455">
        <v>9</v>
      </c>
      <c r="AN455" t="str">
        <f t="shared" si="84"/>
        <v>Aus</v>
      </c>
      <c r="AO455">
        <v>0</v>
      </c>
      <c r="AR455">
        <v>0</v>
      </c>
      <c r="AS455">
        <v>0</v>
      </c>
      <c r="AT455">
        <v>0</v>
      </c>
      <c r="AU455">
        <v>0</v>
      </c>
      <c r="AV455">
        <v>0</v>
      </c>
      <c r="AW455">
        <v>0</v>
      </c>
      <c r="AX455">
        <v>0</v>
      </c>
      <c r="AY455">
        <v>0</v>
      </c>
      <c r="AZ455">
        <v>0</v>
      </c>
      <c r="BA455">
        <v>2</v>
      </c>
      <c r="BC455" t="s">
        <v>2087</v>
      </c>
      <c r="BD455">
        <v>1</v>
      </c>
      <c r="BE455" t="s">
        <v>2088</v>
      </c>
      <c r="BF455">
        <v>1</v>
      </c>
      <c r="BG455" t="s">
        <v>2089</v>
      </c>
      <c r="BH455">
        <v>1</v>
      </c>
      <c r="BI455">
        <v>0</v>
      </c>
      <c r="BJ455">
        <v>0</v>
      </c>
      <c r="BK455">
        <v>0</v>
      </c>
      <c r="BM455">
        <v>1</v>
      </c>
      <c r="BN455">
        <v>6</v>
      </c>
      <c r="BO455">
        <v>0</v>
      </c>
      <c r="BQ455">
        <v>3</v>
      </c>
      <c r="BR455">
        <v>2</v>
      </c>
      <c r="BS455">
        <v>3</v>
      </c>
      <c r="BT455">
        <v>3</v>
      </c>
      <c r="BU455">
        <v>4</v>
      </c>
      <c r="BV455">
        <v>31</v>
      </c>
      <c r="BW455" s="4">
        <v>0.30677071872227146</v>
      </c>
      <c r="BX455">
        <v>4</v>
      </c>
      <c r="BY455">
        <v>0</v>
      </c>
      <c r="BZ455">
        <v>10</v>
      </c>
      <c r="CA455">
        <v>10</v>
      </c>
      <c r="CB455">
        <v>0</v>
      </c>
      <c r="CC455">
        <v>0</v>
      </c>
      <c r="CD455">
        <v>0</v>
      </c>
      <c r="CE455">
        <v>0</v>
      </c>
      <c r="CF455">
        <v>0</v>
      </c>
      <c r="CG455">
        <v>0</v>
      </c>
      <c r="CH455">
        <v>0</v>
      </c>
      <c r="CI455">
        <v>0</v>
      </c>
      <c r="CJ455">
        <v>5</v>
      </c>
      <c r="CK455">
        <v>0</v>
      </c>
      <c r="CL455">
        <v>10</v>
      </c>
      <c r="CM455">
        <v>10</v>
      </c>
      <c r="CN455">
        <f t="shared" si="81"/>
        <v>20</v>
      </c>
      <c r="CO455" t="str">
        <f t="shared" si="82"/>
        <v>Insufficiently active</v>
      </c>
      <c r="CP455">
        <v>3</v>
      </c>
      <c r="CQ455">
        <v>3</v>
      </c>
      <c r="CR455">
        <v>3</v>
      </c>
      <c r="CS455">
        <v>3</v>
      </c>
      <c r="CT455">
        <v>3</v>
      </c>
      <c r="CU455">
        <v>2</v>
      </c>
      <c r="CV455">
        <v>1</v>
      </c>
      <c r="CW455">
        <v>1</v>
      </c>
      <c r="CX455">
        <v>1</v>
      </c>
      <c r="CY455">
        <v>1</v>
      </c>
      <c r="CZ455">
        <v>2</v>
      </c>
      <c r="DA455">
        <v>6</v>
      </c>
      <c r="DB455">
        <v>4</v>
      </c>
      <c r="DC455">
        <v>1</v>
      </c>
      <c r="DD455">
        <v>4</v>
      </c>
      <c r="DE455">
        <v>3</v>
      </c>
      <c r="DF455">
        <v>3</v>
      </c>
      <c r="DG455">
        <v>3</v>
      </c>
      <c r="DH455">
        <v>3</v>
      </c>
      <c r="DI455">
        <v>2</v>
      </c>
      <c r="DJ455">
        <v>5</v>
      </c>
      <c r="DK455">
        <v>5</v>
      </c>
      <c r="DL455">
        <v>4</v>
      </c>
      <c r="DM455">
        <v>4</v>
      </c>
      <c r="DN455">
        <v>36</v>
      </c>
      <c r="DO455">
        <v>2</v>
      </c>
      <c r="DP455">
        <v>2</v>
      </c>
      <c r="DQ455">
        <v>1</v>
      </c>
      <c r="DR455">
        <v>1</v>
      </c>
      <c r="DS455">
        <v>3</v>
      </c>
      <c r="DT455">
        <v>3</v>
      </c>
      <c r="DU455">
        <v>3</v>
      </c>
      <c r="DV455">
        <v>2</v>
      </c>
      <c r="DW455">
        <v>2</v>
      </c>
      <c r="DX455">
        <v>19</v>
      </c>
      <c r="DY455" t="str">
        <f>IF(DP455&gt;1,"Yes",IF(DQ455&gt;1,"Yes","No"))</f>
        <v>Yes</v>
      </c>
      <c r="DZ455" t="s">
        <v>4710</v>
      </c>
      <c r="EA455">
        <v>2</v>
      </c>
      <c r="EB455">
        <v>2</v>
      </c>
      <c r="EC455">
        <v>3</v>
      </c>
      <c r="ED455">
        <v>2</v>
      </c>
      <c r="EE455">
        <v>2</v>
      </c>
      <c r="EF455">
        <v>2</v>
      </c>
      <c r="EG455">
        <v>2</v>
      </c>
      <c r="EH455">
        <v>15</v>
      </c>
      <c r="EI455">
        <v>3</v>
      </c>
      <c r="EJ455">
        <v>3</v>
      </c>
      <c r="EK455">
        <v>3</v>
      </c>
      <c r="EL455">
        <v>9</v>
      </c>
      <c r="EM455">
        <v>2</v>
      </c>
      <c r="EN455">
        <v>2</v>
      </c>
      <c r="EO455">
        <v>2</v>
      </c>
      <c r="EP455">
        <v>3</v>
      </c>
      <c r="EQ455">
        <v>3</v>
      </c>
      <c r="ER455">
        <v>3</v>
      </c>
      <c r="ES455">
        <v>3</v>
      </c>
      <c r="ET455">
        <v>3</v>
      </c>
      <c r="EU455">
        <v>21</v>
      </c>
      <c r="EV455">
        <v>5</v>
      </c>
      <c r="EW455">
        <v>7</v>
      </c>
      <c r="EX455">
        <v>9</v>
      </c>
      <c r="EY455">
        <v>9</v>
      </c>
      <c r="EZ455">
        <v>30</v>
      </c>
      <c r="FA455">
        <v>6</v>
      </c>
      <c r="FB455" t="str">
        <f t="shared" si="75"/>
        <v>Moderate</v>
      </c>
      <c r="FC455" t="s">
        <v>157</v>
      </c>
    </row>
    <row r="456" spans="1:159" x14ac:dyDescent="0.2">
      <c r="A456">
        <v>1436</v>
      </c>
      <c r="B456" t="s">
        <v>143</v>
      </c>
      <c r="C456" t="s">
        <v>2090</v>
      </c>
      <c r="D456" s="1">
        <v>19272</v>
      </c>
      <c r="E456">
        <v>69</v>
      </c>
      <c r="F456">
        <v>1</v>
      </c>
      <c r="H456" t="s">
        <v>1195</v>
      </c>
      <c r="I456">
        <v>3033</v>
      </c>
      <c r="J456" s="1">
        <v>44317</v>
      </c>
      <c r="K456">
        <v>1</v>
      </c>
      <c r="R456">
        <v>1</v>
      </c>
      <c r="W456" t="s">
        <v>229</v>
      </c>
      <c r="X456" t="s">
        <v>307</v>
      </c>
      <c r="Y456">
        <v>1</v>
      </c>
      <c r="Z456" t="s">
        <v>2091</v>
      </c>
      <c r="AA456" s="1">
        <v>44586</v>
      </c>
      <c r="AB456" s="2">
        <f t="shared" si="83"/>
        <v>269</v>
      </c>
      <c r="AC456">
        <v>1</v>
      </c>
      <c r="AD456">
        <v>1</v>
      </c>
      <c r="AE456" t="str">
        <f t="shared" si="85"/>
        <v>Male</v>
      </c>
      <c r="AF456">
        <v>7</v>
      </c>
      <c r="AG456" t="s">
        <v>149</v>
      </c>
      <c r="AH456">
        <v>0</v>
      </c>
      <c r="AJ456">
        <v>3</v>
      </c>
      <c r="AK456" t="str">
        <f t="shared" si="78"/>
        <v>TAFE</v>
      </c>
      <c r="AL456" t="str">
        <f t="shared" si="86"/>
        <v>Yes</v>
      </c>
      <c r="AM456">
        <v>106</v>
      </c>
      <c r="AN456" t="str">
        <f t="shared" si="84"/>
        <v>Other</v>
      </c>
      <c r="AQ456">
        <v>11</v>
      </c>
      <c r="AR456">
        <v>1</v>
      </c>
      <c r="AS456">
        <v>1</v>
      </c>
      <c r="AT456">
        <v>0</v>
      </c>
      <c r="AU456">
        <v>0</v>
      </c>
      <c r="AV456">
        <v>0</v>
      </c>
      <c r="AW456">
        <v>0</v>
      </c>
      <c r="AX456">
        <v>1</v>
      </c>
      <c r="AY456">
        <v>1</v>
      </c>
      <c r="AZ456">
        <v>0</v>
      </c>
      <c r="BA456">
        <v>1</v>
      </c>
      <c r="BC456" t="s">
        <v>2092</v>
      </c>
      <c r="BD456">
        <v>1</v>
      </c>
      <c r="BE456" t="s">
        <v>2093</v>
      </c>
      <c r="BF456">
        <v>1</v>
      </c>
      <c r="BG456" t="s">
        <v>2094</v>
      </c>
      <c r="BH456">
        <v>0</v>
      </c>
      <c r="BI456">
        <v>0</v>
      </c>
      <c r="BJ456">
        <v>0</v>
      </c>
      <c r="BK456">
        <v>1</v>
      </c>
      <c r="BL456">
        <v>0</v>
      </c>
      <c r="BM456">
        <v>1</v>
      </c>
      <c r="BN456">
        <v>30</v>
      </c>
      <c r="BO456">
        <v>0</v>
      </c>
      <c r="BQ456">
        <v>1</v>
      </c>
      <c r="BR456">
        <v>2</v>
      </c>
      <c r="BS456">
        <v>4</v>
      </c>
      <c r="BT456">
        <v>3</v>
      </c>
      <c r="BU456">
        <v>1</v>
      </c>
      <c r="BV456">
        <v>47</v>
      </c>
      <c r="BW456" s="4">
        <v>0.50121956782713084</v>
      </c>
      <c r="BX456">
        <v>2</v>
      </c>
      <c r="BY456">
        <v>0</v>
      </c>
      <c r="BZ456">
        <v>15</v>
      </c>
      <c r="CA456">
        <v>15</v>
      </c>
      <c r="CB456">
        <v>0</v>
      </c>
      <c r="CC456">
        <v>0</v>
      </c>
      <c r="CD456">
        <v>0</v>
      </c>
      <c r="CE456">
        <v>0</v>
      </c>
      <c r="CF456">
        <v>0</v>
      </c>
      <c r="CG456">
        <v>0</v>
      </c>
      <c r="CH456">
        <v>0</v>
      </c>
      <c r="CI456">
        <v>0</v>
      </c>
      <c r="CJ456">
        <v>0</v>
      </c>
      <c r="CK456">
        <v>0</v>
      </c>
      <c r="CL456">
        <v>0</v>
      </c>
      <c r="CM456">
        <v>0</v>
      </c>
      <c r="CN456">
        <f t="shared" si="81"/>
        <v>15</v>
      </c>
      <c r="CO456" t="str">
        <f t="shared" si="82"/>
        <v>Insufficiently active</v>
      </c>
      <c r="CP456">
        <v>1</v>
      </c>
      <c r="CQ456">
        <v>1</v>
      </c>
      <c r="CR456">
        <v>2</v>
      </c>
      <c r="CS456">
        <v>2</v>
      </c>
      <c r="CT456">
        <v>2</v>
      </c>
      <c r="CU456">
        <v>4</v>
      </c>
      <c r="CV456">
        <v>1</v>
      </c>
      <c r="CW456">
        <v>1</v>
      </c>
      <c r="CX456">
        <v>1</v>
      </c>
      <c r="CY456">
        <v>0</v>
      </c>
      <c r="CZ456">
        <v>2</v>
      </c>
      <c r="DA456">
        <v>5</v>
      </c>
      <c r="DB456">
        <v>2</v>
      </c>
      <c r="DC456">
        <v>0</v>
      </c>
      <c r="DD456">
        <v>3</v>
      </c>
      <c r="DE456">
        <v>2</v>
      </c>
      <c r="DF456">
        <v>2</v>
      </c>
      <c r="DG456">
        <v>2</v>
      </c>
      <c r="DH456">
        <v>2</v>
      </c>
      <c r="DI456">
        <v>2</v>
      </c>
      <c r="DJ456">
        <v>2</v>
      </c>
      <c r="DK456">
        <v>2</v>
      </c>
      <c r="DL456">
        <v>2</v>
      </c>
      <c r="DM456">
        <v>2</v>
      </c>
      <c r="DN456">
        <v>21</v>
      </c>
      <c r="DO456">
        <v>2</v>
      </c>
      <c r="DP456">
        <v>3</v>
      </c>
      <c r="DQ456">
        <v>2</v>
      </c>
      <c r="DR456">
        <v>2</v>
      </c>
      <c r="DS456">
        <v>2</v>
      </c>
      <c r="DT456">
        <v>3</v>
      </c>
      <c r="DU456">
        <v>3</v>
      </c>
      <c r="DV456">
        <v>3</v>
      </c>
      <c r="DW456">
        <v>3</v>
      </c>
      <c r="DX456">
        <v>23</v>
      </c>
      <c r="DY456" t="s">
        <v>157</v>
      </c>
      <c r="DZ456" t="s">
        <v>4711</v>
      </c>
      <c r="EA456">
        <v>1</v>
      </c>
      <c r="EB456">
        <v>2</v>
      </c>
      <c r="EC456">
        <v>2</v>
      </c>
      <c r="ED456">
        <v>5</v>
      </c>
      <c r="EE456">
        <v>5</v>
      </c>
      <c r="EF456">
        <v>5</v>
      </c>
      <c r="EG456">
        <v>5</v>
      </c>
      <c r="EH456">
        <v>25</v>
      </c>
      <c r="EI456">
        <v>3</v>
      </c>
      <c r="EJ456">
        <v>2</v>
      </c>
      <c r="EK456">
        <v>1</v>
      </c>
      <c r="EL456">
        <v>6</v>
      </c>
      <c r="EM456">
        <v>5</v>
      </c>
      <c r="EN456">
        <v>5</v>
      </c>
      <c r="EO456">
        <v>5</v>
      </c>
      <c r="EP456">
        <v>5</v>
      </c>
      <c r="EQ456">
        <v>5</v>
      </c>
      <c r="ER456">
        <v>5</v>
      </c>
      <c r="ES456">
        <v>5</v>
      </c>
      <c r="ET456">
        <v>5</v>
      </c>
      <c r="EU456">
        <v>40</v>
      </c>
      <c r="EV456">
        <v>7</v>
      </c>
      <c r="EW456">
        <v>8</v>
      </c>
      <c r="EX456">
        <v>8</v>
      </c>
      <c r="EY456">
        <v>6</v>
      </c>
      <c r="EZ456">
        <v>29</v>
      </c>
      <c r="FA456">
        <v>7</v>
      </c>
      <c r="FB456" t="str">
        <f t="shared" si="75"/>
        <v>Moderate</v>
      </c>
      <c r="FC456" t="s">
        <v>157</v>
      </c>
    </row>
    <row r="457" spans="1:159" x14ac:dyDescent="0.2">
      <c r="A457">
        <v>1439</v>
      </c>
      <c r="B457" t="s">
        <v>143</v>
      </c>
      <c r="C457" t="s">
        <v>2095</v>
      </c>
      <c r="D457" s="1">
        <v>19849</v>
      </c>
      <c r="E457">
        <v>68</v>
      </c>
      <c r="F457">
        <v>1</v>
      </c>
      <c r="H457" t="s">
        <v>204</v>
      </c>
      <c r="I457">
        <v>3429</v>
      </c>
      <c r="J457" s="1">
        <v>44303</v>
      </c>
      <c r="K457">
        <v>2</v>
      </c>
      <c r="R457">
        <v>3</v>
      </c>
      <c r="W457" t="s">
        <v>229</v>
      </c>
      <c r="X457" t="s">
        <v>314</v>
      </c>
      <c r="Y457">
        <v>1</v>
      </c>
      <c r="Z457" t="s">
        <v>2096</v>
      </c>
      <c r="AA457" s="1">
        <v>44524</v>
      </c>
      <c r="AB457" s="2">
        <f t="shared" si="83"/>
        <v>221</v>
      </c>
      <c r="AC457">
        <v>1</v>
      </c>
      <c r="AD457">
        <v>2</v>
      </c>
      <c r="AE457" t="str">
        <f t="shared" si="85"/>
        <v>Female</v>
      </c>
      <c r="AF457">
        <v>7</v>
      </c>
      <c r="AG457" t="s">
        <v>149</v>
      </c>
      <c r="AH457">
        <v>0</v>
      </c>
      <c r="AJ457">
        <v>5</v>
      </c>
      <c r="AK457" t="str">
        <f t="shared" si="78"/>
        <v>TAFE</v>
      </c>
      <c r="AL457" t="str">
        <f t="shared" si="86"/>
        <v>Yes</v>
      </c>
      <c r="AM457">
        <v>81</v>
      </c>
      <c r="AN457" t="str">
        <f t="shared" si="84"/>
        <v>Other</v>
      </c>
      <c r="AQ457">
        <v>36</v>
      </c>
      <c r="AR457">
        <v>0</v>
      </c>
      <c r="AS457">
        <v>0</v>
      </c>
      <c r="AT457">
        <v>0</v>
      </c>
      <c r="AU457">
        <v>0</v>
      </c>
      <c r="AV457">
        <v>0</v>
      </c>
      <c r="AW457">
        <v>0</v>
      </c>
      <c r="AX457">
        <v>0</v>
      </c>
      <c r="AY457">
        <v>0</v>
      </c>
      <c r="AZ457">
        <v>0</v>
      </c>
      <c r="BA457">
        <v>0</v>
      </c>
      <c r="BD457">
        <v>1</v>
      </c>
      <c r="BE457" t="s">
        <v>2097</v>
      </c>
      <c r="BF457">
        <v>1</v>
      </c>
      <c r="BG457" t="s">
        <v>2098</v>
      </c>
      <c r="BH457">
        <v>1</v>
      </c>
      <c r="BI457">
        <v>0</v>
      </c>
      <c r="BJ457">
        <v>0</v>
      </c>
      <c r="BK457">
        <v>0</v>
      </c>
      <c r="BM457">
        <v>1</v>
      </c>
      <c r="BN457">
        <v>3</v>
      </c>
      <c r="BO457">
        <v>1</v>
      </c>
      <c r="BP457">
        <v>3</v>
      </c>
      <c r="BQ457">
        <v>4</v>
      </c>
      <c r="BR457">
        <v>4</v>
      </c>
      <c r="BS457">
        <v>4</v>
      </c>
      <c r="BT457">
        <v>5</v>
      </c>
      <c r="BU457">
        <v>3</v>
      </c>
      <c r="BV457">
        <v>17</v>
      </c>
      <c r="BW457" s="4">
        <v>4.5784942182001E-2</v>
      </c>
      <c r="BX457">
        <v>1</v>
      </c>
      <c r="BY457">
        <v>0</v>
      </c>
      <c r="BZ457">
        <v>10</v>
      </c>
      <c r="CA457">
        <v>10</v>
      </c>
      <c r="CB457">
        <v>0</v>
      </c>
      <c r="CC457">
        <v>0</v>
      </c>
      <c r="CD457">
        <v>0</v>
      </c>
      <c r="CE457">
        <v>0</v>
      </c>
      <c r="CF457">
        <v>0</v>
      </c>
      <c r="CG457">
        <v>0</v>
      </c>
      <c r="CH457">
        <v>0</v>
      </c>
      <c r="CI457">
        <v>0</v>
      </c>
      <c r="CJ457">
        <v>0</v>
      </c>
      <c r="CK457">
        <v>0</v>
      </c>
      <c r="CL457">
        <v>0</v>
      </c>
      <c r="CM457">
        <v>0</v>
      </c>
      <c r="CN457">
        <f t="shared" si="81"/>
        <v>10</v>
      </c>
      <c r="CO457" t="str">
        <f t="shared" si="82"/>
        <v>Insufficiently active</v>
      </c>
      <c r="CP457">
        <v>2</v>
      </c>
      <c r="CQ457">
        <v>2</v>
      </c>
      <c r="CR457">
        <v>2</v>
      </c>
      <c r="CS457">
        <v>3</v>
      </c>
      <c r="CT457">
        <v>3</v>
      </c>
      <c r="CU457">
        <v>2</v>
      </c>
      <c r="CV457">
        <v>1</v>
      </c>
      <c r="CW457">
        <v>1</v>
      </c>
      <c r="CX457">
        <v>1</v>
      </c>
      <c r="CY457">
        <v>1</v>
      </c>
      <c r="CZ457">
        <v>2</v>
      </c>
      <c r="DA457">
        <v>6</v>
      </c>
      <c r="DB457">
        <v>6</v>
      </c>
      <c r="DC457">
        <v>0</v>
      </c>
      <c r="DD457">
        <v>3</v>
      </c>
      <c r="DE457">
        <v>3</v>
      </c>
      <c r="DF457">
        <v>2</v>
      </c>
      <c r="DG457">
        <v>4</v>
      </c>
      <c r="DH457">
        <v>1</v>
      </c>
      <c r="DI457">
        <v>1</v>
      </c>
      <c r="DJ457">
        <v>3</v>
      </c>
      <c r="DK457">
        <v>4</v>
      </c>
      <c r="DL457">
        <v>2</v>
      </c>
      <c r="DM457">
        <v>3</v>
      </c>
      <c r="DN457">
        <v>26</v>
      </c>
      <c r="DO457">
        <v>2</v>
      </c>
      <c r="DP457">
        <v>2</v>
      </c>
      <c r="DQ457">
        <v>3</v>
      </c>
      <c r="DR457">
        <v>1</v>
      </c>
      <c r="DS457">
        <v>1</v>
      </c>
      <c r="DT457">
        <v>1</v>
      </c>
      <c r="DU457">
        <v>0</v>
      </c>
      <c r="DV457">
        <v>0</v>
      </c>
      <c r="DW457">
        <v>1</v>
      </c>
      <c r="DX457">
        <v>11</v>
      </c>
      <c r="DY457" t="s">
        <v>149</v>
      </c>
      <c r="DZ457" t="s">
        <v>4709</v>
      </c>
      <c r="EA457">
        <v>3</v>
      </c>
      <c r="EB457">
        <v>3</v>
      </c>
      <c r="EC457">
        <v>4</v>
      </c>
      <c r="ED457">
        <v>4</v>
      </c>
      <c r="EE457">
        <v>5</v>
      </c>
      <c r="EF457">
        <v>4</v>
      </c>
      <c r="EG457">
        <v>5</v>
      </c>
      <c r="EH457">
        <v>28</v>
      </c>
      <c r="EI457">
        <v>1</v>
      </c>
      <c r="EJ457">
        <v>1</v>
      </c>
      <c r="EK457">
        <v>1</v>
      </c>
      <c r="EL457">
        <v>3</v>
      </c>
      <c r="EM457">
        <v>3</v>
      </c>
      <c r="EN457">
        <v>4</v>
      </c>
      <c r="EO457">
        <v>3</v>
      </c>
      <c r="EP457">
        <v>3</v>
      </c>
      <c r="EQ457">
        <v>5</v>
      </c>
      <c r="ER457">
        <v>5</v>
      </c>
      <c r="ES457">
        <v>4</v>
      </c>
      <c r="ET457">
        <v>4</v>
      </c>
      <c r="EU457">
        <v>31</v>
      </c>
      <c r="EV457">
        <v>10</v>
      </c>
      <c r="EW457">
        <v>9</v>
      </c>
      <c r="EX457">
        <v>9</v>
      </c>
      <c r="EY457">
        <v>10</v>
      </c>
      <c r="EZ457">
        <v>38</v>
      </c>
      <c r="FA457">
        <v>8</v>
      </c>
      <c r="FB457" t="str">
        <f t="shared" si="75"/>
        <v>Severe</v>
      </c>
      <c r="FC457" t="s">
        <v>157</v>
      </c>
    </row>
    <row r="458" spans="1:159" x14ac:dyDescent="0.2">
      <c r="A458">
        <v>1440</v>
      </c>
      <c r="B458" t="s">
        <v>143</v>
      </c>
      <c r="C458" t="s">
        <v>2099</v>
      </c>
      <c r="D458" s="1">
        <v>18804</v>
      </c>
      <c r="E458">
        <v>71</v>
      </c>
      <c r="F458">
        <v>11</v>
      </c>
      <c r="G458" t="s">
        <v>197</v>
      </c>
      <c r="H458" t="s">
        <v>171</v>
      </c>
      <c r="I458">
        <v>3021</v>
      </c>
      <c r="J458" s="1">
        <v>44243</v>
      </c>
      <c r="K458">
        <v>1</v>
      </c>
      <c r="R458">
        <v>2</v>
      </c>
      <c r="W458" t="s">
        <v>229</v>
      </c>
      <c r="X458" t="s">
        <v>222</v>
      </c>
      <c r="Y458">
        <v>1</v>
      </c>
      <c r="Z458" t="s">
        <v>2100</v>
      </c>
      <c r="AA458" s="1">
        <v>44634</v>
      </c>
      <c r="AB458" s="2">
        <f t="shared" si="83"/>
        <v>391</v>
      </c>
      <c r="AC458">
        <v>5</v>
      </c>
      <c r="AD458">
        <v>2</v>
      </c>
      <c r="AE458" t="str">
        <f t="shared" si="85"/>
        <v>Female</v>
      </c>
      <c r="AF458">
        <v>7</v>
      </c>
      <c r="AG458" t="s">
        <v>149</v>
      </c>
      <c r="AH458">
        <v>0</v>
      </c>
      <c r="AJ458">
        <v>1</v>
      </c>
      <c r="AK458" t="str">
        <f t="shared" si="78"/>
        <v>DNC high school</v>
      </c>
      <c r="AL458" t="str">
        <f t="shared" si="86"/>
        <v>No</v>
      </c>
      <c r="AM458">
        <v>128</v>
      </c>
      <c r="AN458" t="str">
        <f t="shared" si="84"/>
        <v>Other</v>
      </c>
      <c r="AQ458">
        <v>19</v>
      </c>
      <c r="AR458">
        <v>0</v>
      </c>
      <c r="AS458">
        <v>0</v>
      </c>
      <c r="AT458">
        <v>0</v>
      </c>
      <c r="AU458">
        <v>0</v>
      </c>
      <c r="AV458">
        <v>0</v>
      </c>
      <c r="AW458">
        <v>0</v>
      </c>
      <c r="AX458">
        <v>0</v>
      </c>
      <c r="AY458">
        <v>1</v>
      </c>
      <c r="AZ458">
        <v>0</v>
      </c>
      <c r="BA458">
        <v>2</v>
      </c>
      <c r="BC458" t="s">
        <v>2101</v>
      </c>
      <c r="BD458">
        <v>1</v>
      </c>
      <c r="BE458" t="s">
        <v>2102</v>
      </c>
      <c r="BF458">
        <v>1</v>
      </c>
      <c r="BG458" t="s">
        <v>2103</v>
      </c>
      <c r="BH458">
        <v>1</v>
      </c>
      <c r="BI458">
        <v>1</v>
      </c>
      <c r="BJ458">
        <v>1</v>
      </c>
      <c r="BK458">
        <v>0</v>
      </c>
      <c r="BM458">
        <v>0</v>
      </c>
      <c r="BO458">
        <v>0</v>
      </c>
      <c r="BQ458">
        <v>4</v>
      </c>
      <c r="BR458">
        <v>4</v>
      </c>
      <c r="BS458">
        <v>4</v>
      </c>
      <c r="BT458">
        <v>5</v>
      </c>
      <c r="BU458">
        <v>4</v>
      </c>
      <c r="BV458">
        <v>25</v>
      </c>
      <c r="BW458" s="4">
        <v>7.5116502565351663E-3</v>
      </c>
      <c r="BX458">
        <v>5</v>
      </c>
      <c r="BY458">
        <v>2</v>
      </c>
      <c r="BZ458">
        <v>0</v>
      </c>
      <c r="CA458">
        <v>120</v>
      </c>
      <c r="CB458">
        <v>0</v>
      </c>
      <c r="CC458">
        <v>0</v>
      </c>
      <c r="CD458">
        <v>0</v>
      </c>
      <c r="CE458">
        <v>0</v>
      </c>
      <c r="CF458">
        <v>0</v>
      </c>
      <c r="CG458">
        <v>0</v>
      </c>
      <c r="CH458">
        <v>0</v>
      </c>
      <c r="CI458">
        <v>0</v>
      </c>
      <c r="CJ458">
        <v>0</v>
      </c>
      <c r="CK458">
        <v>0</v>
      </c>
      <c r="CL458">
        <v>0</v>
      </c>
      <c r="CM458">
        <v>0</v>
      </c>
      <c r="CN458">
        <f t="shared" si="81"/>
        <v>120</v>
      </c>
      <c r="CO458" t="str">
        <f t="shared" si="82"/>
        <v>Insufficiently active</v>
      </c>
      <c r="CP458">
        <v>2</v>
      </c>
      <c r="CQ458">
        <v>3</v>
      </c>
      <c r="CR458">
        <v>3</v>
      </c>
      <c r="CS458">
        <v>3</v>
      </c>
      <c r="CT458">
        <v>3</v>
      </c>
      <c r="CU458">
        <v>2</v>
      </c>
      <c r="CV458">
        <v>1</v>
      </c>
      <c r="CW458">
        <v>0</v>
      </c>
      <c r="CX458">
        <v>1</v>
      </c>
      <c r="CY458">
        <v>1</v>
      </c>
      <c r="CZ458">
        <v>3</v>
      </c>
      <c r="DA458">
        <v>8</v>
      </c>
      <c r="DB458">
        <v>6</v>
      </c>
      <c r="DC458">
        <v>0</v>
      </c>
      <c r="DD458">
        <v>4</v>
      </c>
      <c r="DE458">
        <v>4</v>
      </c>
      <c r="DF458">
        <v>4</v>
      </c>
      <c r="DG458">
        <v>5</v>
      </c>
      <c r="DH458">
        <v>3</v>
      </c>
      <c r="DI458">
        <v>3</v>
      </c>
      <c r="DJ458">
        <v>4</v>
      </c>
      <c r="DK458">
        <v>4</v>
      </c>
      <c r="DL458">
        <v>3</v>
      </c>
      <c r="DM458">
        <v>3</v>
      </c>
      <c r="DN458">
        <v>37</v>
      </c>
      <c r="DO458">
        <v>2</v>
      </c>
      <c r="DP458">
        <v>2</v>
      </c>
      <c r="DQ458">
        <v>3</v>
      </c>
      <c r="DR458">
        <v>2</v>
      </c>
      <c r="DS458">
        <v>2</v>
      </c>
      <c r="DT458">
        <v>3</v>
      </c>
      <c r="DU458">
        <v>2</v>
      </c>
      <c r="DV458">
        <v>1</v>
      </c>
      <c r="DW458">
        <v>2</v>
      </c>
      <c r="DX458">
        <v>19</v>
      </c>
      <c r="DY458" t="s">
        <v>157</v>
      </c>
      <c r="DZ458" t="s">
        <v>4710</v>
      </c>
      <c r="EA458">
        <v>2</v>
      </c>
      <c r="EB458">
        <v>2</v>
      </c>
      <c r="EC458">
        <v>2</v>
      </c>
      <c r="ED458">
        <v>2</v>
      </c>
      <c r="EE458">
        <v>2</v>
      </c>
      <c r="EF458">
        <v>2</v>
      </c>
      <c r="EG458">
        <v>2</v>
      </c>
      <c r="EH458">
        <v>14</v>
      </c>
      <c r="EI458">
        <v>2</v>
      </c>
      <c r="EJ458">
        <v>3</v>
      </c>
      <c r="EK458">
        <v>3</v>
      </c>
      <c r="EL458">
        <v>8</v>
      </c>
      <c r="EM458">
        <v>3</v>
      </c>
      <c r="EN458">
        <v>2</v>
      </c>
      <c r="EO458">
        <v>3</v>
      </c>
      <c r="EP458">
        <v>2</v>
      </c>
      <c r="EQ458">
        <v>2</v>
      </c>
      <c r="ER458">
        <v>2</v>
      </c>
      <c r="ES458">
        <v>2</v>
      </c>
      <c r="ET458">
        <v>3</v>
      </c>
      <c r="EU458">
        <v>19</v>
      </c>
      <c r="EV458">
        <v>10</v>
      </c>
      <c r="EW458">
        <v>10</v>
      </c>
      <c r="EX458">
        <v>10</v>
      </c>
      <c r="EY458">
        <v>10</v>
      </c>
      <c r="EZ458">
        <v>40</v>
      </c>
      <c r="FA458">
        <v>9</v>
      </c>
      <c r="FB458" t="str">
        <f t="shared" ref="FB458:FB521" si="87">IF(FA458=0,"None",IF(FA458&lt;6,"Mild",IF(FA458&lt;8,"Moderate","Severe")))</f>
        <v>Severe</v>
      </c>
      <c r="FC458" t="s">
        <v>157</v>
      </c>
    </row>
    <row r="459" spans="1:159" x14ac:dyDescent="0.2">
      <c r="A459">
        <v>1443</v>
      </c>
      <c r="B459" t="s">
        <v>143</v>
      </c>
      <c r="C459" t="s">
        <v>2104</v>
      </c>
      <c r="D459" s="1">
        <v>23233</v>
      </c>
      <c r="E459">
        <v>59</v>
      </c>
      <c r="F459">
        <v>1</v>
      </c>
      <c r="H459" t="s">
        <v>145</v>
      </c>
      <c r="I459">
        <v>3029</v>
      </c>
      <c r="J459" s="1">
        <v>44317</v>
      </c>
      <c r="K459">
        <v>2</v>
      </c>
      <c r="O459">
        <v>3</v>
      </c>
      <c r="W459" t="s">
        <v>4229</v>
      </c>
      <c r="X459" t="s">
        <v>314</v>
      </c>
      <c r="Y459">
        <v>0</v>
      </c>
      <c r="Z459" t="s">
        <v>2105</v>
      </c>
      <c r="AA459" s="1">
        <v>44531</v>
      </c>
      <c r="AB459" s="2">
        <f t="shared" si="83"/>
        <v>214</v>
      </c>
      <c r="AC459">
        <v>1</v>
      </c>
      <c r="AD459">
        <v>2</v>
      </c>
      <c r="AE459" t="str">
        <f t="shared" si="85"/>
        <v>Female</v>
      </c>
      <c r="AF459">
        <v>1</v>
      </c>
      <c r="AG459" t="s">
        <v>157</v>
      </c>
      <c r="AH459">
        <v>0</v>
      </c>
      <c r="AJ459">
        <v>5</v>
      </c>
      <c r="AK459" t="str">
        <f t="shared" si="78"/>
        <v>TAFE</v>
      </c>
      <c r="AL459" t="str">
        <f t="shared" si="86"/>
        <v>Yes</v>
      </c>
      <c r="AM459">
        <v>9</v>
      </c>
      <c r="AN459" t="str">
        <f t="shared" si="84"/>
        <v>Aus</v>
      </c>
      <c r="AO459">
        <v>0</v>
      </c>
      <c r="AR459">
        <v>0</v>
      </c>
      <c r="AS459">
        <v>0</v>
      </c>
      <c r="AT459">
        <v>0</v>
      </c>
      <c r="AU459">
        <v>0</v>
      </c>
      <c r="AV459">
        <v>0</v>
      </c>
      <c r="AW459">
        <v>0</v>
      </c>
      <c r="AX459">
        <v>2</v>
      </c>
      <c r="AY459">
        <v>0</v>
      </c>
      <c r="AZ459">
        <v>2</v>
      </c>
      <c r="BA459">
        <v>0</v>
      </c>
      <c r="BC459" t="s">
        <v>2106</v>
      </c>
      <c r="BD459">
        <v>1</v>
      </c>
      <c r="BE459" t="s">
        <v>2107</v>
      </c>
      <c r="BF459">
        <v>1</v>
      </c>
      <c r="BG459" t="s">
        <v>2108</v>
      </c>
      <c r="BH459">
        <v>0</v>
      </c>
      <c r="BI459">
        <v>0</v>
      </c>
      <c r="BJ459">
        <v>0</v>
      </c>
      <c r="BK459">
        <v>0</v>
      </c>
      <c r="BM459">
        <v>1</v>
      </c>
      <c r="BN459">
        <v>9</v>
      </c>
      <c r="BO459">
        <v>0</v>
      </c>
      <c r="BQ459">
        <v>2</v>
      </c>
      <c r="BR459">
        <v>1</v>
      </c>
      <c r="BS459">
        <v>3</v>
      </c>
      <c r="BT459">
        <v>4</v>
      </c>
      <c r="BU459">
        <v>2</v>
      </c>
      <c r="BV459">
        <v>32</v>
      </c>
      <c r="BW459" s="4">
        <v>0.43180903061549625</v>
      </c>
      <c r="BX459">
        <v>0</v>
      </c>
      <c r="BY459">
        <v>0</v>
      </c>
      <c r="BZ459">
        <v>0</v>
      </c>
      <c r="CA459">
        <v>0</v>
      </c>
      <c r="CB459">
        <v>0</v>
      </c>
      <c r="CC459">
        <v>0</v>
      </c>
      <c r="CD459">
        <v>0</v>
      </c>
      <c r="CE459">
        <v>0</v>
      </c>
      <c r="CF459">
        <v>0</v>
      </c>
      <c r="CG459">
        <v>25</v>
      </c>
      <c r="CH459">
        <v>0</v>
      </c>
      <c r="CI459">
        <v>840</v>
      </c>
      <c r="CJ459">
        <v>0</v>
      </c>
      <c r="CK459">
        <v>0</v>
      </c>
      <c r="CL459">
        <v>0</v>
      </c>
      <c r="CM459">
        <v>0</v>
      </c>
      <c r="CN459">
        <f t="shared" si="81"/>
        <v>1680</v>
      </c>
      <c r="CO459" t="str">
        <f t="shared" si="82"/>
        <v>Sufficientlyactive</v>
      </c>
      <c r="CP459">
        <v>3</v>
      </c>
      <c r="CQ459">
        <v>3</v>
      </c>
      <c r="CR459">
        <v>3</v>
      </c>
      <c r="CS459">
        <v>3</v>
      </c>
      <c r="CT459">
        <v>3</v>
      </c>
      <c r="CU459">
        <v>2</v>
      </c>
      <c r="CV459">
        <v>1</v>
      </c>
      <c r="CW459">
        <v>1</v>
      </c>
      <c r="CX459">
        <v>1</v>
      </c>
      <c r="CY459">
        <v>1</v>
      </c>
      <c r="CZ459">
        <v>1</v>
      </c>
      <c r="DA459">
        <v>6</v>
      </c>
      <c r="DB459">
        <v>2</v>
      </c>
      <c r="DC459">
        <v>0</v>
      </c>
      <c r="DD459">
        <v>4</v>
      </c>
      <c r="DE459">
        <v>1</v>
      </c>
      <c r="DF459">
        <v>1</v>
      </c>
      <c r="DG459">
        <v>2</v>
      </c>
      <c r="DH459">
        <v>4</v>
      </c>
      <c r="DI459">
        <v>4</v>
      </c>
      <c r="DJ459">
        <v>2</v>
      </c>
      <c r="DK459">
        <v>4</v>
      </c>
      <c r="DL459">
        <v>1</v>
      </c>
      <c r="DM459">
        <v>1</v>
      </c>
      <c r="DN459">
        <v>24</v>
      </c>
      <c r="DO459">
        <v>2</v>
      </c>
      <c r="DP459">
        <v>1</v>
      </c>
      <c r="DQ459">
        <v>3</v>
      </c>
      <c r="DR459">
        <v>3</v>
      </c>
      <c r="DS459">
        <v>2</v>
      </c>
      <c r="DT459">
        <v>0</v>
      </c>
      <c r="DU459">
        <v>3</v>
      </c>
      <c r="DV459">
        <v>1</v>
      </c>
      <c r="DW459">
        <v>0</v>
      </c>
      <c r="DX459">
        <v>15</v>
      </c>
      <c r="DY459" t="str">
        <f>IF(DP459&gt;1,"Yes",IF(DQ459&gt;1,"Yes","No"))</f>
        <v>Yes</v>
      </c>
      <c r="DZ459" t="s">
        <v>4710</v>
      </c>
      <c r="EA459">
        <v>4</v>
      </c>
      <c r="EB459">
        <v>2</v>
      </c>
      <c r="EC459">
        <v>3</v>
      </c>
      <c r="ED459">
        <v>4</v>
      </c>
      <c r="EE459">
        <v>3</v>
      </c>
      <c r="EF459">
        <v>3</v>
      </c>
      <c r="EG459">
        <v>5</v>
      </c>
      <c r="EH459">
        <v>24</v>
      </c>
      <c r="EI459">
        <v>1</v>
      </c>
      <c r="EJ459">
        <v>2</v>
      </c>
      <c r="EK459">
        <v>2</v>
      </c>
      <c r="EL459">
        <v>5</v>
      </c>
      <c r="EM459">
        <v>3</v>
      </c>
      <c r="EN459">
        <v>3</v>
      </c>
      <c r="EO459">
        <v>3</v>
      </c>
      <c r="EP459">
        <v>3</v>
      </c>
      <c r="EQ459">
        <v>3</v>
      </c>
      <c r="ER459">
        <v>3</v>
      </c>
      <c r="ES459">
        <v>3</v>
      </c>
      <c r="ET459">
        <v>3</v>
      </c>
      <c r="EU459">
        <v>24</v>
      </c>
      <c r="EV459">
        <v>5</v>
      </c>
      <c r="EW459">
        <v>8</v>
      </c>
      <c r="EX459">
        <v>9</v>
      </c>
      <c r="EY459">
        <v>9</v>
      </c>
      <c r="EZ459">
        <v>31</v>
      </c>
      <c r="FA459">
        <v>8</v>
      </c>
      <c r="FB459" t="str">
        <f t="shared" si="87"/>
        <v>Severe</v>
      </c>
      <c r="FC459" t="s">
        <v>157</v>
      </c>
    </row>
    <row r="460" spans="1:159" x14ac:dyDescent="0.2">
      <c r="A460">
        <v>1447</v>
      </c>
      <c r="B460" t="s">
        <v>143</v>
      </c>
      <c r="C460" t="s">
        <v>2109</v>
      </c>
      <c r="D460" s="1">
        <v>31864</v>
      </c>
      <c r="E460">
        <v>35</v>
      </c>
      <c r="F460">
        <v>1</v>
      </c>
      <c r="H460" t="s">
        <v>420</v>
      </c>
      <c r="I460">
        <v>3030</v>
      </c>
      <c r="J460" s="1">
        <v>44303</v>
      </c>
      <c r="K460">
        <v>1</v>
      </c>
      <c r="R460">
        <v>1</v>
      </c>
      <c r="W460" t="s">
        <v>229</v>
      </c>
      <c r="X460" t="s">
        <v>307</v>
      </c>
      <c r="Y460">
        <v>0</v>
      </c>
      <c r="Z460" t="s">
        <v>2110</v>
      </c>
      <c r="AA460" s="1">
        <v>44528</v>
      </c>
      <c r="AB460" s="2">
        <f t="shared" si="83"/>
        <v>225</v>
      </c>
      <c r="AC460">
        <v>1</v>
      </c>
      <c r="AD460">
        <v>1</v>
      </c>
      <c r="AE460" t="str">
        <f t="shared" si="85"/>
        <v>Male</v>
      </c>
      <c r="AF460">
        <v>0</v>
      </c>
      <c r="AG460" t="s">
        <v>157</v>
      </c>
      <c r="AH460">
        <v>0</v>
      </c>
      <c r="AJ460">
        <v>6</v>
      </c>
      <c r="AK460" t="str">
        <f t="shared" si="78"/>
        <v>Undergrad</v>
      </c>
      <c r="AL460" t="str">
        <f t="shared" si="86"/>
        <v>Yes</v>
      </c>
      <c r="AM460">
        <v>138</v>
      </c>
      <c r="AN460" t="str">
        <f t="shared" si="84"/>
        <v>Other</v>
      </c>
      <c r="AQ460">
        <v>1990</v>
      </c>
      <c r="AR460">
        <v>0</v>
      </c>
      <c r="AS460">
        <v>0</v>
      </c>
      <c r="AT460">
        <v>0</v>
      </c>
      <c r="AU460">
        <v>0</v>
      </c>
      <c r="AV460">
        <v>0</v>
      </c>
      <c r="AW460">
        <v>0</v>
      </c>
      <c r="AX460">
        <v>0</v>
      </c>
      <c r="AY460">
        <v>0</v>
      </c>
      <c r="AZ460">
        <v>0</v>
      </c>
      <c r="BA460">
        <v>1</v>
      </c>
      <c r="BC460" t="s">
        <v>2111</v>
      </c>
      <c r="BD460">
        <v>0</v>
      </c>
      <c r="BF460">
        <v>0</v>
      </c>
      <c r="BH460">
        <v>0</v>
      </c>
      <c r="BI460">
        <v>0</v>
      </c>
      <c r="BJ460">
        <v>0</v>
      </c>
      <c r="BK460">
        <v>0</v>
      </c>
      <c r="BM460">
        <v>0</v>
      </c>
      <c r="BO460">
        <v>0</v>
      </c>
      <c r="BQ460">
        <v>1</v>
      </c>
      <c r="BR460">
        <v>1</v>
      </c>
      <c r="BS460">
        <v>1</v>
      </c>
      <c r="BT460">
        <v>2</v>
      </c>
      <c r="BU460">
        <v>1</v>
      </c>
      <c r="BV460">
        <v>80</v>
      </c>
      <c r="BW460" s="4">
        <v>0.78049010367577754</v>
      </c>
      <c r="BX460">
        <v>2</v>
      </c>
      <c r="BY460">
        <v>1</v>
      </c>
      <c r="BZ460">
        <v>30</v>
      </c>
      <c r="CA460">
        <v>90</v>
      </c>
      <c r="CB460">
        <v>0</v>
      </c>
      <c r="CC460">
        <v>0</v>
      </c>
      <c r="CD460">
        <v>40</v>
      </c>
      <c r="CE460">
        <v>40</v>
      </c>
      <c r="CF460">
        <v>3</v>
      </c>
      <c r="CG460">
        <v>2</v>
      </c>
      <c r="CH460">
        <v>30</v>
      </c>
      <c r="CI460">
        <v>150</v>
      </c>
      <c r="CJ460">
        <v>0</v>
      </c>
      <c r="CK460">
        <v>0</v>
      </c>
      <c r="CL460">
        <v>0</v>
      </c>
      <c r="CM460">
        <v>0</v>
      </c>
      <c r="CN460">
        <f t="shared" si="81"/>
        <v>390</v>
      </c>
      <c r="CO460" t="str">
        <f t="shared" si="82"/>
        <v>Sufficientlyactive</v>
      </c>
      <c r="CP460">
        <v>1</v>
      </c>
      <c r="CQ460">
        <v>3</v>
      </c>
      <c r="CR460">
        <v>4</v>
      </c>
      <c r="CS460">
        <v>0</v>
      </c>
      <c r="CT460">
        <v>3</v>
      </c>
      <c r="CU460">
        <v>2</v>
      </c>
      <c r="CV460">
        <v>0</v>
      </c>
      <c r="CW460">
        <v>1</v>
      </c>
      <c r="CX460">
        <v>2</v>
      </c>
      <c r="CY460">
        <v>1</v>
      </c>
      <c r="CZ460">
        <v>3</v>
      </c>
      <c r="DA460">
        <v>7</v>
      </c>
      <c r="DB460">
        <v>1</v>
      </c>
      <c r="DC460">
        <v>0</v>
      </c>
      <c r="DD460">
        <v>2</v>
      </c>
      <c r="DE460">
        <v>1</v>
      </c>
      <c r="DF460">
        <v>1</v>
      </c>
      <c r="DG460">
        <v>1</v>
      </c>
      <c r="DH460">
        <v>1</v>
      </c>
      <c r="DI460">
        <v>1</v>
      </c>
      <c r="DJ460">
        <v>1</v>
      </c>
      <c r="DK460">
        <v>1</v>
      </c>
      <c r="DL460">
        <v>1</v>
      </c>
      <c r="DM460">
        <v>2</v>
      </c>
      <c r="DN460">
        <v>12</v>
      </c>
      <c r="DO460">
        <v>0</v>
      </c>
      <c r="DP460">
        <v>0</v>
      </c>
      <c r="DQ460">
        <v>1</v>
      </c>
      <c r="DR460">
        <v>0</v>
      </c>
      <c r="DS460">
        <v>0</v>
      </c>
      <c r="DT460">
        <v>0</v>
      </c>
      <c r="DU460">
        <v>0</v>
      </c>
      <c r="DV460">
        <v>0</v>
      </c>
      <c r="DW460">
        <v>0</v>
      </c>
      <c r="DX460">
        <v>1</v>
      </c>
      <c r="DY460" t="str">
        <f>IF(DO460&gt;1,"Yes",IF(DP460&gt;1,"Yes","No"))</f>
        <v>No</v>
      </c>
      <c r="DZ460" t="s">
        <v>4708</v>
      </c>
      <c r="EA460">
        <v>4</v>
      </c>
      <c r="EB460">
        <v>4</v>
      </c>
      <c r="EC460">
        <v>3</v>
      </c>
      <c r="ED460">
        <v>4</v>
      </c>
      <c r="EE460">
        <v>4</v>
      </c>
      <c r="EF460">
        <v>3</v>
      </c>
      <c r="EG460">
        <v>4</v>
      </c>
      <c r="EH460">
        <v>26</v>
      </c>
      <c r="EI460">
        <v>1</v>
      </c>
      <c r="EJ460">
        <v>1</v>
      </c>
      <c r="EK460">
        <v>2</v>
      </c>
      <c r="EL460">
        <v>4</v>
      </c>
      <c r="EM460">
        <v>4</v>
      </c>
      <c r="EN460">
        <v>5</v>
      </c>
      <c r="EO460">
        <v>5</v>
      </c>
      <c r="EP460">
        <v>5</v>
      </c>
      <c r="EQ460">
        <v>4</v>
      </c>
      <c r="ER460">
        <v>5</v>
      </c>
      <c r="ES460">
        <v>5</v>
      </c>
      <c r="ET460">
        <v>5</v>
      </c>
      <c r="EU460">
        <v>38</v>
      </c>
      <c r="EV460">
        <v>3</v>
      </c>
      <c r="EW460">
        <v>1</v>
      </c>
      <c r="EX460">
        <v>2</v>
      </c>
      <c r="EY460">
        <v>2</v>
      </c>
      <c r="EZ460">
        <v>8</v>
      </c>
      <c r="FA460">
        <v>1</v>
      </c>
      <c r="FB460" t="str">
        <f t="shared" si="87"/>
        <v>Mild</v>
      </c>
      <c r="FC460" t="s">
        <v>149</v>
      </c>
    </row>
    <row r="461" spans="1:159" x14ac:dyDescent="0.2">
      <c r="A461">
        <v>1449</v>
      </c>
      <c r="B461" t="s">
        <v>143</v>
      </c>
      <c r="C461" t="s">
        <v>2112</v>
      </c>
      <c r="D461" s="1">
        <v>17021</v>
      </c>
      <c r="E461">
        <v>76</v>
      </c>
      <c r="F461">
        <v>1</v>
      </c>
      <c r="H461" t="s">
        <v>1030</v>
      </c>
      <c r="I461">
        <v>3012</v>
      </c>
      <c r="J461" s="1">
        <v>44303</v>
      </c>
      <c r="K461">
        <v>1</v>
      </c>
      <c r="R461">
        <v>2</v>
      </c>
      <c r="W461" t="s">
        <v>229</v>
      </c>
      <c r="X461" t="s">
        <v>222</v>
      </c>
      <c r="Y461">
        <v>1</v>
      </c>
      <c r="Z461" t="s">
        <v>2113</v>
      </c>
      <c r="AA461" s="1">
        <v>44641</v>
      </c>
      <c r="AB461" s="2">
        <f t="shared" si="83"/>
        <v>338</v>
      </c>
      <c r="AC461">
        <v>4</v>
      </c>
      <c r="AD461">
        <v>2</v>
      </c>
      <c r="AE461" t="str">
        <f t="shared" si="85"/>
        <v>Female</v>
      </c>
      <c r="AF461">
        <v>6</v>
      </c>
      <c r="AG461" t="s">
        <v>149</v>
      </c>
      <c r="AH461">
        <v>0</v>
      </c>
      <c r="AJ461">
        <v>1</v>
      </c>
      <c r="AK461" t="str">
        <f t="shared" si="78"/>
        <v>DNC high school</v>
      </c>
      <c r="AL461" t="str">
        <f t="shared" si="86"/>
        <v>No</v>
      </c>
      <c r="AM461">
        <v>185</v>
      </c>
      <c r="AN461" t="str">
        <f t="shared" si="84"/>
        <v>Other</v>
      </c>
      <c r="AQ461">
        <v>1900</v>
      </c>
      <c r="AR461">
        <v>0</v>
      </c>
      <c r="AS461">
        <v>0</v>
      </c>
      <c r="AT461">
        <v>0</v>
      </c>
      <c r="AU461">
        <v>0</v>
      </c>
      <c r="AV461">
        <v>0</v>
      </c>
      <c r="AW461">
        <v>0</v>
      </c>
      <c r="AX461">
        <v>0</v>
      </c>
      <c r="AY461">
        <v>1</v>
      </c>
      <c r="AZ461">
        <v>1</v>
      </c>
      <c r="BA461">
        <v>1</v>
      </c>
      <c r="BC461" t="s">
        <v>2114</v>
      </c>
      <c r="BD461">
        <v>1</v>
      </c>
      <c r="BE461" t="s">
        <v>2115</v>
      </c>
      <c r="BF461">
        <v>1</v>
      </c>
      <c r="BG461" t="s">
        <v>2116</v>
      </c>
      <c r="BH461">
        <v>0</v>
      </c>
      <c r="BI461">
        <v>0</v>
      </c>
      <c r="BJ461">
        <v>0</v>
      </c>
      <c r="BK461">
        <v>0</v>
      </c>
      <c r="BM461">
        <v>0</v>
      </c>
      <c r="BO461">
        <v>0</v>
      </c>
      <c r="BQ461">
        <v>4</v>
      </c>
      <c r="BR461">
        <v>3</v>
      </c>
      <c r="BS461">
        <v>3</v>
      </c>
      <c r="BT461">
        <v>4</v>
      </c>
      <c r="BU461">
        <v>3</v>
      </c>
      <c r="BV461">
        <v>42</v>
      </c>
      <c r="BW461" s="4">
        <v>0.25429134856977192</v>
      </c>
      <c r="BX461">
        <v>0</v>
      </c>
      <c r="BY461">
        <v>0</v>
      </c>
      <c r="BZ461">
        <v>0</v>
      </c>
      <c r="CA461">
        <v>0</v>
      </c>
      <c r="CB461">
        <v>0</v>
      </c>
      <c r="CC461">
        <v>0</v>
      </c>
      <c r="CD461">
        <v>0</v>
      </c>
      <c r="CE461">
        <v>0</v>
      </c>
      <c r="CF461">
        <v>0</v>
      </c>
      <c r="CG461">
        <v>0</v>
      </c>
      <c r="CH461">
        <v>0</v>
      </c>
      <c r="CI461">
        <v>0</v>
      </c>
      <c r="CJ461">
        <v>0</v>
      </c>
      <c r="CK461">
        <v>0</v>
      </c>
      <c r="CL461">
        <v>0</v>
      </c>
      <c r="CM461">
        <v>0</v>
      </c>
      <c r="CN461">
        <f t="shared" si="81"/>
        <v>0</v>
      </c>
      <c r="CO461" t="str">
        <f t="shared" si="82"/>
        <v>Sedentary</v>
      </c>
      <c r="CP461">
        <v>3</v>
      </c>
      <c r="CQ461">
        <v>3</v>
      </c>
      <c r="CR461">
        <v>3</v>
      </c>
      <c r="CS461">
        <v>3</v>
      </c>
      <c r="CT461">
        <v>3</v>
      </c>
      <c r="CU461">
        <v>1</v>
      </c>
      <c r="CV461">
        <v>1</v>
      </c>
      <c r="CW461">
        <v>0</v>
      </c>
      <c r="CX461">
        <v>1</v>
      </c>
      <c r="CY461">
        <v>1</v>
      </c>
      <c r="CZ461">
        <v>1</v>
      </c>
      <c r="DA461">
        <v>6</v>
      </c>
      <c r="DB461">
        <v>8</v>
      </c>
      <c r="DC461">
        <v>0</v>
      </c>
      <c r="DD461">
        <v>4</v>
      </c>
      <c r="DE461">
        <v>4</v>
      </c>
      <c r="DF461">
        <v>2</v>
      </c>
      <c r="DG461">
        <v>5</v>
      </c>
      <c r="DH461">
        <v>2</v>
      </c>
      <c r="DI461">
        <v>2</v>
      </c>
      <c r="DJ461">
        <v>4</v>
      </c>
      <c r="DK461">
        <v>4</v>
      </c>
      <c r="DL461">
        <v>3</v>
      </c>
      <c r="DM461">
        <v>3</v>
      </c>
      <c r="DN461">
        <v>33</v>
      </c>
      <c r="DO461">
        <v>1</v>
      </c>
      <c r="DP461">
        <v>2</v>
      </c>
      <c r="DQ461">
        <v>3</v>
      </c>
      <c r="DR461">
        <v>2</v>
      </c>
      <c r="DS461">
        <v>0</v>
      </c>
      <c r="DT461">
        <v>2</v>
      </c>
      <c r="DU461">
        <v>0</v>
      </c>
      <c r="DV461">
        <v>0</v>
      </c>
      <c r="DW461">
        <v>0</v>
      </c>
      <c r="DX461">
        <v>10</v>
      </c>
      <c r="DY461" t="s">
        <v>149</v>
      </c>
      <c r="DZ461" t="s">
        <v>4709</v>
      </c>
      <c r="EA461">
        <v>4</v>
      </c>
      <c r="EB461">
        <v>2</v>
      </c>
      <c r="EC461">
        <v>3</v>
      </c>
      <c r="ED461">
        <v>2</v>
      </c>
      <c r="EE461">
        <v>3</v>
      </c>
      <c r="EF461">
        <v>3</v>
      </c>
      <c r="EG461">
        <v>4</v>
      </c>
      <c r="EH461">
        <v>21</v>
      </c>
      <c r="EI461">
        <v>3</v>
      </c>
      <c r="EJ461">
        <v>3</v>
      </c>
      <c r="EK461">
        <v>3</v>
      </c>
      <c r="EL461">
        <v>9</v>
      </c>
      <c r="EM461">
        <v>2</v>
      </c>
      <c r="EN461">
        <v>3</v>
      </c>
      <c r="EO461">
        <v>2</v>
      </c>
      <c r="EP461">
        <v>3</v>
      </c>
      <c r="EQ461">
        <v>4</v>
      </c>
      <c r="ER461">
        <v>3</v>
      </c>
      <c r="ES461">
        <v>3</v>
      </c>
      <c r="ET461">
        <v>3</v>
      </c>
      <c r="EU461">
        <v>23</v>
      </c>
      <c r="EV461">
        <v>8</v>
      </c>
      <c r="EW461">
        <v>7</v>
      </c>
      <c r="EX461">
        <v>8</v>
      </c>
      <c r="EY461">
        <v>10</v>
      </c>
      <c r="EZ461">
        <v>33</v>
      </c>
      <c r="FA461">
        <v>8</v>
      </c>
      <c r="FB461" t="str">
        <f t="shared" si="87"/>
        <v>Severe</v>
      </c>
      <c r="FC461" t="s">
        <v>157</v>
      </c>
    </row>
    <row r="462" spans="1:159" x14ac:dyDescent="0.2">
      <c r="A462">
        <v>1451</v>
      </c>
      <c r="B462" t="s">
        <v>143</v>
      </c>
      <c r="C462" t="s">
        <v>2117</v>
      </c>
      <c r="D462" s="1">
        <v>21614</v>
      </c>
      <c r="E462">
        <v>63</v>
      </c>
      <c r="F462">
        <v>1</v>
      </c>
      <c r="H462" t="s">
        <v>269</v>
      </c>
      <c r="I462">
        <v>3337</v>
      </c>
      <c r="J462" s="1">
        <v>44317</v>
      </c>
      <c r="K462">
        <v>1</v>
      </c>
      <c r="Q462">
        <v>1</v>
      </c>
      <c r="W462" t="s">
        <v>4409</v>
      </c>
      <c r="X462" t="s">
        <v>307</v>
      </c>
      <c r="Y462">
        <v>1</v>
      </c>
      <c r="Z462" t="s">
        <v>2118</v>
      </c>
      <c r="AA462" s="1">
        <v>44529</v>
      </c>
      <c r="AB462" s="2">
        <f t="shared" si="83"/>
        <v>212</v>
      </c>
      <c r="AC462">
        <v>0</v>
      </c>
      <c r="AD462">
        <v>2</v>
      </c>
      <c r="AE462" t="str">
        <f t="shared" si="85"/>
        <v>Female</v>
      </c>
      <c r="AF462">
        <v>3</v>
      </c>
      <c r="AG462" t="s">
        <v>157</v>
      </c>
      <c r="AH462">
        <v>0</v>
      </c>
      <c r="AJ462">
        <v>1</v>
      </c>
      <c r="AK462" t="str">
        <f t="shared" si="78"/>
        <v>DNC high school</v>
      </c>
      <c r="AL462" t="str">
        <f t="shared" si="86"/>
        <v>No</v>
      </c>
      <c r="AM462">
        <v>9</v>
      </c>
      <c r="AN462" t="str">
        <f t="shared" si="84"/>
        <v>Aus</v>
      </c>
      <c r="AO462">
        <v>0</v>
      </c>
      <c r="AR462">
        <v>0</v>
      </c>
      <c r="AS462">
        <v>0</v>
      </c>
      <c r="AT462">
        <v>0</v>
      </c>
      <c r="AU462">
        <v>0</v>
      </c>
      <c r="AV462">
        <v>0</v>
      </c>
      <c r="AW462">
        <v>0</v>
      </c>
      <c r="AX462">
        <v>0</v>
      </c>
      <c r="AY462">
        <v>1</v>
      </c>
      <c r="AZ462">
        <v>0</v>
      </c>
      <c r="BA462">
        <v>0</v>
      </c>
      <c r="BC462" t="s">
        <v>2119</v>
      </c>
      <c r="BD462">
        <v>0</v>
      </c>
      <c r="BF462">
        <v>1</v>
      </c>
      <c r="BG462" t="s">
        <v>2120</v>
      </c>
      <c r="BH462">
        <v>0</v>
      </c>
      <c r="BI462">
        <v>0</v>
      </c>
      <c r="BJ462">
        <v>0</v>
      </c>
      <c r="BK462">
        <v>1</v>
      </c>
      <c r="BL462">
        <v>15</v>
      </c>
      <c r="BM462">
        <v>0</v>
      </c>
      <c r="BO462">
        <v>0</v>
      </c>
      <c r="BQ462">
        <v>3</v>
      </c>
      <c r="BR462">
        <v>1</v>
      </c>
      <c r="BS462">
        <v>3</v>
      </c>
      <c r="BT462">
        <v>3</v>
      </c>
      <c r="BU462">
        <v>1</v>
      </c>
      <c r="BV462">
        <v>64</v>
      </c>
      <c r="BW462" s="4">
        <v>0.54600000000000004</v>
      </c>
      <c r="BX462">
        <v>10</v>
      </c>
      <c r="BY462">
        <v>4</v>
      </c>
      <c r="BZ462">
        <v>16</v>
      </c>
      <c r="CA462">
        <v>256</v>
      </c>
      <c r="CB462">
        <v>0</v>
      </c>
      <c r="CC462">
        <v>0</v>
      </c>
      <c r="CD462">
        <v>0</v>
      </c>
      <c r="CE462">
        <v>0</v>
      </c>
      <c r="CF462">
        <v>3</v>
      </c>
      <c r="CG462">
        <v>1</v>
      </c>
      <c r="CH462">
        <v>17</v>
      </c>
      <c r="CI462">
        <v>77</v>
      </c>
      <c r="CJ462">
        <v>2</v>
      </c>
      <c r="CK462">
        <v>2</v>
      </c>
      <c r="CL462">
        <v>10</v>
      </c>
      <c r="CM462">
        <v>130</v>
      </c>
      <c r="CN462">
        <f t="shared" si="81"/>
        <v>540</v>
      </c>
      <c r="CO462" t="str">
        <f t="shared" si="82"/>
        <v>Sufficientlyactive</v>
      </c>
      <c r="CP462">
        <v>4</v>
      </c>
      <c r="CQ462">
        <v>4</v>
      </c>
      <c r="CR462">
        <v>4</v>
      </c>
      <c r="CS462">
        <v>3</v>
      </c>
      <c r="CT462">
        <v>3</v>
      </c>
      <c r="CU462">
        <v>2</v>
      </c>
      <c r="CV462">
        <v>1</v>
      </c>
      <c r="CW462">
        <v>1</v>
      </c>
      <c r="CX462">
        <v>2</v>
      </c>
      <c r="CY462">
        <v>1</v>
      </c>
      <c r="CZ462">
        <v>3</v>
      </c>
      <c r="DA462">
        <v>7</v>
      </c>
      <c r="DB462">
        <v>5</v>
      </c>
      <c r="DC462">
        <v>1</v>
      </c>
      <c r="DD462">
        <v>3</v>
      </c>
      <c r="DE462">
        <v>1</v>
      </c>
      <c r="DF462">
        <v>1</v>
      </c>
      <c r="DG462">
        <v>1</v>
      </c>
      <c r="DH462">
        <v>1</v>
      </c>
      <c r="DI462">
        <v>1</v>
      </c>
      <c r="DJ462">
        <v>1</v>
      </c>
      <c r="DK462">
        <v>1</v>
      </c>
      <c r="DL462">
        <v>1</v>
      </c>
      <c r="DM462">
        <v>1</v>
      </c>
      <c r="DN462">
        <v>12</v>
      </c>
      <c r="DO462">
        <v>0</v>
      </c>
      <c r="DP462">
        <v>0</v>
      </c>
      <c r="DQ462">
        <v>0</v>
      </c>
      <c r="DR462">
        <v>1</v>
      </c>
      <c r="DS462">
        <v>0</v>
      </c>
      <c r="DT462">
        <v>0</v>
      </c>
      <c r="DU462">
        <v>0</v>
      </c>
      <c r="DV462">
        <v>0</v>
      </c>
      <c r="DW462">
        <v>0</v>
      </c>
      <c r="DX462">
        <v>1</v>
      </c>
      <c r="DY462" t="s">
        <v>149</v>
      </c>
      <c r="DZ462" t="s">
        <v>4708</v>
      </c>
      <c r="EA462">
        <v>5</v>
      </c>
      <c r="EB462">
        <v>5</v>
      </c>
      <c r="EC462">
        <v>5</v>
      </c>
      <c r="ED462">
        <v>5</v>
      </c>
      <c r="EE462">
        <v>5</v>
      </c>
      <c r="EF462">
        <v>5</v>
      </c>
      <c r="EG462">
        <v>5</v>
      </c>
      <c r="EH462">
        <v>35</v>
      </c>
      <c r="EI462">
        <v>1</v>
      </c>
      <c r="EJ462">
        <v>1</v>
      </c>
      <c r="EK462">
        <v>1</v>
      </c>
      <c r="EL462">
        <v>3</v>
      </c>
      <c r="EM462">
        <v>5</v>
      </c>
      <c r="EN462">
        <v>5</v>
      </c>
      <c r="EO462">
        <v>5</v>
      </c>
      <c r="EP462">
        <v>5</v>
      </c>
      <c r="EQ462">
        <v>5</v>
      </c>
      <c r="ER462">
        <v>5</v>
      </c>
      <c r="ES462">
        <v>5</v>
      </c>
      <c r="ET462">
        <v>5</v>
      </c>
      <c r="EU462">
        <v>40</v>
      </c>
      <c r="EV462">
        <v>8</v>
      </c>
      <c r="EW462">
        <v>8</v>
      </c>
      <c r="EX462">
        <v>8</v>
      </c>
      <c r="EY462">
        <v>8</v>
      </c>
      <c r="EZ462">
        <v>32</v>
      </c>
      <c r="FA462">
        <v>7</v>
      </c>
      <c r="FB462" t="str">
        <f t="shared" si="87"/>
        <v>Moderate</v>
      </c>
      <c r="FC462" t="s">
        <v>157</v>
      </c>
    </row>
    <row r="463" spans="1:159" x14ac:dyDescent="0.2">
      <c r="A463">
        <v>1453</v>
      </c>
      <c r="B463" t="s">
        <v>143</v>
      </c>
      <c r="C463" t="s">
        <v>2121</v>
      </c>
      <c r="D463" s="1">
        <v>31041</v>
      </c>
      <c r="E463">
        <v>37</v>
      </c>
      <c r="F463">
        <v>1</v>
      </c>
      <c r="H463" t="s">
        <v>145</v>
      </c>
      <c r="I463">
        <v>3029</v>
      </c>
      <c r="J463" s="1">
        <v>44239</v>
      </c>
      <c r="K463">
        <v>2</v>
      </c>
      <c r="T463">
        <v>3</v>
      </c>
      <c r="W463" t="s">
        <v>4411</v>
      </c>
      <c r="X463" t="s">
        <v>314</v>
      </c>
      <c r="Y463">
        <v>0</v>
      </c>
      <c r="Z463" t="s">
        <v>2122</v>
      </c>
      <c r="AA463" s="1">
        <v>44590</v>
      </c>
      <c r="AB463" s="2">
        <f t="shared" si="83"/>
        <v>351</v>
      </c>
      <c r="AC463">
        <v>0</v>
      </c>
      <c r="AD463">
        <v>2</v>
      </c>
      <c r="AE463" t="str">
        <f t="shared" si="85"/>
        <v>Female</v>
      </c>
      <c r="AF463">
        <v>0</v>
      </c>
      <c r="AG463" t="s">
        <v>157</v>
      </c>
      <c r="AH463">
        <v>0</v>
      </c>
      <c r="AJ463">
        <v>5</v>
      </c>
      <c r="AK463" t="str">
        <f t="shared" si="78"/>
        <v>TAFE</v>
      </c>
      <c r="AL463" t="str">
        <f t="shared" si="86"/>
        <v>Yes</v>
      </c>
      <c r="AM463">
        <v>66</v>
      </c>
      <c r="AN463" t="str">
        <f t="shared" si="84"/>
        <v>Other</v>
      </c>
      <c r="AQ463">
        <v>30</v>
      </c>
      <c r="AR463">
        <v>0</v>
      </c>
      <c r="AS463">
        <v>0</v>
      </c>
      <c r="AT463">
        <v>0</v>
      </c>
      <c r="AU463">
        <v>0</v>
      </c>
      <c r="AV463">
        <v>0</v>
      </c>
      <c r="AW463">
        <v>0</v>
      </c>
      <c r="AX463">
        <v>0</v>
      </c>
      <c r="AY463">
        <v>0</v>
      </c>
      <c r="AZ463">
        <v>0</v>
      </c>
      <c r="BA463">
        <v>0</v>
      </c>
      <c r="BD463">
        <v>0</v>
      </c>
      <c r="BF463">
        <v>0</v>
      </c>
      <c r="BH463">
        <v>0</v>
      </c>
      <c r="BI463">
        <v>0</v>
      </c>
      <c r="BJ463">
        <v>0</v>
      </c>
      <c r="BK463">
        <v>0</v>
      </c>
      <c r="BM463">
        <v>0</v>
      </c>
      <c r="BO463">
        <v>0</v>
      </c>
      <c r="BQ463">
        <v>1</v>
      </c>
      <c r="BR463">
        <v>1</v>
      </c>
      <c r="BS463">
        <v>1</v>
      </c>
      <c r="BT463">
        <v>2</v>
      </c>
      <c r="BU463">
        <v>2</v>
      </c>
      <c r="BV463">
        <v>95</v>
      </c>
      <c r="BW463" s="4">
        <v>0.72322947913147084</v>
      </c>
      <c r="BX463">
        <v>10</v>
      </c>
      <c r="BY463">
        <v>5</v>
      </c>
      <c r="BZ463">
        <v>15</v>
      </c>
      <c r="CA463">
        <v>315</v>
      </c>
      <c r="CB463">
        <v>2</v>
      </c>
      <c r="CC463">
        <v>1</v>
      </c>
      <c r="CD463">
        <v>5</v>
      </c>
      <c r="CE463">
        <v>65</v>
      </c>
      <c r="CF463">
        <v>5</v>
      </c>
      <c r="CG463">
        <v>2</v>
      </c>
      <c r="CH463">
        <v>30</v>
      </c>
      <c r="CI463">
        <v>150</v>
      </c>
      <c r="CJ463">
        <v>0</v>
      </c>
      <c r="CK463">
        <v>0</v>
      </c>
      <c r="CL463">
        <v>0</v>
      </c>
      <c r="CM463">
        <v>0</v>
      </c>
      <c r="CN463">
        <f t="shared" si="81"/>
        <v>615</v>
      </c>
      <c r="CO463" t="str">
        <f t="shared" si="82"/>
        <v>Sufficientlyactive</v>
      </c>
      <c r="CP463">
        <v>4</v>
      </c>
      <c r="CQ463">
        <v>3</v>
      </c>
      <c r="CR463">
        <v>4</v>
      </c>
      <c r="CS463">
        <v>3</v>
      </c>
      <c r="CT463">
        <v>3</v>
      </c>
      <c r="CU463">
        <v>2</v>
      </c>
      <c r="CV463">
        <v>1</v>
      </c>
      <c r="CW463">
        <v>1</v>
      </c>
      <c r="CX463">
        <v>2</v>
      </c>
      <c r="CY463">
        <v>1</v>
      </c>
      <c r="CZ463">
        <v>2</v>
      </c>
      <c r="DA463">
        <v>7</v>
      </c>
      <c r="DB463">
        <v>2</v>
      </c>
      <c r="DC463">
        <v>1</v>
      </c>
      <c r="DD463">
        <v>4</v>
      </c>
      <c r="DE463">
        <v>3</v>
      </c>
      <c r="DF463">
        <v>1</v>
      </c>
      <c r="DG463">
        <v>1</v>
      </c>
      <c r="DH463">
        <v>1</v>
      </c>
      <c r="DI463">
        <v>1</v>
      </c>
      <c r="DJ463">
        <v>2</v>
      </c>
      <c r="DK463">
        <v>4</v>
      </c>
      <c r="DL463">
        <v>2</v>
      </c>
      <c r="DM463">
        <v>2</v>
      </c>
      <c r="DN463">
        <v>21</v>
      </c>
      <c r="FC463" t="s">
        <v>149</v>
      </c>
    </row>
    <row r="464" spans="1:159" x14ac:dyDescent="0.2">
      <c r="A464">
        <v>1456</v>
      </c>
      <c r="B464" t="s">
        <v>143</v>
      </c>
      <c r="C464" t="s">
        <v>2123</v>
      </c>
      <c r="D464" s="1">
        <v>33852</v>
      </c>
      <c r="E464">
        <v>29</v>
      </c>
      <c r="F464">
        <v>1</v>
      </c>
      <c r="H464" t="s">
        <v>2124</v>
      </c>
      <c r="I464">
        <v>3335</v>
      </c>
      <c r="J464" s="1">
        <v>44239</v>
      </c>
      <c r="K464">
        <v>1</v>
      </c>
      <c r="Q464">
        <v>1</v>
      </c>
      <c r="W464" t="s">
        <v>4409</v>
      </c>
      <c r="X464" t="s">
        <v>307</v>
      </c>
      <c r="Y464">
        <v>0</v>
      </c>
      <c r="Z464" t="s">
        <v>2125</v>
      </c>
      <c r="AA464" s="1">
        <v>44515</v>
      </c>
      <c r="AB464" s="2">
        <f t="shared" si="83"/>
        <v>276</v>
      </c>
      <c r="AC464">
        <v>1</v>
      </c>
      <c r="AD464">
        <v>2</v>
      </c>
      <c r="AE464" t="str">
        <f t="shared" si="85"/>
        <v>Female</v>
      </c>
      <c r="AF464">
        <v>0</v>
      </c>
      <c r="AG464" t="s">
        <v>157</v>
      </c>
      <c r="AH464">
        <v>0</v>
      </c>
      <c r="AJ464">
        <v>7</v>
      </c>
      <c r="AK464" t="str">
        <f t="shared" si="78"/>
        <v>Undergrad</v>
      </c>
      <c r="AL464" t="str">
        <f t="shared" si="86"/>
        <v>Yes</v>
      </c>
      <c r="AM464">
        <v>138</v>
      </c>
      <c r="AN464" t="str">
        <f t="shared" si="84"/>
        <v>Other</v>
      </c>
      <c r="AQ464">
        <v>25</v>
      </c>
      <c r="AR464">
        <v>0</v>
      </c>
      <c r="AS464">
        <v>0</v>
      </c>
      <c r="AT464">
        <v>0</v>
      </c>
      <c r="AU464">
        <v>1</v>
      </c>
      <c r="AV464">
        <v>0</v>
      </c>
      <c r="AW464">
        <v>0</v>
      </c>
      <c r="AX464">
        <v>0</v>
      </c>
      <c r="AY464">
        <v>0</v>
      </c>
      <c r="AZ464">
        <v>0</v>
      </c>
      <c r="BA464">
        <v>0</v>
      </c>
      <c r="BD464">
        <v>0</v>
      </c>
      <c r="BF464">
        <v>1</v>
      </c>
      <c r="BG464" t="s">
        <v>2126</v>
      </c>
      <c r="BH464">
        <v>0</v>
      </c>
      <c r="BI464">
        <v>0</v>
      </c>
      <c r="BJ464">
        <v>0</v>
      </c>
      <c r="BK464">
        <v>0</v>
      </c>
      <c r="BM464">
        <v>0</v>
      </c>
      <c r="BO464">
        <v>0</v>
      </c>
      <c r="BQ464">
        <v>1</v>
      </c>
      <c r="BR464">
        <v>1</v>
      </c>
      <c r="BS464">
        <v>1</v>
      </c>
      <c r="BT464">
        <v>2</v>
      </c>
      <c r="BU464">
        <v>1</v>
      </c>
      <c r="BV464">
        <v>60</v>
      </c>
      <c r="BW464" s="4">
        <v>0.78049010367577754</v>
      </c>
      <c r="BX464">
        <v>10</v>
      </c>
      <c r="BY464">
        <v>7</v>
      </c>
      <c r="BZ464">
        <v>0</v>
      </c>
      <c r="CA464">
        <v>420</v>
      </c>
      <c r="CB464">
        <v>0</v>
      </c>
      <c r="CC464">
        <v>0</v>
      </c>
      <c r="CD464">
        <v>0</v>
      </c>
      <c r="CE464">
        <v>0</v>
      </c>
      <c r="CF464">
        <v>1</v>
      </c>
      <c r="CG464">
        <v>1</v>
      </c>
      <c r="CH464">
        <v>0</v>
      </c>
      <c r="CI464">
        <v>60</v>
      </c>
      <c r="CJ464">
        <v>0</v>
      </c>
      <c r="CK464">
        <v>0</v>
      </c>
      <c r="CL464">
        <v>0</v>
      </c>
      <c r="CM464">
        <v>0</v>
      </c>
      <c r="CN464">
        <f t="shared" si="81"/>
        <v>540</v>
      </c>
      <c r="CO464" t="str">
        <f t="shared" si="82"/>
        <v>Sufficientlyactive</v>
      </c>
      <c r="CP464">
        <v>3</v>
      </c>
      <c r="CQ464">
        <v>3</v>
      </c>
      <c r="CR464">
        <v>2</v>
      </c>
      <c r="CS464">
        <v>1</v>
      </c>
      <c r="CT464">
        <v>3</v>
      </c>
      <c r="CU464">
        <v>3</v>
      </c>
      <c r="CV464">
        <v>1</v>
      </c>
      <c r="CW464">
        <v>1</v>
      </c>
      <c r="CX464">
        <v>2</v>
      </c>
      <c r="CY464">
        <v>1</v>
      </c>
      <c r="CZ464">
        <v>3</v>
      </c>
      <c r="DA464">
        <v>7</v>
      </c>
      <c r="DB464">
        <v>1</v>
      </c>
      <c r="DC464">
        <v>0</v>
      </c>
      <c r="DD464">
        <v>1</v>
      </c>
      <c r="DE464">
        <v>1</v>
      </c>
      <c r="DF464">
        <v>1</v>
      </c>
      <c r="DG464">
        <v>1</v>
      </c>
      <c r="DH464">
        <v>3</v>
      </c>
      <c r="DI464">
        <v>2</v>
      </c>
      <c r="DJ464">
        <v>2</v>
      </c>
      <c r="DK464">
        <v>2</v>
      </c>
      <c r="DL464">
        <v>2</v>
      </c>
      <c r="DM464">
        <v>1</v>
      </c>
      <c r="DN464">
        <v>16</v>
      </c>
      <c r="DO464">
        <v>0</v>
      </c>
      <c r="DP464">
        <v>1</v>
      </c>
      <c r="DQ464">
        <v>2</v>
      </c>
      <c r="DR464">
        <v>0</v>
      </c>
      <c r="DS464">
        <v>1</v>
      </c>
      <c r="DT464">
        <v>0</v>
      </c>
      <c r="DU464">
        <v>0</v>
      </c>
      <c r="DV464">
        <v>0</v>
      </c>
      <c r="DW464">
        <v>0</v>
      </c>
      <c r="DX464">
        <v>4</v>
      </c>
      <c r="DY464" t="str">
        <f>IF(DO464&gt;1,"Yes",IF(DP464&gt;1,"Yes","No"))</f>
        <v>No</v>
      </c>
      <c r="DZ464" t="s">
        <v>4708</v>
      </c>
      <c r="EA464">
        <v>4</v>
      </c>
      <c r="EB464">
        <v>4</v>
      </c>
      <c r="EC464">
        <v>3</v>
      </c>
      <c r="ED464">
        <v>4</v>
      </c>
      <c r="EE464">
        <v>4</v>
      </c>
      <c r="EF464">
        <v>3</v>
      </c>
      <c r="EG464">
        <v>4</v>
      </c>
      <c r="EH464">
        <v>26</v>
      </c>
      <c r="EI464">
        <v>2</v>
      </c>
      <c r="EJ464">
        <v>2</v>
      </c>
      <c r="EK464">
        <v>2</v>
      </c>
      <c r="EL464">
        <v>6</v>
      </c>
      <c r="EM464">
        <v>3</v>
      </c>
      <c r="EN464">
        <v>4</v>
      </c>
      <c r="EO464">
        <v>4</v>
      </c>
      <c r="EP464">
        <v>4</v>
      </c>
      <c r="EQ464">
        <v>4</v>
      </c>
      <c r="ER464">
        <v>4</v>
      </c>
      <c r="ES464">
        <v>4</v>
      </c>
      <c r="ET464">
        <v>4</v>
      </c>
      <c r="EU464">
        <v>31</v>
      </c>
      <c r="EV464">
        <v>2</v>
      </c>
      <c r="EW464">
        <v>2</v>
      </c>
      <c r="EX464">
        <v>2</v>
      </c>
      <c r="EY464">
        <v>2</v>
      </c>
      <c r="EZ464">
        <v>8</v>
      </c>
      <c r="FA464">
        <v>0</v>
      </c>
      <c r="FB464" t="str">
        <f t="shared" si="87"/>
        <v>None</v>
      </c>
      <c r="FC464" t="s">
        <v>149</v>
      </c>
    </row>
    <row r="465" spans="1:159" x14ac:dyDescent="0.2">
      <c r="A465">
        <v>1458</v>
      </c>
      <c r="B465" t="s">
        <v>143</v>
      </c>
      <c r="C465" t="s">
        <v>2127</v>
      </c>
      <c r="D465" s="1">
        <v>26019</v>
      </c>
      <c r="E465">
        <v>51</v>
      </c>
      <c r="F465">
        <v>1</v>
      </c>
      <c r="H465" t="s">
        <v>204</v>
      </c>
      <c r="I465">
        <v>3429</v>
      </c>
      <c r="J465" s="1">
        <v>44238</v>
      </c>
      <c r="K465">
        <v>2</v>
      </c>
      <c r="T465">
        <v>3</v>
      </c>
      <c r="W465" t="s">
        <v>4411</v>
      </c>
      <c r="X465" t="s">
        <v>314</v>
      </c>
      <c r="Y465">
        <v>0</v>
      </c>
      <c r="Z465" t="s">
        <v>2128</v>
      </c>
      <c r="AA465" s="1">
        <v>44672</v>
      </c>
      <c r="AB465" s="2">
        <f t="shared" si="83"/>
        <v>434</v>
      </c>
      <c r="AC465">
        <v>0</v>
      </c>
      <c r="AD465">
        <v>1</v>
      </c>
      <c r="AE465" t="str">
        <f t="shared" si="85"/>
        <v>Male</v>
      </c>
      <c r="AF465">
        <v>4</v>
      </c>
      <c r="AG465" t="s">
        <v>149</v>
      </c>
      <c r="AH465">
        <v>0</v>
      </c>
      <c r="AJ465">
        <v>1</v>
      </c>
      <c r="AK465" t="str">
        <f t="shared" si="78"/>
        <v>DNC high school</v>
      </c>
      <c r="AL465" t="str">
        <f t="shared" si="86"/>
        <v>No</v>
      </c>
      <c r="AM465">
        <v>9</v>
      </c>
      <c r="AN465" t="str">
        <f t="shared" si="84"/>
        <v>Aus</v>
      </c>
      <c r="AO465">
        <v>0</v>
      </c>
      <c r="AR465">
        <v>0</v>
      </c>
      <c r="AS465">
        <v>0</v>
      </c>
      <c r="AT465">
        <v>0</v>
      </c>
      <c r="AU465">
        <v>0</v>
      </c>
      <c r="AV465">
        <v>0</v>
      </c>
      <c r="AW465">
        <v>0</v>
      </c>
      <c r="AX465">
        <v>1</v>
      </c>
      <c r="AY465">
        <v>0</v>
      </c>
      <c r="AZ465">
        <v>2</v>
      </c>
      <c r="BA465">
        <v>0</v>
      </c>
      <c r="BC465" t="s">
        <v>2129</v>
      </c>
      <c r="BD465">
        <v>1</v>
      </c>
      <c r="BE465" t="s">
        <v>2130</v>
      </c>
      <c r="BF465">
        <v>1</v>
      </c>
      <c r="BG465" t="s">
        <v>2131</v>
      </c>
      <c r="BH465">
        <v>0</v>
      </c>
      <c r="BI465">
        <v>0</v>
      </c>
      <c r="BJ465">
        <v>0</v>
      </c>
      <c r="BK465">
        <v>1</v>
      </c>
      <c r="BL465">
        <v>12</v>
      </c>
      <c r="BM465">
        <v>1</v>
      </c>
      <c r="BN465">
        <v>15</v>
      </c>
      <c r="BO465">
        <v>0</v>
      </c>
      <c r="BQ465">
        <v>3</v>
      </c>
      <c r="BR465">
        <v>2</v>
      </c>
      <c r="BS465">
        <v>3</v>
      </c>
      <c r="BT465">
        <v>3</v>
      </c>
      <c r="BU465">
        <v>4</v>
      </c>
      <c r="BV465">
        <v>40</v>
      </c>
      <c r="BW465" s="4">
        <v>0.30677071872227146</v>
      </c>
      <c r="BX465">
        <v>1</v>
      </c>
      <c r="BY465">
        <v>1</v>
      </c>
      <c r="BZ465">
        <v>0</v>
      </c>
      <c r="CA465">
        <v>60</v>
      </c>
      <c r="CB465">
        <v>0</v>
      </c>
      <c r="CC465">
        <v>0</v>
      </c>
      <c r="CD465">
        <v>0</v>
      </c>
      <c r="CE465">
        <v>0</v>
      </c>
      <c r="CF465">
        <v>0</v>
      </c>
      <c r="CG465">
        <v>0</v>
      </c>
      <c r="CH465">
        <v>0</v>
      </c>
      <c r="CI465">
        <v>0</v>
      </c>
      <c r="CJ465">
        <v>0</v>
      </c>
      <c r="CK465">
        <v>0</v>
      </c>
      <c r="CL465">
        <v>0</v>
      </c>
      <c r="CM465">
        <v>0</v>
      </c>
      <c r="CN465">
        <f t="shared" si="81"/>
        <v>60</v>
      </c>
      <c r="CO465" t="str">
        <f t="shared" si="82"/>
        <v>Insufficiently active</v>
      </c>
      <c r="CP465">
        <v>3</v>
      </c>
      <c r="CQ465">
        <v>3</v>
      </c>
      <c r="CR465">
        <v>2</v>
      </c>
      <c r="CS465">
        <v>3</v>
      </c>
      <c r="CT465">
        <v>3</v>
      </c>
      <c r="CU465">
        <v>2</v>
      </c>
      <c r="CV465">
        <v>1</v>
      </c>
      <c r="CW465">
        <v>0</v>
      </c>
      <c r="CX465">
        <v>1</v>
      </c>
      <c r="CY465">
        <v>0</v>
      </c>
      <c r="CZ465">
        <v>3</v>
      </c>
      <c r="DA465">
        <v>5</v>
      </c>
      <c r="DB465">
        <v>10</v>
      </c>
      <c r="DC465">
        <v>0</v>
      </c>
      <c r="DD465">
        <v>4</v>
      </c>
      <c r="DE465">
        <v>4</v>
      </c>
      <c r="DF465">
        <v>2</v>
      </c>
      <c r="DG465">
        <v>5</v>
      </c>
      <c r="DH465">
        <v>4</v>
      </c>
      <c r="DI465">
        <v>3</v>
      </c>
      <c r="DJ465">
        <v>5</v>
      </c>
      <c r="DK465">
        <v>4</v>
      </c>
      <c r="DL465">
        <v>4</v>
      </c>
      <c r="DM465">
        <v>4</v>
      </c>
      <c r="DN465">
        <v>39</v>
      </c>
      <c r="DO465">
        <v>3</v>
      </c>
      <c r="DP465">
        <v>2</v>
      </c>
      <c r="DQ465">
        <v>3</v>
      </c>
      <c r="DR465">
        <v>3</v>
      </c>
      <c r="DS465">
        <v>2</v>
      </c>
      <c r="DT465">
        <v>2</v>
      </c>
      <c r="DU465">
        <v>3</v>
      </c>
      <c r="DV465">
        <v>2</v>
      </c>
      <c r="DW465">
        <v>3</v>
      </c>
      <c r="DX465">
        <v>23</v>
      </c>
      <c r="DY465" t="str">
        <f>IF(DO465&gt;1,"Yes",IF(DP465&gt;1,"Yes","No"))</f>
        <v>Yes</v>
      </c>
      <c r="DZ465" t="s">
        <v>4711</v>
      </c>
      <c r="EA465">
        <v>2</v>
      </c>
      <c r="EB465">
        <v>1</v>
      </c>
      <c r="EC465">
        <v>2</v>
      </c>
      <c r="ED465">
        <v>2</v>
      </c>
      <c r="EE465">
        <v>2</v>
      </c>
      <c r="EF465">
        <v>2</v>
      </c>
      <c r="EG465">
        <v>3</v>
      </c>
      <c r="EH465">
        <v>14</v>
      </c>
      <c r="EI465">
        <v>1</v>
      </c>
      <c r="EJ465">
        <v>1</v>
      </c>
      <c r="EK465">
        <v>3</v>
      </c>
      <c r="EL465">
        <v>5</v>
      </c>
      <c r="EM465">
        <v>2</v>
      </c>
      <c r="EN465">
        <v>3</v>
      </c>
      <c r="EO465">
        <v>2</v>
      </c>
      <c r="EP465">
        <v>2</v>
      </c>
      <c r="EQ465">
        <v>2</v>
      </c>
      <c r="ER465">
        <v>2</v>
      </c>
      <c r="ES465">
        <v>2</v>
      </c>
      <c r="ET465">
        <v>1</v>
      </c>
      <c r="EU465">
        <v>16</v>
      </c>
      <c r="EV465">
        <v>6</v>
      </c>
      <c r="EW465">
        <v>7</v>
      </c>
      <c r="EX465">
        <v>5</v>
      </c>
      <c r="EY465">
        <v>8</v>
      </c>
      <c r="EZ465">
        <v>26</v>
      </c>
      <c r="FA465">
        <v>5</v>
      </c>
      <c r="FB465" t="str">
        <f t="shared" si="87"/>
        <v>Mild</v>
      </c>
      <c r="FC465" t="s">
        <v>149</v>
      </c>
    </row>
    <row r="466" spans="1:159" x14ac:dyDescent="0.2">
      <c r="A466">
        <v>1460</v>
      </c>
      <c r="B466" t="s">
        <v>143</v>
      </c>
      <c r="C466" t="s">
        <v>2132</v>
      </c>
      <c r="D466" s="1">
        <v>31959</v>
      </c>
      <c r="E466">
        <v>35</v>
      </c>
      <c r="F466">
        <v>1</v>
      </c>
      <c r="H466" t="s">
        <v>673</v>
      </c>
      <c r="I466">
        <v>3336</v>
      </c>
      <c r="J466" s="1">
        <v>44238</v>
      </c>
      <c r="K466">
        <v>1</v>
      </c>
      <c r="L466">
        <v>1</v>
      </c>
      <c r="W466" t="s">
        <v>4403</v>
      </c>
      <c r="X466" t="s">
        <v>307</v>
      </c>
      <c r="Y466">
        <v>0</v>
      </c>
      <c r="Z466" t="s">
        <v>2133</v>
      </c>
      <c r="AA466" s="1">
        <v>44516</v>
      </c>
      <c r="AB466" s="2">
        <f t="shared" si="83"/>
        <v>278</v>
      </c>
      <c r="AC466">
        <v>1</v>
      </c>
      <c r="AD466">
        <v>1</v>
      </c>
      <c r="AE466" t="str">
        <f t="shared" si="85"/>
        <v>Male</v>
      </c>
      <c r="AF466">
        <v>5</v>
      </c>
      <c r="AG466" t="s">
        <v>157</v>
      </c>
      <c r="AH466">
        <v>0</v>
      </c>
      <c r="AJ466">
        <v>5</v>
      </c>
      <c r="AK466" t="str">
        <f t="shared" si="78"/>
        <v>TAFE</v>
      </c>
      <c r="AL466" t="str">
        <f t="shared" si="86"/>
        <v>Yes</v>
      </c>
      <c r="AM466">
        <v>77</v>
      </c>
      <c r="AN466" t="str">
        <f t="shared" si="84"/>
        <v>Other</v>
      </c>
      <c r="AQ466">
        <v>21</v>
      </c>
      <c r="AR466">
        <v>0</v>
      </c>
      <c r="AS466">
        <v>0</v>
      </c>
      <c r="AT466">
        <v>0</v>
      </c>
      <c r="AU466">
        <v>0</v>
      </c>
      <c r="AV466">
        <v>0</v>
      </c>
      <c r="AW466">
        <v>0</v>
      </c>
      <c r="AX466">
        <v>0</v>
      </c>
      <c r="AY466">
        <v>0</v>
      </c>
      <c r="AZ466">
        <v>1</v>
      </c>
      <c r="BA466">
        <v>0</v>
      </c>
      <c r="BC466" t="s">
        <v>2134</v>
      </c>
      <c r="BD466">
        <v>0</v>
      </c>
      <c r="BF466">
        <v>0</v>
      </c>
      <c r="BH466">
        <v>0</v>
      </c>
      <c r="BI466">
        <v>0</v>
      </c>
      <c r="BJ466">
        <v>0</v>
      </c>
      <c r="BK466">
        <v>0</v>
      </c>
      <c r="BM466">
        <v>0</v>
      </c>
      <c r="BO466">
        <v>0</v>
      </c>
      <c r="BW466" s="4"/>
      <c r="DY466" t="str">
        <f>IF(DO466&gt;1,"Yes",IF(DP466&gt;1,"Yes","No"))</f>
        <v>No</v>
      </c>
      <c r="FC466" t="s">
        <v>149</v>
      </c>
    </row>
    <row r="467" spans="1:159" x14ac:dyDescent="0.2">
      <c r="A467">
        <v>1469</v>
      </c>
      <c r="B467" t="s">
        <v>143</v>
      </c>
      <c r="C467" t="s">
        <v>2135</v>
      </c>
      <c r="D467" s="1">
        <v>31381</v>
      </c>
      <c r="E467">
        <v>36</v>
      </c>
      <c r="F467">
        <v>1</v>
      </c>
      <c r="H467" t="s">
        <v>2136</v>
      </c>
      <c r="I467">
        <v>3049</v>
      </c>
      <c r="J467" s="1">
        <v>44237</v>
      </c>
      <c r="K467">
        <v>2</v>
      </c>
      <c r="Q467">
        <v>1</v>
      </c>
      <c r="R467">
        <v>1</v>
      </c>
      <c r="W467" t="s">
        <v>4409</v>
      </c>
      <c r="X467" t="s">
        <v>307</v>
      </c>
      <c r="Y467">
        <v>1</v>
      </c>
      <c r="Z467" t="s">
        <v>2137</v>
      </c>
      <c r="AA467" s="1">
        <v>44565</v>
      </c>
      <c r="AB467" s="2">
        <f t="shared" si="83"/>
        <v>328</v>
      </c>
      <c r="AC467">
        <v>0</v>
      </c>
      <c r="AD467">
        <v>1</v>
      </c>
      <c r="AE467" t="str">
        <f t="shared" si="85"/>
        <v>Male</v>
      </c>
      <c r="AF467">
        <v>4</v>
      </c>
      <c r="AG467" t="s">
        <v>149</v>
      </c>
      <c r="AH467">
        <v>0</v>
      </c>
      <c r="AJ467">
        <v>1</v>
      </c>
      <c r="AK467" t="str">
        <f t="shared" si="78"/>
        <v>DNC high school</v>
      </c>
      <c r="AL467" t="str">
        <f t="shared" si="86"/>
        <v>No</v>
      </c>
      <c r="AM467">
        <v>9</v>
      </c>
      <c r="AN467" t="str">
        <f t="shared" si="84"/>
        <v>Aus</v>
      </c>
      <c r="AO467">
        <v>0</v>
      </c>
      <c r="AR467">
        <v>0</v>
      </c>
      <c r="AS467">
        <v>0</v>
      </c>
      <c r="AT467">
        <v>0</v>
      </c>
      <c r="AU467">
        <v>0</v>
      </c>
      <c r="AV467">
        <v>0</v>
      </c>
      <c r="AW467">
        <v>0</v>
      </c>
      <c r="AX467">
        <v>0</v>
      </c>
      <c r="AY467">
        <v>1</v>
      </c>
      <c r="AZ467">
        <v>1</v>
      </c>
      <c r="BA467">
        <v>0</v>
      </c>
      <c r="BC467" t="s">
        <v>2138</v>
      </c>
      <c r="BD467">
        <v>0</v>
      </c>
      <c r="BF467">
        <v>1</v>
      </c>
      <c r="BG467" t="s">
        <v>2139</v>
      </c>
      <c r="BH467">
        <v>0</v>
      </c>
      <c r="BI467">
        <v>0</v>
      </c>
      <c r="BJ467">
        <v>0</v>
      </c>
      <c r="BK467">
        <v>0</v>
      </c>
      <c r="BM467">
        <v>1</v>
      </c>
      <c r="BN467">
        <v>6</v>
      </c>
      <c r="BO467">
        <v>0</v>
      </c>
      <c r="BQ467">
        <v>4</v>
      </c>
      <c r="BR467">
        <v>3</v>
      </c>
      <c r="BS467">
        <v>4</v>
      </c>
      <c r="BT467">
        <v>5</v>
      </c>
      <c r="BU467">
        <v>4</v>
      </c>
      <c r="BV467">
        <v>11</v>
      </c>
      <c r="BW467" s="4">
        <v>3.6921372478757382E-2</v>
      </c>
      <c r="BX467">
        <v>3</v>
      </c>
      <c r="BY467">
        <v>0</v>
      </c>
      <c r="BZ467">
        <v>59</v>
      </c>
      <c r="CA467">
        <v>59</v>
      </c>
      <c r="CB467">
        <v>0</v>
      </c>
      <c r="CC467">
        <v>0</v>
      </c>
      <c r="CD467">
        <v>0</v>
      </c>
      <c r="CE467">
        <v>0</v>
      </c>
      <c r="CF467">
        <v>0</v>
      </c>
      <c r="CG467">
        <v>0</v>
      </c>
      <c r="CH467">
        <v>0</v>
      </c>
      <c r="CI467">
        <v>0</v>
      </c>
      <c r="CJ467">
        <v>0</v>
      </c>
      <c r="CK467">
        <v>0</v>
      </c>
      <c r="CL467">
        <v>0</v>
      </c>
      <c r="CM467">
        <v>0</v>
      </c>
      <c r="CN467">
        <f t="shared" ref="CN467:CN488" si="88">CA467+CM467+(2*CI467)</f>
        <v>59</v>
      </c>
      <c r="CO467" t="str">
        <f t="shared" ref="CO467:CO488" si="89">IF(CN467&gt;150,"Sufficientlyactive",IF(CN467&gt;1,"Insufficiently active","Sedentary"))</f>
        <v>Insufficiently active</v>
      </c>
      <c r="CP467">
        <v>2</v>
      </c>
      <c r="CQ467">
        <v>2</v>
      </c>
      <c r="CR467">
        <v>2</v>
      </c>
      <c r="CS467">
        <v>2</v>
      </c>
      <c r="CT467">
        <v>2</v>
      </c>
      <c r="CU467">
        <v>2</v>
      </c>
      <c r="CV467">
        <v>1</v>
      </c>
      <c r="CW467">
        <v>1</v>
      </c>
      <c r="CX467">
        <v>1</v>
      </c>
      <c r="CY467">
        <v>0</v>
      </c>
      <c r="CZ467">
        <v>2</v>
      </c>
      <c r="DA467">
        <v>6</v>
      </c>
      <c r="DB467">
        <v>6</v>
      </c>
      <c r="DC467">
        <v>0</v>
      </c>
      <c r="DD467">
        <v>2</v>
      </c>
      <c r="DE467">
        <v>3</v>
      </c>
      <c r="DF467">
        <v>1</v>
      </c>
      <c r="DG467">
        <v>2</v>
      </c>
      <c r="DH467">
        <v>1</v>
      </c>
      <c r="DI467">
        <v>1</v>
      </c>
      <c r="DJ467">
        <v>4</v>
      </c>
      <c r="DK467">
        <v>3</v>
      </c>
      <c r="DL467">
        <v>2</v>
      </c>
      <c r="DM467">
        <v>1</v>
      </c>
      <c r="DN467">
        <v>20</v>
      </c>
      <c r="DO467">
        <v>1</v>
      </c>
      <c r="DP467">
        <v>1</v>
      </c>
      <c r="DQ467">
        <v>1</v>
      </c>
      <c r="DR467">
        <v>1</v>
      </c>
      <c r="DS467">
        <v>0</v>
      </c>
      <c r="DT467">
        <v>0</v>
      </c>
      <c r="DU467">
        <v>0</v>
      </c>
      <c r="DV467">
        <v>0</v>
      </c>
      <c r="DW467">
        <v>0</v>
      </c>
      <c r="DX467">
        <v>4</v>
      </c>
      <c r="DY467" t="s">
        <v>149</v>
      </c>
      <c r="DZ467" t="s">
        <v>4708</v>
      </c>
      <c r="EA467">
        <v>3</v>
      </c>
      <c r="EB467">
        <v>2</v>
      </c>
      <c r="EC467">
        <v>2</v>
      </c>
      <c r="ED467">
        <v>3</v>
      </c>
      <c r="EE467">
        <v>4</v>
      </c>
      <c r="EF467">
        <v>2</v>
      </c>
      <c r="EG467">
        <v>4</v>
      </c>
      <c r="EH467">
        <v>20</v>
      </c>
      <c r="EI467">
        <v>2</v>
      </c>
      <c r="EJ467">
        <v>3</v>
      </c>
      <c r="EK467">
        <v>3</v>
      </c>
      <c r="EL467">
        <v>8</v>
      </c>
      <c r="EM467">
        <v>2</v>
      </c>
      <c r="EN467">
        <v>4</v>
      </c>
      <c r="EO467">
        <v>3</v>
      </c>
      <c r="EP467">
        <v>3</v>
      </c>
      <c r="EQ467">
        <v>3</v>
      </c>
      <c r="ER467">
        <v>3</v>
      </c>
      <c r="ES467">
        <v>3</v>
      </c>
      <c r="ET467">
        <v>2</v>
      </c>
      <c r="EU467">
        <v>23</v>
      </c>
      <c r="EV467">
        <v>9</v>
      </c>
      <c r="EW467">
        <v>8</v>
      </c>
      <c r="EX467">
        <v>8</v>
      </c>
      <c r="EY467">
        <v>9</v>
      </c>
      <c r="EZ467">
        <v>34</v>
      </c>
      <c r="FA467">
        <v>9</v>
      </c>
      <c r="FB467" t="str">
        <f t="shared" si="87"/>
        <v>Severe</v>
      </c>
      <c r="FC467" t="s">
        <v>157</v>
      </c>
    </row>
    <row r="468" spans="1:159" x14ac:dyDescent="0.2">
      <c r="A468">
        <v>1480</v>
      </c>
      <c r="B468" t="s">
        <v>143</v>
      </c>
      <c r="C468" t="s">
        <v>2140</v>
      </c>
      <c r="D468" s="1">
        <v>28549</v>
      </c>
      <c r="E468">
        <v>44</v>
      </c>
      <c r="F468">
        <v>1</v>
      </c>
      <c r="H468" t="s">
        <v>782</v>
      </c>
      <c r="I468">
        <v>3043</v>
      </c>
      <c r="J468" s="1">
        <v>44236</v>
      </c>
      <c r="K468">
        <v>1</v>
      </c>
      <c r="R468">
        <v>1</v>
      </c>
      <c r="W468" t="s">
        <v>229</v>
      </c>
      <c r="X468" t="s">
        <v>307</v>
      </c>
      <c r="Y468">
        <v>1</v>
      </c>
      <c r="Z468" t="s">
        <v>2141</v>
      </c>
      <c r="AA468" s="1">
        <v>44509</v>
      </c>
      <c r="AB468" s="2">
        <f t="shared" si="83"/>
        <v>273</v>
      </c>
      <c r="AC468">
        <v>1</v>
      </c>
      <c r="AD468">
        <v>1</v>
      </c>
      <c r="AE468" t="str">
        <f t="shared" si="85"/>
        <v>Male</v>
      </c>
      <c r="AF468">
        <v>0</v>
      </c>
      <c r="AG468" t="s">
        <v>157</v>
      </c>
      <c r="AH468">
        <v>0</v>
      </c>
      <c r="AJ468">
        <v>6</v>
      </c>
      <c r="AK468" t="str">
        <f t="shared" si="78"/>
        <v>Undergrad</v>
      </c>
      <c r="AL468" t="str">
        <f t="shared" si="86"/>
        <v>Yes</v>
      </c>
      <c r="AM468">
        <v>9</v>
      </c>
      <c r="AN468" t="str">
        <f t="shared" si="84"/>
        <v>Aus</v>
      </c>
      <c r="AO468">
        <v>0</v>
      </c>
      <c r="AQ468">
        <v>1978</v>
      </c>
      <c r="AR468">
        <v>0</v>
      </c>
      <c r="AS468">
        <v>0</v>
      </c>
      <c r="AT468">
        <v>0</v>
      </c>
      <c r="AU468">
        <v>0</v>
      </c>
      <c r="AV468">
        <v>0</v>
      </c>
      <c r="AW468">
        <v>0</v>
      </c>
      <c r="AX468">
        <v>2</v>
      </c>
      <c r="AY468">
        <v>0</v>
      </c>
      <c r="AZ468">
        <v>2</v>
      </c>
      <c r="BA468">
        <v>2</v>
      </c>
      <c r="BC468" t="s">
        <v>2142</v>
      </c>
      <c r="BD468">
        <v>1</v>
      </c>
      <c r="BE468" t="s">
        <v>2143</v>
      </c>
      <c r="BF468">
        <v>1</v>
      </c>
      <c r="BG468" t="s">
        <v>2144</v>
      </c>
      <c r="BH468">
        <v>1</v>
      </c>
      <c r="BI468">
        <v>2</v>
      </c>
      <c r="BJ468">
        <v>0</v>
      </c>
      <c r="BK468">
        <v>1</v>
      </c>
      <c r="BL468">
        <v>15</v>
      </c>
      <c r="BM468">
        <v>0</v>
      </c>
      <c r="BO468">
        <v>0</v>
      </c>
      <c r="BQ468">
        <v>3</v>
      </c>
      <c r="BR468">
        <v>3</v>
      </c>
      <c r="BS468">
        <v>3</v>
      </c>
      <c r="BT468">
        <v>4</v>
      </c>
      <c r="BU468">
        <v>2</v>
      </c>
      <c r="BV468">
        <v>40</v>
      </c>
      <c r="BW468" s="4">
        <v>0.28935001422205364</v>
      </c>
      <c r="BX468">
        <v>1</v>
      </c>
      <c r="BY468">
        <v>2</v>
      </c>
      <c r="BZ468">
        <v>30</v>
      </c>
      <c r="CA468">
        <v>150</v>
      </c>
      <c r="CB468">
        <v>0</v>
      </c>
      <c r="CC468">
        <v>0</v>
      </c>
      <c r="CD468">
        <v>0</v>
      </c>
      <c r="CE468">
        <v>0</v>
      </c>
      <c r="CF468">
        <v>0</v>
      </c>
      <c r="CG468">
        <v>0</v>
      </c>
      <c r="CH468">
        <v>0</v>
      </c>
      <c r="CI468">
        <v>0</v>
      </c>
      <c r="CJ468">
        <v>0</v>
      </c>
      <c r="CK468">
        <v>0</v>
      </c>
      <c r="CL468">
        <v>0</v>
      </c>
      <c r="CM468">
        <v>0</v>
      </c>
      <c r="CN468">
        <f t="shared" si="88"/>
        <v>150</v>
      </c>
      <c r="CO468" t="str">
        <f t="shared" si="89"/>
        <v>Insufficiently active</v>
      </c>
      <c r="CP468">
        <v>3</v>
      </c>
      <c r="CQ468">
        <v>3</v>
      </c>
      <c r="CR468">
        <v>2</v>
      </c>
      <c r="CS468">
        <v>4</v>
      </c>
      <c r="CT468">
        <v>3</v>
      </c>
      <c r="CU468">
        <v>3</v>
      </c>
      <c r="CV468">
        <v>1</v>
      </c>
      <c r="CW468">
        <v>1</v>
      </c>
      <c r="CX468">
        <v>2</v>
      </c>
      <c r="CY468">
        <v>1</v>
      </c>
      <c r="CZ468">
        <v>3</v>
      </c>
      <c r="DA468">
        <v>6</v>
      </c>
      <c r="DB468">
        <v>2</v>
      </c>
      <c r="DC468">
        <v>0</v>
      </c>
      <c r="DD468">
        <v>4</v>
      </c>
      <c r="DE468">
        <v>4</v>
      </c>
      <c r="DF468">
        <v>4</v>
      </c>
      <c r="DG468">
        <v>2</v>
      </c>
      <c r="DH468">
        <v>3</v>
      </c>
      <c r="DI468">
        <v>1</v>
      </c>
      <c r="DJ468">
        <v>3</v>
      </c>
      <c r="DK468">
        <v>2</v>
      </c>
      <c r="DL468">
        <v>2</v>
      </c>
      <c r="DM468">
        <v>1</v>
      </c>
      <c r="DN468">
        <v>26</v>
      </c>
      <c r="DO468">
        <v>1</v>
      </c>
      <c r="DP468">
        <v>1</v>
      </c>
      <c r="DQ468">
        <v>2</v>
      </c>
      <c r="DR468">
        <v>2</v>
      </c>
      <c r="DS468">
        <v>2</v>
      </c>
      <c r="DT468">
        <v>1</v>
      </c>
      <c r="DU468">
        <v>1</v>
      </c>
      <c r="DV468">
        <v>0</v>
      </c>
      <c r="DW468">
        <v>0</v>
      </c>
      <c r="DX468">
        <v>10</v>
      </c>
      <c r="DY468" t="s">
        <v>149</v>
      </c>
      <c r="DZ468" t="s">
        <v>4709</v>
      </c>
      <c r="EA468">
        <v>3</v>
      </c>
      <c r="EB468">
        <v>3</v>
      </c>
      <c r="EC468">
        <v>2</v>
      </c>
      <c r="ED468">
        <v>2</v>
      </c>
      <c r="EE468">
        <v>3</v>
      </c>
      <c r="EF468">
        <v>2</v>
      </c>
      <c r="EG468">
        <v>4</v>
      </c>
      <c r="EH468">
        <v>19</v>
      </c>
      <c r="EI468">
        <v>1</v>
      </c>
      <c r="EJ468">
        <v>1</v>
      </c>
      <c r="EK468">
        <v>1</v>
      </c>
      <c r="EL468">
        <v>3</v>
      </c>
      <c r="EM468">
        <v>4</v>
      </c>
      <c r="EN468">
        <v>4</v>
      </c>
      <c r="EO468">
        <v>3</v>
      </c>
      <c r="EP468">
        <v>3</v>
      </c>
      <c r="EQ468">
        <v>4</v>
      </c>
      <c r="ER468">
        <v>3</v>
      </c>
      <c r="ES468">
        <v>4</v>
      </c>
      <c r="ET468">
        <v>4</v>
      </c>
      <c r="EU468">
        <v>29</v>
      </c>
      <c r="EV468">
        <v>7</v>
      </c>
      <c r="EW468">
        <v>7</v>
      </c>
      <c r="EX468">
        <v>8</v>
      </c>
      <c r="EY468">
        <v>10</v>
      </c>
      <c r="EZ468">
        <v>32</v>
      </c>
      <c r="FA468">
        <v>7</v>
      </c>
      <c r="FB468" t="str">
        <f t="shared" si="87"/>
        <v>Moderate</v>
      </c>
      <c r="FC468" t="s">
        <v>157</v>
      </c>
    </row>
    <row r="469" spans="1:159" x14ac:dyDescent="0.2">
      <c r="A469">
        <v>1485</v>
      </c>
      <c r="B469" t="s">
        <v>143</v>
      </c>
      <c r="C469" t="s">
        <v>2145</v>
      </c>
      <c r="D469" s="1">
        <v>28449</v>
      </c>
      <c r="E469">
        <v>44</v>
      </c>
      <c r="F469">
        <v>1</v>
      </c>
      <c r="H469" t="s">
        <v>207</v>
      </c>
      <c r="I469">
        <v>3023</v>
      </c>
      <c r="J469" s="1">
        <v>44235</v>
      </c>
      <c r="K469">
        <v>1</v>
      </c>
      <c r="S469">
        <v>1</v>
      </c>
      <c r="W469" t="s">
        <v>4410</v>
      </c>
      <c r="X469" t="s">
        <v>307</v>
      </c>
      <c r="Y469">
        <v>0</v>
      </c>
      <c r="Z469" t="s">
        <v>2146</v>
      </c>
      <c r="AA469" s="1">
        <v>44566</v>
      </c>
      <c r="AB469" s="2">
        <f t="shared" si="83"/>
        <v>331</v>
      </c>
      <c r="AC469">
        <v>0</v>
      </c>
      <c r="AD469">
        <v>2</v>
      </c>
      <c r="AE469" t="str">
        <f t="shared" si="85"/>
        <v>Female</v>
      </c>
      <c r="AF469">
        <v>1</v>
      </c>
      <c r="AG469" t="s">
        <v>157</v>
      </c>
      <c r="AH469">
        <v>0</v>
      </c>
      <c r="AJ469">
        <v>3</v>
      </c>
      <c r="AK469" t="str">
        <f t="shared" si="78"/>
        <v>TAFE</v>
      </c>
      <c r="AL469" t="str">
        <f t="shared" si="86"/>
        <v>Yes</v>
      </c>
      <c r="AM469">
        <v>9</v>
      </c>
      <c r="AN469" t="str">
        <f t="shared" si="84"/>
        <v>Aus</v>
      </c>
      <c r="AO469">
        <v>0</v>
      </c>
      <c r="AR469">
        <v>0</v>
      </c>
      <c r="AS469">
        <v>0</v>
      </c>
      <c r="AT469">
        <v>0</v>
      </c>
      <c r="AU469">
        <v>0</v>
      </c>
      <c r="AV469">
        <v>0</v>
      </c>
      <c r="AW469">
        <v>0</v>
      </c>
      <c r="AX469">
        <v>2</v>
      </c>
      <c r="AY469">
        <v>0</v>
      </c>
      <c r="AZ469">
        <v>0</v>
      </c>
      <c r="BA469">
        <v>0</v>
      </c>
      <c r="BC469" t="s">
        <v>2147</v>
      </c>
      <c r="BD469">
        <v>1</v>
      </c>
      <c r="BE469" t="s">
        <v>2148</v>
      </c>
      <c r="BF469">
        <v>1</v>
      </c>
      <c r="BG469" t="s">
        <v>2149</v>
      </c>
      <c r="BH469">
        <v>0</v>
      </c>
      <c r="BI469">
        <v>0</v>
      </c>
      <c r="BJ469">
        <v>0</v>
      </c>
      <c r="BK469">
        <v>1</v>
      </c>
      <c r="BL469">
        <v>15</v>
      </c>
      <c r="BM469">
        <v>0</v>
      </c>
      <c r="BO469">
        <v>0</v>
      </c>
      <c r="BQ469">
        <v>4</v>
      </c>
      <c r="BR469">
        <v>2</v>
      </c>
      <c r="BS469">
        <v>3</v>
      </c>
      <c r="BT469">
        <v>5</v>
      </c>
      <c r="BU469">
        <v>3</v>
      </c>
      <c r="BV469">
        <v>23</v>
      </c>
      <c r="BW469" s="4">
        <v>0.11482109497645211</v>
      </c>
      <c r="BX469">
        <v>1</v>
      </c>
      <c r="BY469">
        <v>5</v>
      </c>
      <c r="BZ469">
        <v>0</v>
      </c>
      <c r="CA469">
        <v>300</v>
      </c>
      <c r="CB469">
        <v>0</v>
      </c>
      <c r="CC469">
        <v>5</v>
      </c>
      <c r="CD469">
        <v>0</v>
      </c>
      <c r="CE469">
        <v>300</v>
      </c>
      <c r="CF469">
        <v>0</v>
      </c>
      <c r="CG469">
        <v>3</v>
      </c>
      <c r="CH469">
        <v>0</v>
      </c>
      <c r="CI469">
        <v>180</v>
      </c>
      <c r="CJ469">
        <v>0</v>
      </c>
      <c r="CK469">
        <v>5</v>
      </c>
      <c r="CL469">
        <v>0</v>
      </c>
      <c r="CM469">
        <v>300</v>
      </c>
      <c r="CN469">
        <f t="shared" si="88"/>
        <v>960</v>
      </c>
      <c r="CO469" t="str">
        <f t="shared" si="89"/>
        <v>Sufficientlyactive</v>
      </c>
      <c r="CP469">
        <v>3</v>
      </c>
      <c r="CQ469">
        <v>3</v>
      </c>
      <c r="CR469">
        <v>3</v>
      </c>
      <c r="CS469">
        <v>3</v>
      </c>
      <c r="CT469">
        <v>3</v>
      </c>
      <c r="CU469">
        <v>2</v>
      </c>
      <c r="CV469">
        <v>0</v>
      </c>
      <c r="CW469">
        <v>1</v>
      </c>
      <c r="CX469">
        <v>3</v>
      </c>
      <c r="CY469">
        <v>0</v>
      </c>
      <c r="CZ469">
        <v>1</v>
      </c>
      <c r="DA469">
        <v>5</v>
      </c>
      <c r="DB469">
        <v>1</v>
      </c>
      <c r="DC469">
        <v>0</v>
      </c>
      <c r="DD469">
        <v>4</v>
      </c>
      <c r="DE469">
        <v>1</v>
      </c>
      <c r="DF469">
        <v>1</v>
      </c>
      <c r="DG469">
        <v>3</v>
      </c>
      <c r="DH469">
        <v>3</v>
      </c>
      <c r="DI469">
        <v>1</v>
      </c>
      <c r="DJ469">
        <v>2</v>
      </c>
      <c r="DK469">
        <v>3</v>
      </c>
      <c r="DL469">
        <v>1</v>
      </c>
      <c r="DM469">
        <v>2</v>
      </c>
      <c r="DN469">
        <v>21</v>
      </c>
      <c r="DO469">
        <v>1</v>
      </c>
      <c r="DP469">
        <v>1</v>
      </c>
      <c r="DQ469">
        <v>1</v>
      </c>
      <c r="DR469">
        <v>2</v>
      </c>
      <c r="DS469">
        <v>1</v>
      </c>
      <c r="DT469">
        <v>2</v>
      </c>
      <c r="DU469">
        <v>1</v>
      </c>
      <c r="DV469">
        <v>0</v>
      </c>
      <c r="DW469">
        <v>0</v>
      </c>
      <c r="DX469">
        <v>9</v>
      </c>
      <c r="DY469" t="str">
        <f>IF(DO469&gt;1,"Yes",IF(DP469&gt;1,"Yes","No"))</f>
        <v>No</v>
      </c>
      <c r="DZ469" t="s">
        <v>4707</v>
      </c>
      <c r="EA469">
        <v>3</v>
      </c>
      <c r="EB469">
        <v>1</v>
      </c>
      <c r="EC469">
        <v>1</v>
      </c>
      <c r="ED469">
        <v>3</v>
      </c>
      <c r="EE469">
        <v>3</v>
      </c>
      <c r="EF469">
        <v>3</v>
      </c>
      <c r="EG469">
        <v>5</v>
      </c>
      <c r="EH469">
        <v>19</v>
      </c>
      <c r="EI469">
        <v>3</v>
      </c>
      <c r="EJ469">
        <v>2</v>
      </c>
      <c r="EK469">
        <v>2</v>
      </c>
      <c r="EL469">
        <v>7</v>
      </c>
      <c r="EM469">
        <v>3</v>
      </c>
      <c r="EN469">
        <v>2</v>
      </c>
      <c r="EO469">
        <v>2</v>
      </c>
      <c r="EP469">
        <v>4</v>
      </c>
      <c r="EQ469">
        <v>2</v>
      </c>
      <c r="ER469">
        <v>2</v>
      </c>
      <c r="ES469">
        <v>2</v>
      </c>
      <c r="ET469">
        <v>1</v>
      </c>
      <c r="EU469">
        <v>18</v>
      </c>
      <c r="EV469">
        <v>10</v>
      </c>
      <c r="EW469">
        <v>8</v>
      </c>
      <c r="EX469">
        <v>7</v>
      </c>
      <c r="EY469">
        <v>9</v>
      </c>
      <c r="EZ469">
        <v>34</v>
      </c>
      <c r="FA469">
        <v>8</v>
      </c>
      <c r="FB469" t="str">
        <f t="shared" si="87"/>
        <v>Severe</v>
      </c>
      <c r="FC469" t="s">
        <v>149</v>
      </c>
    </row>
    <row r="470" spans="1:159" x14ac:dyDescent="0.2">
      <c r="A470">
        <v>1493</v>
      </c>
      <c r="B470" t="s">
        <v>143</v>
      </c>
      <c r="C470" t="s">
        <v>2150</v>
      </c>
      <c r="D470" s="1">
        <v>24921</v>
      </c>
      <c r="E470">
        <v>54</v>
      </c>
      <c r="F470">
        <v>1</v>
      </c>
      <c r="H470" t="s">
        <v>424</v>
      </c>
      <c r="I470">
        <v>3023</v>
      </c>
      <c r="J470" s="1">
        <v>44232</v>
      </c>
      <c r="K470">
        <v>1</v>
      </c>
      <c r="R470">
        <v>1</v>
      </c>
      <c r="W470" t="s">
        <v>229</v>
      </c>
      <c r="X470" t="s">
        <v>307</v>
      </c>
      <c r="Y470">
        <v>1</v>
      </c>
      <c r="Z470" t="s">
        <v>2151</v>
      </c>
      <c r="AA470" s="1">
        <v>44513</v>
      </c>
      <c r="AB470" s="2">
        <f t="shared" si="83"/>
        <v>281</v>
      </c>
      <c r="AC470">
        <v>1</v>
      </c>
      <c r="AD470">
        <v>1</v>
      </c>
      <c r="AE470" t="str">
        <f t="shared" si="85"/>
        <v>Male</v>
      </c>
      <c r="AF470">
        <v>5</v>
      </c>
      <c r="AG470" t="s">
        <v>157</v>
      </c>
      <c r="AH470">
        <v>0</v>
      </c>
      <c r="AJ470">
        <v>6</v>
      </c>
      <c r="AK470" t="str">
        <f t="shared" si="78"/>
        <v>Undergrad</v>
      </c>
      <c r="AL470" t="str">
        <f t="shared" si="86"/>
        <v>Yes</v>
      </c>
      <c r="AM470">
        <v>77</v>
      </c>
      <c r="AN470" t="str">
        <f t="shared" si="84"/>
        <v>Other</v>
      </c>
      <c r="AQ470">
        <v>26</v>
      </c>
      <c r="AR470">
        <v>0</v>
      </c>
      <c r="AS470">
        <v>0</v>
      </c>
      <c r="AT470">
        <v>0</v>
      </c>
      <c r="AU470">
        <v>0</v>
      </c>
      <c r="AV470">
        <v>0</v>
      </c>
      <c r="AW470">
        <v>0</v>
      </c>
      <c r="AX470">
        <v>0</v>
      </c>
      <c r="AY470">
        <v>0</v>
      </c>
      <c r="AZ470">
        <v>0</v>
      </c>
      <c r="BA470">
        <v>1</v>
      </c>
      <c r="BC470" t="s">
        <v>2152</v>
      </c>
      <c r="BD470">
        <v>0</v>
      </c>
      <c r="BF470">
        <v>1</v>
      </c>
      <c r="BG470" t="s">
        <v>2153</v>
      </c>
      <c r="BH470">
        <v>0</v>
      </c>
      <c r="BI470">
        <v>0</v>
      </c>
      <c r="BJ470">
        <v>0</v>
      </c>
      <c r="BK470">
        <v>0</v>
      </c>
      <c r="BM470">
        <v>0</v>
      </c>
      <c r="BO470">
        <v>0</v>
      </c>
      <c r="BQ470">
        <v>2</v>
      </c>
      <c r="BR470">
        <v>1</v>
      </c>
      <c r="BS470">
        <v>1</v>
      </c>
      <c r="BT470">
        <v>2</v>
      </c>
      <c r="BU470">
        <v>1</v>
      </c>
      <c r="BV470">
        <v>90</v>
      </c>
      <c r="BW470" s="4">
        <v>0.64790189498701412</v>
      </c>
      <c r="BX470">
        <v>5</v>
      </c>
      <c r="BY470">
        <v>3</v>
      </c>
      <c r="BZ470">
        <v>15</v>
      </c>
      <c r="CA470">
        <v>195</v>
      </c>
      <c r="CB470">
        <v>3</v>
      </c>
      <c r="CC470">
        <v>2</v>
      </c>
      <c r="CD470">
        <v>10</v>
      </c>
      <c r="CE470">
        <v>130</v>
      </c>
      <c r="CF470">
        <v>4</v>
      </c>
      <c r="CG470">
        <v>2</v>
      </c>
      <c r="CH470">
        <v>10</v>
      </c>
      <c r="CI470">
        <v>130</v>
      </c>
      <c r="CJ470">
        <v>1</v>
      </c>
      <c r="CK470">
        <v>1</v>
      </c>
      <c r="CL470">
        <v>10</v>
      </c>
      <c r="CM470">
        <v>70</v>
      </c>
      <c r="CN470">
        <f t="shared" si="88"/>
        <v>525</v>
      </c>
      <c r="CO470" t="str">
        <f t="shared" si="89"/>
        <v>Sufficientlyactive</v>
      </c>
      <c r="CP470">
        <v>3</v>
      </c>
      <c r="CQ470">
        <v>3</v>
      </c>
      <c r="CR470">
        <v>3</v>
      </c>
      <c r="CS470">
        <v>3</v>
      </c>
      <c r="CT470">
        <v>3</v>
      </c>
      <c r="CU470">
        <v>2</v>
      </c>
      <c r="CV470">
        <v>1</v>
      </c>
      <c r="CW470">
        <v>1</v>
      </c>
      <c r="CX470">
        <v>1</v>
      </c>
      <c r="CY470">
        <v>1</v>
      </c>
      <c r="CZ470">
        <v>3</v>
      </c>
      <c r="DA470">
        <v>7</v>
      </c>
      <c r="DB470">
        <v>1</v>
      </c>
      <c r="DC470">
        <v>1</v>
      </c>
      <c r="DD470">
        <v>1</v>
      </c>
      <c r="DE470">
        <v>2</v>
      </c>
      <c r="DF470">
        <v>2</v>
      </c>
      <c r="DG470">
        <v>2</v>
      </c>
      <c r="DH470">
        <v>2</v>
      </c>
      <c r="DI470">
        <v>2</v>
      </c>
      <c r="DJ470">
        <v>1</v>
      </c>
      <c r="DK470">
        <v>2</v>
      </c>
      <c r="DL470">
        <v>2</v>
      </c>
      <c r="DM470">
        <v>2</v>
      </c>
      <c r="DN470">
        <v>18</v>
      </c>
      <c r="DO470">
        <v>0</v>
      </c>
      <c r="DP470">
        <v>1</v>
      </c>
      <c r="DQ470">
        <v>1</v>
      </c>
      <c r="DR470">
        <v>1</v>
      </c>
      <c r="DS470">
        <v>0</v>
      </c>
      <c r="DT470">
        <v>1</v>
      </c>
      <c r="DU470">
        <v>0</v>
      </c>
      <c r="DV470">
        <v>1</v>
      </c>
      <c r="DW470">
        <v>0</v>
      </c>
      <c r="DX470">
        <v>5</v>
      </c>
      <c r="DY470" t="s">
        <v>149</v>
      </c>
      <c r="DZ470" t="s">
        <v>4707</v>
      </c>
      <c r="EA470">
        <v>5</v>
      </c>
      <c r="EB470">
        <v>4</v>
      </c>
      <c r="EC470">
        <v>4</v>
      </c>
      <c r="ED470">
        <v>4</v>
      </c>
      <c r="EE470">
        <v>4</v>
      </c>
      <c r="EF470">
        <v>4</v>
      </c>
      <c r="EG470">
        <v>4</v>
      </c>
      <c r="EH470">
        <v>29</v>
      </c>
      <c r="EI470">
        <v>2</v>
      </c>
      <c r="EJ470">
        <v>1</v>
      </c>
      <c r="EK470">
        <v>1</v>
      </c>
      <c r="EL470">
        <v>4</v>
      </c>
      <c r="EM470">
        <v>4</v>
      </c>
      <c r="EN470">
        <v>4</v>
      </c>
      <c r="EO470">
        <v>4</v>
      </c>
      <c r="EP470">
        <v>4</v>
      </c>
      <c r="EQ470">
        <v>4</v>
      </c>
      <c r="ER470">
        <v>4</v>
      </c>
      <c r="ES470">
        <v>3</v>
      </c>
      <c r="ET470">
        <v>3</v>
      </c>
      <c r="EU470">
        <v>30</v>
      </c>
      <c r="EV470">
        <v>5</v>
      </c>
      <c r="EW470">
        <v>5</v>
      </c>
      <c r="EX470">
        <v>5</v>
      </c>
      <c r="EY470">
        <v>5</v>
      </c>
      <c r="EZ470">
        <v>20</v>
      </c>
      <c r="FA470">
        <v>3</v>
      </c>
      <c r="FB470" t="str">
        <f t="shared" si="87"/>
        <v>Mild</v>
      </c>
      <c r="FC470" t="s">
        <v>157</v>
      </c>
    </row>
    <row r="471" spans="1:159" x14ac:dyDescent="0.2">
      <c r="A471">
        <v>1494</v>
      </c>
      <c r="B471" t="s">
        <v>143</v>
      </c>
      <c r="C471" t="s">
        <v>2154</v>
      </c>
      <c r="D471" s="1">
        <v>32049</v>
      </c>
      <c r="E471">
        <v>34</v>
      </c>
      <c r="F471">
        <v>1</v>
      </c>
      <c r="H471" t="s">
        <v>2155</v>
      </c>
      <c r="I471">
        <v>3133</v>
      </c>
      <c r="J471" s="1">
        <v>44232</v>
      </c>
      <c r="K471">
        <v>1</v>
      </c>
      <c r="Q471">
        <v>2</v>
      </c>
      <c r="W471" t="s">
        <v>4409</v>
      </c>
      <c r="X471" t="s">
        <v>222</v>
      </c>
      <c r="Y471">
        <v>1</v>
      </c>
      <c r="Z471" t="s">
        <v>2156</v>
      </c>
      <c r="AA471" s="1">
        <v>44602</v>
      </c>
      <c r="AB471" s="2">
        <f t="shared" si="83"/>
        <v>370</v>
      </c>
      <c r="AC471">
        <v>0</v>
      </c>
      <c r="AD471">
        <v>1</v>
      </c>
      <c r="AE471" t="str">
        <f t="shared" si="85"/>
        <v>Male</v>
      </c>
      <c r="AF471">
        <v>5</v>
      </c>
      <c r="AG471" t="s">
        <v>157</v>
      </c>
      <c r="AH471">
        <v>0</v>
      </c>
      <c r="AJ471">
        <v>6</v>
      </c>
      <c r="AK471" t="str">
        <f t="shared" si="78"/>
        <v>Undergrad</v>
      </c>
      <c r="AL471" t="str">
        <f t="shared" si="86"/>
        <v>Yes</v>
      </c>
      <c r="AM471">
        <v>9</v>
      </c>
      <c r="AN471" t="str">
        <f t="shared" si="84"/>
        <v>Aus</v>
      </c>
      <c r="AO471">
        <v>0</v>
      </c>
      <c r="AR471">
        <v>0</v>
      </c>
      <c r="AS471">
        <v>0</v>
      </c>
      <c r="AT471">
        <v>0</v>
      </c>
      <c r="AU471">
        <v>0</v>
      </c>
      <c r="AV471">
        <v>0</v>
      </c>
      <c r="AW471">
        <v>0</v>
      </c>
      <c r="AX471">
        <v>2</v>
      </c>
      <c r="AY471">
        <v>2</v>
      </c>
      <c r="AZ471">
        <v>1</v>
      </c>
      <c r="BA471">
        <v>1</v>
      </c>
      <c r="BC471" t="s">
        <v>2157</v>
      </c>
      <c r="BD471">
        <v>1</v>
      </c>
      <c r="BE471" t="s">
        <v>2158</v>
      </c>
      <c r="BF471">
        <v>1</v>
      </c>
      <c r="BG471" t="s">
        <v>2159</v>
      </c>
      <c r="BH471">
        <v>0</v>
      </c>
      <c r="BI471">
        <v>0</v>
      </c>
      <c r="BJ471">
        <v>0</v>
      </c>
      <c r="BK471">
        <v>0</v>
      </c>
      <c r="BM471">
        <v>0</v>
      </c>
      <c r="BO471">
        <v>0</v>
      </c>
      <c r="BQ471">
        <v>4</v>
      </c>
      <c r="BR471">
        <v>4</v>
      </c>
      <c r="BS471">
        <v>4</v>
      </c>
      <c r="BT471">
        <v>4</v>
      </c>
      <c r="BU471">
        <v>4</v>
      </c>
      <c r="BV471">
        <v>50</v>
      </c>
      <c r="BW471" s="4">
        <v>0.10983287720372933</v>
      </c>
      <c r="BX471">
        <v>0</v>
      </c>
      <c r="BY471">
        <v>1</v>
      </c>
      <c r="BZ471">
        <v>0</v>
      </c>
      <c r="CA471">
        <v>60</v>
      </c>
      <c r="CB471">
        <v>0</v>
      </c>
      <c r="CC471">
        <v>0</v>
      </c>
      <c r="CD471">
        <v>0</v>
      </c>
      <c r="CE471">
        <v>0</v>
      </c>
      <c r="CF471">
        <v>6</v>
      </c>
      <c r="CG471">
        <v>10</v>
      </c>
      <c r="CH471">
        <v>0</v>
      </c>
      <c r="CI471">
        <v>600</v>
      </c>
      <c r="CJ471">
        <v>0</v>
      </c>
      <c r="CK471">
        <v>0</v>
      </c>
      <c r="CL471">
        <v>0</v>
      </c>
      <c r="CM471">
        <v>0</v>
      </c>
      <c r="CN471">
        <f t="shared" si="88"/>
        <v>1260</v>
      </c>
      <c r="CO471" t="str">
        <f t="shared" si="89"/>
        <v>Sufficientlyactive</v>
      </c>
      <c r="CP471">
        <v>1</v>
      </c>
      <c r="CQ471">
        <v>1</v>
      </c>
      <c r="CR471">
        <v>4</v>
      </c>
      <c r="CS471">
        <v>1</v>
      </c>
      <c r="CT471">
        <v>3</v>
      </c>
      <c r="CU471">
        <v>2</v>
      </c>
      <c r="CV471">
        <v>0</v>
      </c>
      <c r="CW471">
        <v>1</v>
      </c>
      <c r="CX471">
        <v>2</v>
      </c>
      <c r="CY471">
        <v>1</v>
      </c>
      <c r="CZ471">
        <v>3</v>
      </c>
      <c r="DA471">
        <v>8</v>
      </c>
      <c r="DB471">
        <v>4</v>
      </c>
      <c r="DC471">
        <v>0</v>
      </c>
      <c r="DD471">
        <v>1</v>
      </c>
      <c r="DE471">
        <v>4</v>
      </c>
      <c r="DF471">
        <v>4</v>
      </c>
      <c r="DG471">
        <v>4</v>
      </c>
      <c r="DH471">
        <v>4</v>
      </c>
      <c r="DI471">
        <v>2</v>
      </c>
      <c r="DJ471">
        <v>4</v>
      </c>
      <c r="DK471">
        <v>4</v>
      </c>
      <c r="DL471">
        <v>2</v>
      </c>
      <c r="DM471">
        <v>2</v>
      </c>
      <c r="DN471">
        <v>31</v>
      </c>
      <c r="DO471">
        <v>0</v>
      </c>
      <c r="DP471">
        <v>0</v>
      </c>
      <c r="DQ471">
        <v>3</v>
      </c>
      <c r="DR471">
        <v>0</v>
      </c>
      <c r="DS471">
        <v>0</v>
      </c>
      <c r="DT471">
        <v>0</v>
      </c>
      <c r="DU471">
        <v>0</v>
      </c>
      <c r="DV471">
        <v>0</v>
      </c>
      <c r="DW471">
        <v>0</v>
      </c>
      <c r="DX471">
        <v>3</v>
      </c>
      <c r="DY471" t="s">
        <v>149</v>
      </c>
      <c r="DZ471" t="s">
        <v>4708</v>
      </c>
      <c r="EA471">
        <v>2</v>
      </c>
      <c r="EB471">
        <v>3</v>
      </c>
      <c r="EC471">
        <v>3</v>
      </c>
      <c r="ED471">
        <v>3</v>
      </c>
      <c r="EE471">
        <v>3</v>
      </c>
      <c r="EF471">
        <v>3</v>
      </c>
      <c r="EG471">
        <v>5</v>
      </c>
      <c r="EH471">
        <v>22</v>
      </c>
      <c r="EI471">
        <v>1</v>
      </c>
      <c r="EJ471">
        <v>1</v>
      </c>
      <c r="EK471">
        <v>1</v>
      </c>
      <c r="EL471">
        <v>3</v>
      </c>
      <c r="EM471">
        <v>4</v>
      </c>
      <c r="EN471">
        <v>5</v>
      </c>
      <c r="EO471">
        <v>5</v>
      </c>
      <c r="EP471">
        <v>4</v>
      </c>
      <c r="EQ471">
        <v>3</v>
      </c>
      <c r="ER471">
        <v>5</v>
      </c>
      <c r="ES471">
        <v>5</v>
      </c>
      <c r="ET471">
        <v>2</v>
      </c>
      <c r="EU471">
        <v>33</v>
      </c>
      <c r="EV471">
        <v>10</v>
      </c>
      <c r="EW471">
        <v>10</v>
      </c>
      <c r="EX471">
        <v>10</v>
      </c>
      <c r="EY471">
        <v>5</v>
      </c>
      <c r="EZ471">
        <v>35</v>
      </c>
      <c r="FA471">
        <v>8</v>
      </c>
      <c r="FB471" t="str">
        <f t="shared" si="87"/>
        <v>Severe</v>
      </c>
      <c r="FC471" t="s">
        <v>157</v>
      </c>
    </row>
    <row r="472" spans="1:159" x14ac:dyDescent="0.2">
      <c r="A472">
        <v>1497</v>
      </c>
      <c r="B472" t="s">
        <v>143</v>
      </c>
      <c r="C472" t="s">
        <v>2160</v>
      </c>
      <c r="D472" s="1">
        <v>33620</v>
      </c>
      <c r="E472">
        <v>30</v>
      </c>
      <c r="F472">
        <v>1</v>
      </c>
      <c r="H472" t="s">
        <v>151</v>
      </c>
      <c r="I472">
        <v>3030</v>
      </c>
      <c r="J472" s="1">
        <v>44231</v>
      </c>
      <c r="K472">
        <v>1</v>
      </c>
      <c r="T472">
        <v>1</v>
      </c>
      <c r="W472" t="s">
        <v>4411</v>
      </c>
      <c r="X472" t="s">
        <v>307</v>
      </c>
      <c r="Y472">
        <v>1</v>
      </c>
      <c r="Z472" t="s">
        <v>2161</v>
      </c>
      <c r="AA472" s="1">
        <v>44565</v>
      </c>
      <c r="AB472" s="2">
        <f t="shared" si="83"/>
        <v>334</v>
      </c>
      <c r="AC472">
        <v>1</v>
      </c>
      <c r="AD472">
        <v>1</v>
      </c>
      <c r="AE472" t="str">
        <f t="shared" si="85"/>
        <v>Male</v>
      </c>
      <c r="AF472">
        <v>0</v>
      </c>
      <c r="AG472" t="s">
        <v>157</v>
      </c>
      <c r="AH472">
        <v>0</v>
      </c>
      <c r="AJ472">
        <v>1</v>
      </c>
      <c r="AK472" t="str">
        <f t="shared" si="78"/>
        <v>DNC high school</v>
      </c>
      <c r="AL472" t="str">
        <f t="shared" si="86"/>
        <v>No</v>
      </c>
      <c r="AM472">
        <v>9</v>
      </c>
      <c r="AN472" t="str">
        <f t="shared" si="84"/>
        <v>Aus</v>
      </c>
      <c r="AO472">
        <v>0</v>
      </c>
      <c r="AR472">
        <v>0</v>
      </c>
      <c r="AS472">
        <v>0</v>
      </c>
      <c r="AT472">
        <v>0</v>
      </c>
      <c r="AU472">
        <v>2</v>
      </c>
      <c r="AV472">
        <v>0</v>
      </c>
      <c r="AW472">
        <v>0</v>
      </c>
      <c r="AX472">
        <v>0</v>
      </c>
      <c r="AY472">
        <v>0</v>
      </c>
      <c r="AZ472">
        <v>0</v>
      </c>
      <c r="BA472">
        <v>0</v>
      </c>
      <c r="BD472">
        <v>0</v>
      </c>
      <c r="BF472">
        <v>0</v>
      </c>
      <c r="BH472">
        <v>0</v>
      </c>
      <c r="BI472">
        <v>0</v>
      </c>
      <c r="BJ472">
        <v>0</v>
      </c>
      <c r="BK472">
        <v>1</v>
      </c>
      <c r="BL472">
        <v>9</v>
      </c>
      <c r="BM472">
        <v>0</v>
      </c>
      <c r="BO472">
        <v>0</v>
      </c>
      <c r="BQ472">
        <v>2</v>
      </c>
      <c r="BR472">
        <v>1</v>
      </c>
      <c r="BS472">
        <v>1</v>
      </c>
      <c r="BT472">
        <v>3</v>
      </c>
      <c r="BU472">
        <v>2</v>
      </c>
      <c r="BV472">
        <v>80</v>
      </c>
      <c r="BW472" s="4">
        <v>0.60107033714815961</v>
      </c>
      <c r="BX472">
        <v>3</v>
      </c>
      <c r="BY472">
        <v>2</v>
      </c>
      <c r="BZ472">
        <v>10</v>
      </c>
      <c r="CA472">
        <v>130</v>
      </c>
      <c r="CB472">
        <v>3</v>
      </c>
      <c r="CC472">
        <v>2</v>
      </c>
      <c r="CD472">
        <v>0</v>
      </c>
      <c r="CE472">
        <v>120</v>
      </c>
      <c r="CF472">
        <v>0</v>
      </c>
      <c r="CG472">
        <v>0</v>
      </c>
      <c r="CH472">
        <v>0</v>
      </c>
      <c r="CI472">
        <v>0</v>
      </c>
      <c r="CJ472">
        <v>0</v>
      </c>
      <c r="CK472">
        <v>0</v>
      </c>
      <c r="CL472">
        <v>0</v>
      </c>
      <c r="CM472">
        <v>0</v>
      </c>
      <c r="CN472">
        <f t="shared" si="88"/>
        <v>130</v>
      </c>
      <c r="CO472" t="str">
        <f t="shared" si="89"/>
        <v>Insufficiently active</v>
      </c>
      <c r="CP472">
        <v>3</v>
      </c>
      <c r="CQ472">
        <v>3</v>
      </c>
      <c r="CR472">
        <v>3</v>
      </c>
      <c r="CS472">
        <v>3</v>
      </c>
      <c r="CT472">
        <v>3</v>
      </c>
      <c r="CU472">
        <v>3</v>
      </c>
      <c r="CV472">
        <v>1</v>
      </c>
      <c r="CW472">
        <v>1</v>
      </c>
      <c r="CX472">
        <v>1</v>
      </c>
      <c r="CY472">
        <v>1</v>
      </c>
      <c r="CZ472">
        <v>2</v>
      </c>
      <c r="DA472">
        <v>7</v>
      </c>
      <c r="DB472">
        <v>2</v>
      </c>
      <c r="DC472">
        <v>0</v>
      </c>
      <c r="DD472">
        <v>3</v>
      </c>
      <c r="DE472">
        <v>2</v>
      </c>
      <c r="DF472">
        <v>1</v>
      </c>
      <c r="DG472">
        <v>3</v>
      </c>
      <c r="DH472">
        <v>2</v>
      </c>
      <c r="DI472">
        <v>1</v>
      </c>
      <c r="DJ472">
        <v>2</v>
      </c>
      <c r="DK472">
        <v>1</v>
      </c>
      <c r="DL472">
        <v>1</v>
      </c>
      <c r="DM472">
        <v>2</v>
      </c>
      <c r="DN472">
        <v>18</v>
      </c>
      <c r="DO472">
        <v>0</v>
      </c>
      <c r="DP472">
        <v>0</v>
      </c>
      <c r="DQ472">
        <v>0</v>
      </c>
      <c r="DR472">
        <v>0</v>
      </c>
      <c r="DS472">
        <v>0</v>
      </c>
      <c r="DT472">
        <v>0</v>
      </c>
      <c r="DU472">
        <v>0</v>
      </c>
      <c r="DV472">
        <v>0</v>
      </c>
      <c r="DW472">
        <v>0</v>
      </c>
      <c r="DX472">
        <v>0</v>
      </c>
      <c r="DY472" t="s">
        <v>149</v>
      </c>
      <c r="DZ472" t="s">
        <v>4708</v>
      </c>
      <c r="EA472">
        <v>4</v>
      </c>
      <c r="EB472">
        <v>4</v>
      </c>
      <c r="EC472">
        <v>3</v>
      </c>
      <c r="ED472">
        <v>3</v>
      </c>
      <c r="EE472">
        <v>3</v>
      </c>
      <c r="EF472">
        <v>3</v>
      </c>
      <c r="EG472">
        <v>3</v>
      </c>
      <c r="EH472">
        <v>23</v>
      </c>
      <c r="EI472">
        <v>1</v>
      </c>
      <c r="EJ472">
        <v>1</v>
      </c>
      <c r="EK472">
        <v>1</v>
      </c>
      <c r="EL472">
        <v>3</v>
      </c>
      <c r="EM472">
        <v>4</v>
      </c>
      <c r="EN472">
        <v>4</v>
      </c>
      <c r="EO472">
        <v>4</v>
      </c>
      <c r="EP472">
        <v>4</v>
      </c>
      <c r="EQ472">
        <v>4</v>
      </c>
      <c r="ER472">
        <v>4</v>
      </c>
      <c r="ES472">
        <v>4</v>
      </c>
      <c r="ET472">
        <v>4</v>
      </c>
      <c r="EU472">
        <v>32</v>
      </c>
      <c r="EV472">
        <v>5</v>
      </c>
      <c r="EW472">
        <v>5</v>
      </c>
      <c r="EX472">
        <v>5</v>
      </c>
      <c r="EY472">
        <v>5</v>
      </c>
      <c r="EZ472">
        <v>20</v>
      </c>
      <c r="FA472">
        <v>5</v>
      </c>
      <c r="FB472" t="str">
        <f t="shared" si="87"/>
        <v>Mild</v>
      </c>
      <c r="FC472" t="s">
        <v>157</v>
      </c>
    </row>
    <row r="473" spans="1:159" x14ac:dyDescent="0.2">
      <c r="A473">
        <v>1501</v>
      </c>
      <c r="B473" t="s">
        <v>143</v>
      </c>
      <c r="C473" t="s">
        <v>2162</v>
      </c>
      <c r="D473" s="1">
        <v>29316</v>
      </c>
      <c r="E473">
        <v>42</v>
      </c>
      <c r="F473">
        <v>1</v>
      </c>
      <c r="H473" t="s">
        <v>228</v>
      </c>
      <c r="I473">
        <v>3029</v>
      </c>
      <c r="J473" s="1">
        <v>44237</v>
      </c>
      <c r="K473">
        <v>1</v>
      </c>
      <c r="R473">
        <v>1</v>
      </c>
      <c r="W473" t="s">
        <v>229</v>
      </c>
      <c r="X473" t="s">
        <v>307</v>
      </c>
      <c r="Y473">
        <v>0</v>
      </c>
      <c r="Z473" t="s">
        <v>2163</v>
      </c>
      <c r="AA473" s="1">
        <v>44519</v>
      </c>
      <c r="AB473" s="2">
        <f t="shared" si="83"/>
        <v>282</v>
      </c>
      <c r="AC473">
        <v>1</v>
      </c>
      <c r="AD473">
        <v>2</v>
      </c>
      <c r="AE473" t="str">
        <f t="shared" si="85"/>
        <v>Female</v>
      </c>
      <c r="AF473">
        <v>1</v>
      </c>
      <c r="AG473" t="s">
        <v>157</v>
      </c>
      <c r="AH473">
        <v>0</v>
      </c>
      <c r="AJ473">
        <v>6</v>
      </c>
      <c r="AK473" t="str">
        <f t="shared" si="78"/>
        <v>Undergrad</v>
      </c>
      <c r="AL473" t="str">
        <f t="shared" si="86"/>
        <v>Yes</v>
      </c>
      <c r="AM473">
        <v>78</v>
      </c>
      <c r="AN473" t="str">
        <f t="shared" si="84"/>
        <v>Other</v>
      </c>
      <c r="AQ473">
        <v>28</v>
      </c>
      <c r="AR473">
        <v>0</v>
      </c>
      <c r="AS473">
        <v>0</v>
      </c>
      <c r="AT473">
        <v>0</v>
      </c>
      <c r="AU473">
        <v>0</v>
      </c>
      <c r="AV473">
        <v>0</v>
      </c>
      <c r="AW473">
        <v>0</v>
      </c>
      <c r="AX473">
        <v>1</v>
      </c>
      <c r="AY473">
        <v>0</v>
      </c>
      <c r="AZ473">
        <v>0</v>
      </c>
      <c r="BA473">
        <v>1</v>
      </c>
      <c r="BC473" t="s">
        <v>2164</v>
      </c>
      <c r="BD473">
        <v>0</v>
      </c>
      <c r="BF473">
        <v>1</v>
      </c>
      <c r="BG473" t="s">
        <v>2165</v>
      </c>
      <c r="BH473">
        <v>0</v>
      </c>
      <c r="BI473">
        <v>0</v>
      </c>
      <c r="BJ473">
        <v>0</v>
      </c>
      <c r="BK473">
        <v>0</v>
      </c>
      <c r="BM473">
        <v>0</v>
      </c>
      <c r="BO473">
        <v>0</v>
      </c>
      <c r="BQ473">
        <v>1</v>
      </c>
      <c r="BR473">
        <v>1</v>
      </c>
      <c r="BS473">
        <v>1</v>
      </c>
      <c r="BT473">
        <v>3</v>
      </c>
      <c r="BU473">
        <v>1</v>
      </c>
      <c r="BV473">
        <v>84</v>
      </c>
      <c r="BW473" s="4">
        <v>0.72599999999999998</v>
      </c>
      <c r="BX473">
        <v>4</v>
      </c>
      <c r="BY473">
        <v>0</v>
      </c>
      <c r="BZ473">
        <v>30</v>
      </c>
      <c r="CA473">
        <v>30</v>
      </c>
      <c r="CB473">
        <v>0</v>
      </c>
      <c r="CC473">
        <v>0</v>
      </c>
      <c r="CD473">
        <v>0</v>
      </c>
      <c r="CE473">
        <v>0</v>
      </c>
      <c r="CF473">
        <v>0</v>
      </c>
      <c r="CG473">
        <v>0</v>
      </c>
      <c r="CH473">
        <v>0</v>
      </c>
      <c r="CI473">
        <v>0</v>
      </c>
      <c r="CJ473">
        <v>1</v>
      </c>
      <c r="CK473">
        <v>1</v>
      </c>
      <c r="CL473">
        <v>0</v>
      </c>
      <c r="CM473">
        <v>60</v>
      </c>
      <c r="CN473">
        <f t="shared" si="88"/>
        <v>90</v>
      </c>
      <c r="CO473" t="str">
        <f t="shared" si="89"/>
        <v>Insufficiently active</v>
      </c>
      <c r="CP473">
        <v>3</v>
      </c>
      <c r="CQ473">
        <v>2</v>
      </c>
      <c r="CR473">
        <v>3</v>
      </c>
      <c r="CS473">
        <v>3</v>
      </c>
      <c r="CT473">
        <v>3</v>
      </c>
      <c r="CU473">
        <v>2</v>
      </c>
      <c r="CV473">
        <v>1</v>
      </c>
      <c r="CW473">
        <v>1</v>
      </c>
      <c r="CX473">
        <v>2</v>
      </c>
      <c r="CY473">
        <v>1</v>
      </c>
      <c r="CZ473">
        <v>2</v>
      </c>
      <c r="DA473">
        <v>7</v>
      </c>
      <c r="DB473">
        <v>2</v>
      </c>
      <c r="DC473">
        <v>0</v>
      </c>
      <c r="DD473">
        <v>4</v>
      </c>
      <c r="DE473">
        <v>3</v>
      </c>
      <c r="DF473">
        <v>2</v>
      </c>
      <c r="DG473">
        <v>2</v>
      </c>
      <c r="DH473">
        <v>2</v>
      </c>
      <c r="DI473">
        <v>3</v>
      </c>
      <c r="DJ473">
        <v>2</v>
      </c>
      <c r="DK473">
        <v>3</v>
      </c>
      <c r="DL473">
        <v>2</v>
      </c>
      <c r="DM473">
        <v>2</v>
      </c>
      <c r="DN473">
        <v>25</v>
      </c>
      <c r="DO473">
        <v>1</v>
      </c>
      <c r="DP473">
        <v>1</v>
      </c>
      <c r="DQ473">
        <v>1</v>
      </c>
      <c r="DR473">
        <v>2</v>
      </c>
      <c r="DS473">
        <v>1</v>
      </c>
      <c r="DT473">
        <v>1</v>
      </c>
      <c r="DU473">
        <v>2</v>
      </c>
      <c r="DV473">
        <v>1</v>
      </c>
      <c r="DW473">
        <v>0</v>
      </c>
      <c r="DX473">
        <v>10</v>
      </c>
      <c r="DY473" t="str">
        <f>IF(DO473&gt;1,"Yes",IF(DP473&gt;1,"Yes","No"))</f>
        <v>No</v>
      </c>
      <c r="DZ473" t="s">
        <v>4709</v>
      </c>
      <c r="EA473">
        <v>4</v>
      </c>
      <c r="EB473">
        <v>4</v>
      </c>
      <c r="EC473">
        <v>2</v>
      </c>
      <c r="ED473">
        <v>3</v>
      </c>
      <c r="EE473">
        <v>3</v>
      </c>
      <c r="EF473">
        <v>3</v>
      </c>
      <c r="EG473">
        <v>4</v>
      </c>
      <c r="EH473">
        <v>23</v>
      </c>
      <c r="EI473">
        <v>2</v>
      </c>
      <c r="EJ473">
        <v>2</v>
      </c>
      <c r="EK473">
        <v>2</v>
      </c>
      <c r="EL473">
        <v>6</v>
      </c>
      <c r="EM473">
        <v>3</v>
      </c>
      <c r="EN473">
        <v>3</v>
      </c>
      <c r="EO473">
        <v>3</v>
      </c>
      <c r="EP473">
        <v>3</v>
      </c>
      <c r="EQ473">
        <v>3</v>
      </c>
      <c r="ER473">
        <v>3</v>
      </c>
      <c r="ES473">
        <v>3</v>
      </c>
      <c r="ET473">
        <v>3</v>
      </c>
      <c r="EU473">
        <v>24</v>
      </c>
      <c r="EV473">
        <v>3</v>
      </c>
      <c r="EW473">
        <v>8</v>
      </c>
      <c r="EX473">
        <v>8</v>
      </c>
      <c r="EY473">
        <v>8</v>
      </c>
      <c r="EZ473">
        <v>27</v>
      </c>
      <c r="FA473">
        <v>3</v>
      </c>
      <c r="FB473" t="str">
        <f t="shared" si="87"/>
        <v>Mild</v>
      </c>
      <c r="FC473" t="s">
        <v>149</v>
      </c>
    </row>
    <row r="474" spans="1:159" x14ac:dyDescent="0.2">
      <c r="A474">
        <v>1503</v>
      </c>
      <c r="B474" t="s">
        <v>143</v>
      </c>
      <c r="C474" t="s">
        <v>2166</v>
      </c>
      <c r="D474" s="1">
        <v>35661</v>
      </c>
      <c r="E474">
        <v>24</v>
      </c>
      <c r="F474">
        <v>1</v>
      </c>
      <c r="H474" t="s">
        <v>2167</v>
      </c>
      <c r="I474">
        <v>3550</v>
      </c>
      <c r="J474" s="1">
        <v>44237</v>
      </c>
      <c r="K474">
        <v>1</v>
      </c>
      <c r="T474">
        <v>1</v>
      </c>
      <c r="W474" t="s">
        <v>4411</v>
      </c>
      <c r="X474" t="s">
        <v>307</v>
      </c>
      <c r="Y474">
        <v>0</v>
      </c>
      <c r="Z474" t="s">
        <v>2168</v>
      </c>
      <c r="AA474" s="1">
        <v>44510</v>
      </c>
      <c r="AB474" s="2">
        <f t="shared" si="83"/>
        <v>273</v>
      </c>
      <c r="AC474">
        <v>0</v>
      </c>
      <c r="AD474">
        <v>2</v>
      </c>
      <c r="AE474" t="str">
        <f t="shared" si="85"/>
        <v>Female</v>
      </c>
      <c r="AF474">
        <v>3</v>
      </c>
      <c r="AG474" t="s">
        <v>157</v>
      </c>
      <c r="AH474">
        <v>1</v>
      </c>
      <c r="AI474">
        <v>2</v>
      </c>
      <c r="AJ474">
        <v>2</v>
      </c>
      <c r="AK474" t="str">
        <f t="shared" si="78"/>
        <v>High school</v>
      </c>
      <c r="AL474" t="str">
        <f t="shared" si="86"/>
        <v>Yes</v>
      </c>
      <c r="AM474">
        <v>9</v>
      </c>
      <c r="AN474" t="str">
        <f t="shared" si="84"/>
        <v>Aus</v>
      </c>
      <c r="AO474">
        <v>4</v>
      </c>
      <c r="AR474">
        <v>0</v>
      </c>
      <c r="AS474">
        <v>0</v>
      </c>
      <c r="AT474">
        <v>0</v>
      </c>
      <c r="AU474">
        <v>0</v>
      </c>
      <c r="AV474">
        <v>0</v>
      </c>
      <c r="AW474">
        <v>0</v>
      </c>
      <c r="AX474">
        <v>0</v>
      </c>
      <c r="AY474">
        <v>0</v>
      </c>
      <c r="AZ474">
        <v>0</v>
      </c>
      <c r="BA474">
        <v>0</v>
      </c>
      <c r="BD474">
        <v>1</v>
      </c>
      <c r="BE474" t="s">
        <v>2169</v>
      </c>
      <c r="BF474">
        <v>1</v>
      </c>
      <c r="BG474" t="s">
        <v>2170</v>
      </c>
      <c r="BH474">
        <v>0</v>
      </c>
      <c r="BI474">
        <v>0</v>
      </c>
      <c r="BJ474">
        <v>0</v>
      </c>
      <c r="BK474">
        <v>0</v>
      </c>
      <c r="BM474">
        <v>0</v>
      </c>
      <c r="BO474">
        <v>0</v>
      </c>
      <c r="BQ474">
        <v>2</v>
      </c>
      <c r="BR474">
        <v>1</v>
      </c>
      <c r="BS474">
        <v>2</v>
      </c>
      <c r="BT474">
        <v>3</v>
      </c>
      <c r="BU474">
        <v>4</v>
      </c>
      <c r="BV474">
        <v>50</v>
      </c>
      <c r="BW474" s="4">
        <v>0.44065187202873174</v>
      </c>
      <c r="BX474">
        <v>2</v>
      </c>
      <c r="BY474">
        <v>4</v>
      </c>
      <c r="BZ474">
        <v>0</v>
      </c>
      <c r="CA474">
        <v>240</v>
      </c>
      <c r="CB474">
        <v>0</v>
      </c>
      <c r="CC474">
        <v>0</v>
      </c>
      <c r="CD474">
        <v>0</v>
      </c>
      <c r="CE474">
        <v>0</v>
      </c>
      <c r="CF474">
        <v>2</v>
      </c>
      <c r="CG474">
        <v>4</v>
      </c>
      <c r="CH474">
        <v>0</v>
      </c>
      <c r="CI474">
        <v>240</v>
      </c>
      <c r="CJ474">
        <v>0</v>
      </c>
      <c r="CK474">
        <v>4</v>
      </c>
      <c r="CL474">
        <v>0</v>
      </c>
      <c r="CM474">
        <v>240</v>
      </c>
      <c r="CN474">
        <f t="shared" si="88"/>
        <v>960</v>
      </c>
      <c r="CO474" t="str">
        <f t="shared" si="89"/>
        <v>Sufficientlyactive</v>
      </c>
      <c r="CP474">
        <v>3</v>
      </c>
      <c r="CQ474">
        <v>3</v>
      </c>
      <c r="CR474">
        <v>2</v>
      </c>
      <c r="CS474">
        <v>3</v>
      </c>
      <c r="CT474">
        <v>3</v>
      </c>
      <c r="CU474">
        <v>2</v>
      </c>
      <c r="CV474">
        <v>1</v>
      </c>
      <c r="CW474">
        <v>1</v>
      </c>
      <c r="CX474">
        <v>1</v>
      </c>
      <c r="CY474">
        <v>1</v>
      </c>
      <c r="CZ474">
        <v>2</v>
      </c>
      <c r="DA474">
        <v>8</v>
      </c>
      <c r="DB474">
        <v>4</v>
      </c>
      <c r="DC474">
        <v>1</v>
      </c>
      <c r="DD474">
        <v>4</v>
      </c>
      <c r="DE474">
        <v>2</v>
      </c>
      <c r="DF474">
        <v>1</v>
      </c>
      <c r="DG474">
        <v>4</v>
      </c>
      <c r="DH474">
        <v>2</v>
      </c>
      <c r="DI474">
        <v>1</v>
      </c>
      <c r="DJ474">
        <v>4</v>
      </c>
      <c r="DK474">
        <v>3</v>
      </c>
      <c r="DL474">
        <v>3</v>
      </c>
      <c r="DM474">
        <v>3</v>
      </c>
      <c r="DN474">
        <v>27</v>
      </c>
      <c r="DO474">
        <v>2</v>
      </c>
      <c r="DP474">
        <v>2</v>
      </c>
      <c r="DQ474">
        <v>3</v>
      </c>
      <c r="DR474">
        <v>3</v>
      </c>
      <c r="DS474">
        <v>2</v>
      </c>
      <c r="DT474">
        <v>2</v>
      </c>
      <c r="DU474">
        <v>1</v>
      </c>
      <c r="DV474">
        <v>0</v>
      </c>
      <c r="DW474">
        <v>1</v>
      </c>
      <c r="DX474">
        <v>16</v>
      </c>
      <c r="DY474" t="str">
        <f>IF(DO474&gt;1,"Yes",IF(DP474&gt;1,"Yes","No"))</f>
        <v>Yes</v>
      </c>
      <c r="DZ474" t="s">
        <v>4710</v>
      </c>
      <c r="EA474">
        <v>2</v>
      </c>
      <c r="EB474">
        <v>2</v>
      </c>
      <c r="EC474">
        <v>3</v>
      </c>
      <c r="ED474">
        <v>3</v>
      </c>
      <c r="EE474">
        <v>3</v>
      </c>
      <c r="EF474">
        <v>2</v>
      </c>
      <c r="EG474">
        <v>3</v>
      </c>
      <c r="EH474">
        <v>18</v>
      </c>
      <c r="EI474">
        <v>2</v>
      </c>
      <c r="EJ474">
        <v>3</v>
      </c>
      <c r="EK474">
        <v>3</v>
      </c>
      <c r="EL474">
        <v>8</v>
      </c>
      <c r="EM474">
        <v>2</v>
      </c>
      <c r="EN474">
        <v>2</v>
      </c>
      <c r="EO474">
        <v>2</v>
      </c>
      <c r="EP474">
        <v>3</v>
      </c>
      <c r="EQ474">
        <v>2</v>
      </c>
      <c r="ER474">
        <v>2</v>
      </c>
      <c r="ES474">
        <v>3</v>
      </c>
      <c r="ET474">
        <v>4</v>
      </c>
      <c r="EU474">
        <v>20</v>
      </c>
      <c r="EV474">
        <v>1</v>
      </c>
      <c r="EW474">
        <v>2</v>
      </c>
      <c r="EX474">
        <v>3</v>
      </c>
      <c r="EY474">
        <v>4</v>
      </c>
      <c r="EZ474">
        <v>10</v>
      </c>
      <c r="FA474">
        <v>2</v>
      </c>
      <c r="FB474" t="str">
        <f t="shared" si="87"/>
        <v>Mild</v>
      </c>
      <c r="FC474" t="s">
        <v>149</v>
      </c>
    </row>
    <row r="475" spans="1:159" x14ac:dyDescent="0.2">
      <c r="A475">
        <v>1504</v>
      </c>
      <c r="B475" t="s">
        <v>143</v>
      </c>
      <c r="C475" t="s">
        <v>2171</v>
      </c>
      <c r="D475" s="1">
        <v>24603</v>
      </c>
      <c r="E475">
        <v>55</v>
      </c>
      <c r="F475">
        <v>1</v>
      </c>
      <c r="H475" t="s">
        <v>204</v>
      </c>
      <c r="I475">
        <v>3429</v>
      </c>
      <c r="J475" s="1">
        <v>44237</v>
      </c>
      <c r="K475">
        <v>2</v>
      </c>
      <c r="Q475">
        <v>3</v>
      </c>
      <c r="W475" t="s">
        <v>4409</v>
      </c>
      <c r="X475" t="s">
        <v>314</v>
      </c>
      <c r="Y475">
        <v>1</v>
      </c>
      <c r="Z475" t="s">
        <v>2172</v>
      </c>
      <c r="AA475" s="1">
        <v>44509</v>
      </c>
      <c r="AB475" s="2">
        <f t="shared" si="83"/>
        <v>272</v>
      </c>
      <c r="AC475">
        <v>1</v>
      </c>
      <c r="AD475">
        <v>1</v>
      </c>
      <c r="AE475" t="str">
        <f t="shared" si="85"/>
        <v>Male</v>
      </c>
      <c r="AF475">
        <v>0</v>
      </c>
      <c r="AG475" t="s">
        <v>157</v>
      </c>
      <c r="AH475">
        <v>1</v>
      </c>
      <c r="AI475">
        <v>2</v>
      </c>
      <c r="AJ475">
        <v>2</v>
      </c>
      <c r="AK475" t="str">
        <f t="shared" si="78"/>
        <v>High school</v>
      </c>
      <c r="AL475" t="str">
        <f t="shared" si="86"/>
        <v>Yes</v>
      </c>
      <c r="AM475">
        <v>123</v>
      </c>
      <c r="AN475" t="str">
        <f t="shared" si="84"/>
        <v>Other</v>
      </c>
      <c r="AP475">
        <v>1</v>
      </c>
      <c r="AQ475">
        <v>10</v>
      </c>
      <c r="AR475">
        <v>0</v>
      </c>
      <c r="AS475">
        <v>0</v>
      </c>
      <c r="AT475">
        <v>0</v>
      </c>
      <c r="AU475">
        <v>0</v>
      </c>
      <c r="AV475">
        <v>0</v>
      </c>
      <c r="AW475">
        <v>0</v>
      </c>
      <c r="AX475">
        <v>0</v>
      </c>
      <c r="AY475">
        <v>1</v>
      </c>
      <c r="AZ475">
        <v>0</v>
      </c>
      <c r="BA475">
        <v>0</v>
      </c>
      <c r="BC475" t="s">
        <v>2173</v>
      </c>
      <c r="BD475">
        <v>0</v>
      </c>
      <c r="BF475">
        <v>1</v>
      </c>
      <c r="BG475" t="s">
        <v>2174</v>
      </c>
      <c r="BH475">
        <v>0</v>
      </c>
      <c r="BI475">
        <v>0</v>
      </c>
      <c r="BJ475">
        <v>0</v>
      </c>
      <c r="BK475">
        <v>0</v>
      </c>
      <c r="BM475">
        <v>0</v>
      </c>
      <c r="BO475">
        <v>1</v>
      </c>
      <c r="BP475">
        <v>0</v>
      </c>
      <c r="BQ475">
        <v>3</v>
      </c>
      <c r="BR475">
        <v>1</v>
      </c>
      <c r="BS475">
        <v>1</v>
      </c>
      <c r="BT475">
        <v>2</v>
      </c>
      <c r="BU475">
        <v>1</v>
      </c>
      <c r="BV475">
        <v>85</v>
      </c>
      <c r="BW475" s="4">
        <v>0.61931856738925539</v>
      </c>
      <c r="BX475">
        <v>12</v>
      </c>
      <c r="BY475">
        <v>8</v>
      </c>
      <c r="BZ475">
        <v>0</v>
      </c>
      <c r="CA475">
        <v>480</v>
      </c>
      <c r="CB475">
        <v>2</v>
      </c>
      <c r="CC475">
        <v>2</v>
      </c>
      <c r="CD475">
        <v>0</v>
      </c>
      <c r="CE475">
        <v>120</v>
      </c>
      <c r="CF475">
        <v>6</v>
      </c>
      <c r="CG475">
        <v>4</v>
      </c>
      <c r="CH475">
        <v>0</v>
      </c>
      <c r="CI475">
        <v>240</v>
      </c>
      <c r="CJ475">
        <v>1</v>
      </c>
      <c r="CK475">
        <v>1</v>
      </c>
      <c r="CL475">
        <v>0</v>
      </c>
      <c r="CM475">
        <v>60</v>
      </c>
      <c r="CN475">
        <f t="shared" si="88"/>
        <v>1020</v>
      </c>
      <c r="CO475" t="str">
        <f t="shared" si="89"/>
        <v>Sufficientlyactive</v>
      </c>
      <c r="CP475">
        <v>2</v>
      </c>
      <c r="CQ475">
        <v>2</v>
      </c>
      <c r="CR475">
        <v>3</v>
      </c>
      <c r="CS475">
        <v>3</v>
      </c>
      <c r="CT475">
        <v>3</v>
      </c>
      <c r="CU475">
        <v>2</v>
      </c>
      <c r="CV475">
        <v>1</v>
      </c>
      <c r="CW475">
        <v>1</v>
      </c>
      <c r="CX475">
        <v>3</v>
      </c>
      <c r="CY475">
        <v>1</v>
      </c>
      <c r="CZ475">
        <v>2</v>
      </c>
      <c r="DA475">
        <v>7</v>
      </c>
      <c r="DB475">
        <v>2</v>
      </c>
      <c r="DC475">
        <v>1</v>
      </c>
      <c r="DD475">
        <v>2</v>
      </c>
      <c r="DE475">
        <v>2</v>
      </c>
      <c r="DF475">
        <v>1</v>
      </c>
      <c r="DG475">
        <v>1</v>
      </c>
      <c r="DH475">
        <v>1</v>
      </c>
      <c r="DI475">
        <v>1</v>
      </c>
      <c r="DJ475">
        <v>1</v>
      </c>
      <c r="DK475">
        <v>2</v>
      </c>
      <c r="DL475">
        <v>1</v>
      </c>
      <c r="DM475">
        <v>1</v>
      </c>
      <c r="DN475">
        <v>13</v>
      </c>
      <c r="DO475">
        <v>0</v>
      </c>
      <c r="DP475">
        <v>0</v>
      </c>
      <c r="DQ475">
        <v>0</v>
      </c>
      <c r="DR475">
        <v>0</v>
      </c>
      <c r="DS475">
        <v>0</v>
      </c>
      <c r="DT475">
        <v>0</v>
      </c>
      <c r="DU475">
        <v>0</v>
      </c>
      <c r="DV475">
        <v>0</v>
      </c>
      <c r="DW475">
        <v>0</v>
      </c>
      <c r="DX475">
        <v>0</v>
      </c>
      <c r="DY475" t="s">
        <v>149</v>
      </c>
      <c r="DZ475" t="s">
        <v>4708</v>
      </c>
      <c r="EA475">
        <v>4</v>
      </c>
      <c r="EB475">
        <v>3</v>
      </c>
      <c r="EC475">
        <v>3</v>
      </c>
      <c r="ED475">
        <v>3</v>
      </c>
      <c r="EE475">
        <v>3</v>
      </c>
      <c r="EF475">
        <v>3</v>
      </c>
      <c r="EG475">
        <v>4</v>
      </c>
      <c r="EH475">
        <v>23</v>
      </c>
      <c r="EI475">
        <v>2</v>
      </c>
      <c r="EJ475">
        <v>1</v>
      </c>
      <c r="EK475">
        <v>2</v>
      </c>
      <c r="EL475">
        <v>5</v>
      </c>
      <c r="EM475">
        <v>5</v>
      </c>
      <c r="EN475">
        <v>4</v>
      </c>
      <c r="EO475">
        <v>5</v>
      </c>
      <c r="EP475">
        <v>4</v>
      </c>
      <c r="EQ475">
        <v>4</v>
      </c>
      <c r="ER475">
        <v>4</v>
      </c>
      <c r="ES475">
        <v>5</v>
      </c>
      <c r="ET475">
        <v>4</v>
      </c>
      <c r="EU475">
        <v>35</v>
      </c>
      <c r="EV475">
        <v>2</v>
      </c>
      <c r="EW475">
        <v>2</v>
      </c>
      <c r="EX475">
        <v>2</v>
      </c>
      <c r="EY475">
        <v>4</v>
      </c>
      <c r="EZ475">
        <v>10</v>
      </c>
      <c r="FA475">
        <v>2</v>
      </c>
      <c r="FB475" t="str">
        <f t="shared" si="87"/>
        <v>Mild</v>
      </c>
      <c r="FC475" t="s">
        <v>157</v>
      </c>
    </row>
    <row r="476" spans="1:159" x14ac:dyDescent="0.2">
      <c r="A476">
        <v>1508</v>
      </c>
      <c r="B476" t="s">
        <v>143</v>
      </c>
      <c r="C476" t="s">
        <v>2175</v>
      </c>
      <c r="D476" s="1">
        <v>14760</v>
      </c>
      <c r="E476">
        <v>82</v>
      </c>
      <c r="F476">
        <v>1</v>
      </c>
      <c r="H476" t="s">
        <v>332</v>
      </c>
      <c r="I476">
        <v>3036</v>
      </c>
      <c r="J476" s="1">
        <v>44237</v>
      </c>
      <c r="K476">
        <v>2</v>
      </c>
      <c r="Q476">
        <v>3</v>
      </c>
      <c r="W476" t="s">
        <v>4409</v>
      </c>
      <c r="X476" t="s">
        <v>314</v>
      </c>
      <c r="Y476">
        <v>1</v>
      </c>
      <c r="Z476" t="s">
        <v>2176</v>
      </c>
      <c r="AA476" s="1">
        <v>44678</v>
      </c>
      <c r="AB476" s="2">
        <f t="shared" si="83"/>
        <v>441</v>
      </c>
      <c r="AC476">
        <v>1</v>
      </c>
      <c r="AD476">
        <v>1</v>
      </c>
      <c r="AE476" t="str">
        <f t="shared" si="85"/>
        <v>Male</v>
      </c>
      <c r="AF476">
        <v>7</v>
      </c>
      <c r="AG476" t="s">
        <v>149</v>
      </c>
      <c r="AH476">
        <v>0</v>
      </c>
      <c r="AJ476">
        <v>3</v>
      </c>
      <c r="AK476" t="str">
        <f t="shared" si="78"/>
        <v>TAFE</v>
      </c>
      <c r="AL476" t="str">
        <f t="shared" si="86"/>
        <v>Yes</v>
      </c>
      <c r="AM476">
        <v>185</v>
      </c>
      <c r="AN476" t="str">
        <f t="shared" si="84"/>
        <v>Other</v>
      </c>
      <c r="AQ476">
        <v>34</v>
      </c>
      <c r="AR476">
        <v>1</v>
      </c>
      <c r="AS476">
        <v>0</v>
      </c>
      <c r="AT476">
        <v>0</v>
      </c>
      <c r="AU476">
        <v>0</v>
      </c>
      <c r="AV476">
        <v>0</v>
      </c>
      <c r="AW476">
        <v>0</v>
      </c>
      <c r="AX476">
        <v>0</v>
      </c>
      <c r="AY476">
        <v>1</v>
      </c>
      <c r="AZ476">
        <v>0</v>
      </c>
      <c r="BA476">
        <v>0</v>
      </c>
      <c r="BC476" t="s">
        <v>2177</v>
      </c>
      <c r="BD476">
        <v>1</v>
      </c>
      <c r="BE476" t="s">
        <v>2178</v>
      </c>
      <c r="BF476">
        <v>1</v>
      </c>
      <c r="BG476" t="s">
        <v>2179</v>
      </c>
      <c r="BH476">
        <v>1</v>
      </c>
      <c r="BI476">
        <v>0</v>
      </c>
      <c r="BJ476">
        <v>1</v>
      </c>
      <c r="BK476">
        <v>0</v>
      </c>
      <c r="BM476">
        <v>1</v>
      </c>
      <c r="BN476">
        <v>50</v>
      </c>
      <c r="BO476">
        <v>0</v>
      </c>
      <c r="BQ476">
        <v>4</v>
      </c>
      <c r="BR476">
        <v>1</v>
      </c>
      <c r="BS476">
        <v>4</v>
      </c>
      <c r="BT476">
        <v>4</v>
      </c>
      <c r="BU476">
        <v>1</v>
      </c>
      <c r="BV476">
        <v>2</v>
      </c>
      <c r="BW476" s="4">
        <v>0.36247676003746104</v>
      </c>
      <c r="BX476">
        <v>0</v>
      </c>
      <c r="BY476">
        <v>0</v>
      </c>
      <c r="BZ476">
        <v>5</v>
      </c>
      <c r="CA476">
        <v>5</v>
      </c>
      <c r="CB476">
        <v>1</v>
      </c>
      <c r="CC476">
        <v>0</v>
      </c>
      <c r="CD476">
        <v>10</v>
      </c>
      <c r="CE476">
        <v>10</v>
      </c>
      <c r="CF476">
        <v>1</v>
      </c>
      <c r="CG476">
        <v>2</v>
      </c>
      <c r="CH476">
        <v>30</v>
      </c>
      <c r="CI476">
        <v>150</v>
      </c>
      <c r="CJ476">
        <v>0</v>
      </c>
      <c r="CK476">
        <v>4</v>
      </c>
      <c r="CL476">
        <v>20</v>
      </c>
      <c r="CM476">
        <v>260</v>
      </c>
      <c r="CN476">
        <f t="shared" si="88"/>
        <v>565</v>
      </c>
      <c r="CO476" t="str">
        <f t="shared" si="89"/>
        <v>Sufficientlyactive</v>
      </c>
      <c r="CP476">
        <v>2</v>
      </c>
      <c r="CQ476">
        <v>2</v>
      </c>
      <c r="CR476">
        <v>2</v>
      </c>
      <c r="CS476">
        <v>2</v>
      </c>
      <c r="CT476">
        <v>2</v>
      </c>
      <c r="CU476">
        <v>3</v>
      </c>
      <c r="CV476">
        <v>0</v>
      </c>
      <c r="CW476">
        <v>1</v>
      </c>
      <c r="CX476">
        <v>1</v>
      </c>
      <c r="CY476">
        <v>1</v>
      </c>
      <c r="CZ476">
        <v>2</v>
      </c>
      <c r="DA476">
        <v>8</v>
      </c>
      <c r="DB476">
        <v>4</v>
      </c>
      <c r="DC476">
        <v>0</v>
      </c>
      <c r="DD476">
        <v>1</v>
      </c>
      <c r="DE476">
        <v>1</v>
      </c>
      <c r="DF476">
        <v>1</v>
      </c>
      <c r="DG476">
        <v>1</v>
      </c>
      <c r="DH476">
        <v>2</v>
      </c>
      <c r="DI476">
        <v>2</v>
      </c>
      <c r="DJ476">
        <v>3</v>
      </c>
      <c r="DK476">
        <v>1</v>
      </c>
      <c r="DL476">
        <v>1</v>
      </c>
      <c r="DM476">
        <v>2</v>
      </c>
      <c r="DN476">
        <v>15</v>
      </c>
      <c r="DO476">
        <v>0</v>
      </c>
      <c r="DP476">
        <v>0</v>
      </c>
      <c r="DQ476">
        <v>0</v>
      </c>
      <c r="DR476">
        <v>0</v>
      </c>
      <c r="DS476">
        <v>0</v>
      </c>
      <c r="DT476">
        <v>0</v>
      </c>
      <c r="DU476">
        <v>0</v>
      </c>
      <c r="DV476">
        <v>0</v>
      </c>
      <c r="DW476">
        <v>0</v>
      </c>
      <c r="DX476">
        <v>0</v>
      </c>
      <c r="DY476" t="s">
        <v>149</v>
      </c>
      <c r="DZ476" t="s">
        <v>4708</v>
      </c>
      <c r="EA476">
        <v>3</v>
      </c>
      <c r="EB476">
        <v>3</v>
      </c>
      <c r="EC476">
        <v>3</v>
      </c>
      <c r="ED476">
        <v>5</v>
      </c>
      <c r="EE476">
        <v>5</v>
      </c>
      <c r="EF476">
        <v>5</v>
      </c>
      <c r="EG476">
        <v>5</v>
      </c>
      <c r="EH476">
        <v>29</v>
      </c>
      <c r="EI476">
        <v>2</v>
      </c>
      <c r="EJ476">
        <v>1</v>
      </c>
      <c r="EK476">
        <v>1</v>
      </c>
      <c r="EL476">
        <v>4</v>
      </c>
      <c r="EM476">
        <v>3</v>
      </c>
      <c r="EN476">
        <v>4</v>
      </c>
      <c r="EO476">
        <v>4</v>
      </c>
      <c r="EP476">
        <v>4</v>
      </c>
      <c r="EQ476">
        <v>4</v>
      </c>
      <c r="ER476">
        <v>4</v>
      </c>
      <c r="ES476">
        <v>4</v>
      </c>
      <c r="ET476">
        <v>3</v>
      </c>
      <c r="EU476">
        <v>30</v>
      </c>
      <c r="EV476">
        <v>9</v>
      </c>
      <c r="EW476">
        <v>8</v>
      </c>
      <c r="EX476">
        <v>8</v>
      </c>
      <c r="EY476">
        <v>10</v>
      </c>
      <c r="EZ476">
        <v>35</v>
      </c>
      <c r="FA476">
        <v>6</v>
      </c>
      <c r="FB476" t="str">
        <f t="shared" si="87"/>
        <v>Moderate</v>
      </c>
      <c r="FC476" t="s">
        <v>157</v>
      </c>
    </row>
    <row r="477" spans="1:159" x14ac:dyDescent="0.2">
      <c r="A477">
        <v>1512</v>
      </c>
      <c r="B477" t="s">
        <v>143</v>
      </c>
      <c r="C477" t="s">
        <v>2180</v>
      </c>
      <c r="D477" s="1">
        <v>16600</v>
      </c>
      <c r="E477">
        <v>77</v>
      </c>
      <c r="F477">
        <v>1</v>
      </c>
      <c r="H477" t="s">
        <v>2181</v>
      </c>
      <c r="I477">
        <v>3158</v>
      </c>
      <c r="J477" s="1">
        <v>44317</v>
      </c>
      <c r="K477">
        <v>1</v>
      </c>
      <c r="R477">
        <v>2</v>
      </c>
      <c r="W477" t="s">
        <v>229</v>
      </c>
      <c r="X477" t="s">
        <v>222</v>
      </c>
      <c r="Y477">
        <v>0</v>
      </c>
      <c r="Z477" t="s">
        <v>2182</v>
      </c>
      <c r="AA477" s="1">
        <v>44539</v>
      </c>
      <c r="AB477" s="2">
        <f t="shared" si="83"/>
        <v>222</v>
      </c>
      <c r="AC477">
        <v>4</v>
      </c>
      <c r="AD477">
        <v>1</v>
      </c>
      <c r="AE477" t="str">
        <f t="shared" si="85"/>
        <v>Male</v>
      </c>
      <c r="AF477">
        <v>7</v>
      </c>
      <c r="AG477" t="s">
        <v>149</v>
      </c>
      <c r="AH477">
        <v>0</v>
      </c>
      <c r="AJ477">
        <v>3</v>
      </c>
      <c r="AK477" t="str">
        <f t="shared" si="78"/>
        <v>TAFE</v>
      </c>
      <c r="AL477" t="str">
        <f t="shared" si="86"/>
        <v>Yes</v>
      </c>
      <c r="AM477">
        <v>9</v>
      </c>
      <c r="AN477" t="str">
        <f t="shared" si="84"/>
        <v>Aus</v>
      </c>
      <c r="AO477">
        <v>0</v>
      </c>
      <c r="AR477">
        <v>0</v>
      </c>
      <c r="AS477">
        <v>0</v>
      </c>
      <c r="AT477">
        <v>0</v>
      </c>
      <c r="AU477">
        <v>0</v>
      </c>
      <c r="AV477">
        <v>0</v>
      </c>
      <c r="AW477">
        <v>0</v>
      </c>
      <c r="AX477">
        <v>0</v>
      </c>
      <c r="AY477">
        <v>0</v>
      </c>
      <c r="AZ477">
        <v>0</v>
      </c>
      <c r="BA477">
        <v>2</v>
      </c>
      <c r="BC477" t="s">
        <v>2183</v>
      </c>
      <c r="BD477">
        <v>1</v>
      </c>
      <c r="BE477" t="s">
        <v>2184</v>
      </c>
      <c r="BF477">
        <v>1</v>
      </c>
      <c r="BG477" t="s">
        <v>2185</v>
      </c>
      <c r="BH477">
        <v>1</v>
      </c>
      <c r="BI477">
        <v>2</v>
      </c>
      <c r="BJ477">
        <v>0</v>
      </c>
      <c r="BK477">
        <v>0</v>
      </c>
      <c r="BM477">
        <v>0</v>
      </c>
      <c r="BO477">
        <v>0</v>
      </c>
      <c r="BQ477">
        <v>4</v>
      </c>
      <c r="BR477">
        <v>3</v>
      </c>
      <c r="BS477">
        <v>3</v>
      </c>
      <c r="BT477">
        <v>4</v>
      </c>
      <c r="BU477">
        <v>3</v>
      </c>
      <c r="BV477">
        <v>65</v>
      </c>
      <c r="BW477" s="4">
        <v>0.25429134856977192</v>
      </c>
      <c r="BX477">
        <v>0</v>
      </c>
      <c r="BY477">
        <v>0</v>
      </c>
      <c r="BZ477">
        <v>0</v>
      </c>
      <c r="CA477">
        <v>0</v>
      </c>
      <c r="CB477">
        <v>3</v>
      </c>
      <c r="CC477">
        <v>3</v>
      </c>
      <c r="CD477">
        <v>0</v>
      </c>
      <c r="CE477">
        <v>180</v>
      </c>
      <c r="CF477">
        <v>0</v>
      </c>
      <c r="CG477">
        <v>0</v>
      </c>
      <c r="CH477">
        <v>0</v>
      </c>
      <c r="CI477">
        <v>0</v>
      </c>
      <c r="CJ477">
        <v>0</v>
      </c>
      <c r="CK477">
        <v>0</v>
      </c>
      <c r="CL477">
        <v>0</v>
      </c>
      <c r="CM477">
        <v>0</v>
      </c>
      <c r="CN477">
        <f t="shared" si="88"/>
        <v>0</v>
      </c>
      <c r="CO477" t="str">
        <f t="shared" si="89"/>
        <v>Sedentary</v>
      </c>
      <c r="CP477">
        <v>3</v>
      </c>
      <c r="CQ477">
        <v>3</v>
      </c>
      <c r="CR477">
        <v>3</v>
      </c>
      <c r="CS477">
        <v>3</v>
      </c>
      <c r="CT477">
        <v>2</v>
      </c>
      <c r="CU477">
        <v>3</v>
      </c>
      <c r="CV477">
        <v>1</v>
      </c>
      <c r="CW477">
        <v>1</v>
      </c>
      <c r="CX477">
        <v>2</v>
      </c>
      <c r="CY477">
        <v>1</v>
      </c>
      <c r="CZ477">
        <v>3</v>
      </c>
      <c r="DA477">
        <v>7</v>
      </c>
      <c r="DB477">
        <v>4</v>
      </c>
      <c r="DC477">
        <v>1</v>
      </c>
      <c r="DD477">
        <v>2</v>
      </c>
      <c r="DE477">
        <v>2</v>
      </c>
      <c r="DF477">
        <v>1</v>
      </c>
      <c r="DG477">
        <v>1</v>
      </c>
      <c r="DH477">
        <v>2</v>
      </c>
      <c r="DI477">
        <v>1</v>
      </c>
      <c r="DJ477">
        <v>2</v>
      </c>
      <c r="DK477">
        <v>2</v>
      </c>
      <c r="DL477">
        <v>1</v>
      </c>
      <c r="DM477">
        <v>1</v>
      </c>
      <c r="DN477">
        <v>15</v>
      </c>
      <c r="DO477">
        <v>1</v>
      </c>
      <c r="DP477">
        <v>1</v>
      </c>
      <c r="DQ477">
        <v>0</v>
      </c>
      <c r="DR477">
        <v>1</v>
      </c>
      <c r="DS477">
        <v>0</v>
      </c>
      <c r="DT477">
        <v>1</v>
      </c>
      <c r="DU477">
        <v>0</v>
      </c>
      <c r="DV477">
        <v>1</v>
      </c>
      <c r="DW477">
        <v>0</v>
      </c>
      <c r="DX477">
        <v>5</v>
      </c>
      <c r="DY477" t="str">
        <f>IF(DO477&gt;1,"Yes",IF(DP477&gt;1,"Yes","No"))</f>
        <v>No</v>
      </c>
      <c r="DZ477" t="s">
        <v>4707</v>
      </c>
      <c r="EA477">
        <v>3</v>
      </c>
      <c r="EB477">
        <v>3</v>
      </c>
      <c r="EC477">
        <v>3</v>
      </c>
      <c r="ED477">
        <v>5</v>
      </c>
      <c r="EE477">
        <v>5</v>
      </c>
      <c r="EF477">
        <v>2</v>
      </c>
      <c r="EG477">
        <v>5</v>
      </c>
      <c r="EH477">
        <v>26</v>
      </c>
      <c r="EI477">
        <v>3</v>
      </c>
      <c r="EJ477">
        <v>2</v>
      </c>
      <c r="EK477">
        <v>2</v>
      </c>
      <c r="EL477">
        <v>7</v>
      </c>
      <c r="EM477">
        <v>4</v>
      </c>
      <c r="EN477">
        <v>3</v>
      </c>
      <c r="EO477">
        <v>4</v>
      </c>
      <c r="EP477">
        <v>3</v>
      </c>
      <c r="EQ477">
        <v>4</v>
      </c>
      <c r="ER477">
        <v>4</v>
      </c>
      <c r="ES477">
        <v>3</v>
      </c>
      <c r="ET477">
        <v>4</v>
      </c>
      <c r="EU477">
        <v>29</v>
      </c>
      <c r="EV477">
        <v>6</v>
      </c>
      <c r="EW477">
        <v>7</v>
      </c>
      <c r="EX477">
        <v>5</v>
      </c>
      <c r="EY477">
        <v>8</v>
      </c>
      <c r="EZ477">
        <v>26</v>
      </c>
      <c r="FA477">
        <v>6</v>
      </c>
      <c r="FB477" t="str">
        <f t="shared" si="87"/>
        <v>Moderate</v>
      </c>
      <c r="FC477" t="s">
        <v>149</v>
      </c>
    </row>
    <row r="478" spans="1:159" x14ac:dyDescent="0.2">
      <c r="A478">
        <v>1514</v>
      </c>
      <c r="B478" t="s">
        <v>143</v>
      </c>
      <c r="C478" t="s">
        <v>2186</v>
      </c>
      <c r="D478" s="1">
        <v>28599</v>
      </c>
      <c r="E478">
        <v>44</v>
      </c>
      <c r="F478">
        <v>1</v>
      </c>
      <c r="H478" t="s">
        <v>228</v>
      </c>
      <c r="I478">
        <v>3029</v>
      </c>
      <c r="J478" s="1">
        <v>44237</v>
      </c>
      <c r="K478">
        <v>1</v>
      </c>
      <c r="T478">
        <v>1</v>
      </c>
      <c r="W478" t="s">
        <v>4411</v>
      </c>
      <c r="X478" t="s">
        <v>307</v>
      </c>
      <c r="Y478">
        <v>0</v>
      </c>
      <c r="Z478" t="s">
        <v>2187</v>
      </c>
      <c r="AA478" s="1">
        <v>44516</v>
      </c>
      <c r="AB478" s="2">
        <f t="shared" si="83"/>
        <v>279</v>
      </c>
      <c r="AC478">
        <v>0</v>
      </c>
      <c r="AD478">
        <v>1</v>
      </c>
      <c r="AE478" t="str">
        <f t="shared" si="85"/>
        <v>Male</v>
      </c>
      <c r="AF478">
        <v>0</v>
      </c>
      <c r="AG478" t="s">
        <v>157</v>
      </c>
      <c r="AH478">
        <v>0</v>
      </c>
      <c r="AJ478">
        <v>3</v>
      </c>
      <c r="AK478" t="str">
        <f t="shared" si="78"/>
        <v>TAFE</v>
      </c>
      <c r="AL478" t="str">
        <f t="shared" si="86"/>
        <v>Yes</v>
      </c>
      <c r="AM478">
        <v>9</v>
      </c>
      <c r="AN478" t="str">
        <f t="shared" si="84"/>
        <v>Aus</v>
      </c>
      <c r="AO478">
        <v>2</v>
      </c>
      <c r="AR478">
        <v>0</v>
      </c>
      <c r="AS478">
        <v>0</v>
      </c>
      <c r="AT478">
        <v>0</v>
      </c>
      <c r="AU478">
        <v>0</v>
      </c>
      <c r="AV478">
        <v>0</v>
      </c>
      <c r="AW478">
        <v>0</v>
      </c>
      <c r="AX478">
        <v>0</v>
      </c>
      <c r="AY478">
        <v>0</v>
      </c>
      <c r="AZ478">
        <v>0</v>
      </c>
      <c r="BA478">
        <v>0</v>
      </c>
      <c r="BD478">
        <v>0</v>
      </c>
      <c r="BF478">
        <v>1</v>
      </c>
      <c r="BG478" t="s">
        <v>2188</v>
      </c>
      <c r="BH478">
        <v>0</v>
      </c>
      <c r="BI478">
        <v>0</v>
      </c>
      <c r="BJ478">
        <v>0</v>
      </c>
      <c r="BK478">
        <v>1</v>
      </c>
      <c r="BL478">
        <v>10</v>
      </c>
      <c r="BM478">
        <v>0</v>
      </c>
      <c r="BO478">
        <v>1</v>
      </c>
      <c r="BP478">
        <v>6</v>
      </c>
      <c r="BQ478">
        <v>1</v>
      </c>
      <c r="BR478">
        <v>1</v>
      </c>
      <c r="BS478">
        <v>1</v>
      </c>
      <c r="BT478">
        <v>1</v>
      </c>
      <c r="BU478">
        <v>1</v>
      </c>
      <c r="BV478">
        <v>72</v>
      </c>
      <c r="BW478" s="4">
        <v>1</v>
      </c>
      <c r="BX478">
        <v>10</v>
      </c>
      <c r="BY478">
        <v>4</v>
      </c>
      <c r="BZ478">
        <v>3</v>
      </c>
      <c r="CA478">
        <v>243</v>
      </c>
      <c r="CB478">
        <v>0</v>
      </c>
      <c r="CC478">
        <v>4</v>
      </c>
      <c r="CD478">
        <v>4</v>
      </c>
      <c r="CE478">
        <v>244</v>
      </c>
      <c r="CF478">
        <v>4</v>
      </c>
      <c r="CG478">
        <v>5</v>
      </c>
      <c r="CH478">
        <v>2</v>
      </c>
      <c r="CI478">
        <v>302</v>
      </c>
      <c r="CJ478">
        <v>3</v>
      </c>
      <c r="CK478">
        <v>3</v>
      </c>
      <c r="CL478">
        <v>3</v>
      </c>
      <c r="CM478">
        <v>183</v>
      </c>
      <c r="CN478">
        <f t="shared" si="88"/>
        <v>1030</v>
      </c>
      <c r="CO478" t="str">
        <f t="shared" si="89"/>
        <v>Sufficientlyactive</v>
      </c>
      <c r="CP478">
        <v>4</v>
      </c>
      <c r="CQ478">
        <v>4</v>
      </c>
      <c r="CR478">
        <v>4</v>
      </c>
      <c r="CS478">
        <v>4</v>
      </c>
      <c r="CT478">
        <v>4</v>
      </c>
      <c r="CU478">
        <v>2</v>
      </c>
      <c r="CV478">
        <v>1</v>
      </c>
      <c r="CW478">
        <v>1</v>
      </c>
      <c r="CX478">
        <v>1</v>
      </c>
      <c r="CY478">
        <v>1</v>
      </c>
      <c r="CZ478">
        <v>1</v>
      </c>
      <c r="DA478">
        <v>6</v>
      </c>
      <c r="DB478">
        <v>2</v>
      </c>
      <c r="DC478">
        <v>1</v>
      </c>
      <c r="DD478">
        <v>2</v>
      </c>
      <c r="DE478">
        <v>2</v>
      </c>
      <c r="DF478">
        <v>2</v>
      </c>
      <c r="DG478">
        <v>2</v>
      </c>
      <c r="DH478">
        <v>2</v>
      </c>
      <c r="DI478">
        <v>2</v>
      </c>
      <c r="DJ478">
        <v>1</v>
      </c>
      <c r="DK478">
        <v>1</v>
      </c>
      <c r="DL478">
        <v>1</v>
      </c>
      <c r="DM478">
        <v>1</v>
      </c>
      <c r="DN478">
        <v>16</v>
      </c>
      <c r="DO478">
        <v>0</v>
      </c>
      <c r="DP478">
        <v>0</v>
      </c>
      <c r="DQ478">
        <v>0</v>
      </c>
      <c r="DR478">
        <v>0</v>
      </c>
      <c r="DS478">
        <v>0</v>
      </c>
      <c r="DT478">
        <v>0</v>
      </c>
      <c r="DU478">
        <v>0</v>
      </c>
      <c r="DV478">
        <v>0</v>
      </c>
      <c r="DW478">
        <v>0</v>
      </c>
      <c r="DX478">
        <v>0</v>
      </c>
      <c r="DY478" t="str">
        <f>IF(DO478&gt;1,"Yes",IF(DP478&gt;1,"Yes","No"))</f>
        <v>No</v>
      </c>
      <c r="DZ478" t="s">
        <v>4708</v>
      </c>
      <c r="EA478">
        <v>1</v>
      </c>
      <c r="EB478">
        <v>1</v>
      </c>
      <c r="EC478">
        <v>1</v>
      </c>
      <c r="ED478">
        <v>1</v>
      </c>
      <c r="EE478">
        <v>1</v>
      </c>
      <c r="EF478">
        <v>1</v>
      </c>
      <c r="EG478">
        <v>1</v>
      </c>
      <c r="EH478">
        <v>7</v>
      </c>
      <c r="EI478">
        <v>1</v>
      </c>
      <c r="EJ478">
        <v>1</v>
      </c>
      <c r="EK478">
        <v>1</v>
      </c>
      <c r="EL478">
        <v>3</v>
      </c>
      <c r="EM478">
        <v>2</v>
      </c>
      <c r="EN478">
        <v>2</v>
      </c>
      <c r="EO478">
        <v>2</v>
      </c>
      <c r="EP478">
        <v>2</v>
      </c>
      <c r="EQ478">
        <v>2</v>
      </c>
      <c r="ER478">
        <v>2</v>
      </c>
      <c r="ES478">
        <v>2</v>
      </c>
      <c r="ET478">
        <v>2</v>
      </c>
      <c r="EU478">
        <v>16</v>
      </c>
      <c r="EV478">
        <v>6</v>
      </c>
      <c r="EW478">
        <v>2</v>
      </c>
      <c r="EX478">
        <v>5</v>
      </c>
      <c r="EY478">
        <v>2</v>
      </c>
      <c r="EZ478">
        <v>15</v>
      </c>
      <c r="FA478">
        <v>2</v>
      </c>
      <c r="FB478" t="str">
        <f t="shared" si="87"/>
        <v>Mild</v>
      </c>
      <c r="FC478" t="s">
        <v>149</v>
      </c>
    </row>
    <row r="479" spans="1:159" x14ac:dyDescent="0.2">
      <c r="A479">
        <v>1515</v>
      </c>
      <c r="B479" t="s">
        <v>143</v>
      </c>
      <c r="C479" t="s">
        <v>2189</v>
      </c>
      <c r="D479" s="1">
        <v>37624</v>
      </c>
      <c r="E479">
        <v>19</v>
      </c>
      <c r="F479">
        <v>1</v>
      </c>
      <c r="H479" t="s">
        <v>2190</v>
      </c>
      <c r="I479">
        <v>3249</v>
      </c>
      <c r="J479" s="1">
        <v>44237</v>
      </c>
      <c r="K479">
        <v>1</v>
      </c>
      <c r="U479">
        <v>1</v>
      </c>
      <c r="V479" t="s">
        <v>2191</v>
      </c>
      <c r="W479" t="s">
        <v>4412</v>
      </c>
      <c r="X479" t="s">
        <v>307</v>
      </c>
      <c r="Y479">
        <v>0</v>
      </c>
      <c r="Z479" t="s">
        <v>2192</v>
      </c>
      <c r="AA479" s="1">
        <v>44601</v>
      </c>
      <c r="AB479" s="2">
        <f t="shared" si="83"/>
        <v>364</v>
      </c>
      <c r="AC479">
        <v>0</v>
      </c>
      <c r="AD479">
        <v>2</v>
      </c>
      <c r="AE479" t="str">
        <f t="shared" si="85"/>
        <v>Female</v>
      </c>
      <c r="AF479">
        <v>4</v>
      </c>
      <c r="AG479" t="s">
        <v>149</v>
      </c>
      <c r="AH479">
        <v>0</v>
      </c>
      <c r="AJ479">
        <v>1</v>
      </c>
      <c r="AK479" t="str">
        <f t="shared" si="78"/>
        <v>DNC high school</v>
      </c>
      <c r="AL479" t="str">
        <f t="shared" si="86"/>
        <v>No</v>
      </c>
      <c r="AM479">
        <v>9</v>
      </c>
      <c r="AN479" t="str">
        <f t="shared" si="84"/>
        <v>Aus</v>
      </c>
      <c r="AO479">
        <v>0</v>
      </c>
      <c r="AR479">
        <v>0</v>
      </c>
      <c r="AS479">
        <v>0</v>
      </c>
      <c r="AT479">
        <v>0</v>
      </c>
      <c r="AU479">
        <v>2</v>
      </c>
      <c r="AV479">
        <v>0</v>
      </c>
      <c r="AW479">
        <v>0</v>
      </c>
      <c r="AX479">
        <v>0</v>
      </c>
      <c r="AY479">
        <v>0</v>
      </c>
      <c r="AZ479">
        <v>0</v>
      </c>
      <c r="BA479">
        <v>0</v>
      </c>
      <c r="BD479">
        <v>0</v>
      </c>
      <c r="BF479">
        <v>1</v>
      </c>
      <c r="BG479" t="s">
        <v>2193</v>
      </c>
      <c r="BH479">
        <v>0</v>
      </c>
      <c r="BI479">
        <v>0</v>
      </c>
      <c r="BJ479">
        <v>0</v>
      </c>
      <c r="BK479">
        <v>0</v>
      </c>
      <c r="BM479">
        <v>0</v>
      </c>
      <c r="BO479">
        <v>0</v>
      </c>
      <c r="BQ479">
        <v>2</v>
      </c>
      <c r="BR479">
        <v>1</v>
      </c>
      <c r="BS479">
        <v>3</v>
      </c>
      <c r="BT479">
        <v>4</v>
      </c>
      <c r="BU479">
        <v>5</v>
      </c>
      <c r="BV479">
        <v>50</v>
      </c>
      <c r="BW479" s="4">
        <v>0.26372786061454812</v>
      </c>
      <c r="BX479">
        <v>20</v>
      </c>
      <c r="BY479">
        <v>2</v>
      </c>
      <c r="BZ479">
        <v>58</v>
      </c>
      <c r="CA479">
        <v>178</v>
      </c>
      <c r="CB479">
        <v>0</v>
      </c>
      <c r="CC479">
        <v>0</v>
      </c>
      <c r="CD479">
        <v>0</v>
      </c>
      <c r="CE479">
        <v>0</v>
      </c>
      <c r="CF479">
        <v>0</v>
      </c>
      <c r="CG479">
        <v>0</v>
      </c>
      <c r="CH479">
        <v>0</v>
      </c>
      <c r="CI479">
        <v>0</v>
      </c>
      <c r="CJ479">
        <v>0</v>
      </c>
      <c r="CK479">
        <v>0</v>
      </c>
      <c r="CL479">
        <v>0</v>
      </c>
      <c r="CM479">
        <v>0</v>
      </c>
      <c r="CN479">
        <f t="shared" si="88"/>
        <v>178</v>
      </c>
      <c r="CO479" t="str">
        <f t="shared" si="89"/>
        <v>Sufficientlyactive</v>
      </c>
      <c r="CP479">
        <v>3</v>
      </c>
      <c r="CQ479">
        <v>3</v>
      </c>
      <c r="CR479">
        <v>3</v>
      </c>
      <c r="CS479">
        <v>3</v>
      </c>
      <c r="CT479">
        <v>3</v>
      </c>
      <c r="CU479">
        <v>1</v>
      </c>
      <c r="CV479">
        <v>1</v>
      </c>
      <c r="CW479">
        <v>0</v>
      </c>
      <c r="CX479">
        <v>1</v>
      </c>
      <c r="CY479">
        <v>0</v>
      </c>
      <c r="CZ479">
        <v>2</v>
      </c>
      <c r="DA479">
        <v>6</v>
      </c>
      <c r="DB479">
        <v>3</v>
      </c>
      <c r="DC479">
        <v>1</v>
      </c>
      <c r="DD479">
        <v>5</v>
      </c>
      <c r="DE479">
        <v>5</v>
      </c>
      <c r="DF479">
        <v>5</v>
      </c>
      <c r="DG479">
        <v>4</v>
      </c>
      <c r="DH479">
        <v>5</v>
      </c>
      <c r="DI479">
        <v>5</v>
      </c>
      <c r="DJ479">
        <v>5</v>
      </c>
      <c r="DK479">
        <v>5</v>
      </c>
      <c r="DL479">
        <v>5</v>
      </c>
      <c r="DM479">
        <v>5</v>
      </c>
      <c r="DN479">
        <v>49</v>
      </c>
      <c r="DO479">
        <v>1</v>
      </c>
      <c r="DP479">
        <v>2</v>
      </c>
      <c r="DQ479">
        <v>3</v>
      </c>
      <c r="DR479">
        <v>3</v>
      </c>
      <c r="DS479">
        <v>3</v>
      </c>
      <c r="DT479">
        <v>3</v>
      </c>
      <c r="DU479">
        <v>3</v>
      </c>
      <c r="DV479">
        <v>1</v>
      </c>
      <c r="DW479">
        <v>0</v>
      </c>
      <c r="DX479">
        <v>19</v>
      </c>
      <c r="DY479" t="str">
        <f>IF(DO479&gt;1,"Yes",IF(DP479&gt;1,"Yes","No"))</f>
        <v>Yes</v>
      </c>
      <c r="DZ479" t="s">
        <v>4710</v>
      </c>
      <c r="EA479">
        <v>5</v>
      </c>
      <c r="EB479">
        <v>3</v>
      </c>
      <c r="EC479">
        <v>3</v>
      </c>
      <c r="ED479">
        <v>1</v>
      </c>
      <c r="EE479">
        <v>1</v>
      </c>
      <c r="EF479">
        <v>1</v>
      </c>
      <c r="EG479">
        <v>1</v>
      </c>
      <c r="EH479">
        <v>15</v>
      </c>
      <c r="EI479">
        <v>2</v>
      </c>
      <c r="EJ479">
        <v>2</v>
      </c>
      <c r="EK479">
        <v>2</v>
      </c>
      <c r="EL479">
        <v>6</v>
      </c>
      <c r="EM479">
        <v>1</v>
      </c>
      <c r="EN479">
        <v>1</v>
      </c>
      <c r="EO479">
        <v>1</v>
      </c>
      <c r="EP479">
        <v>1</v>
      </c>
      <c r="EQ479">
        <v>1</v>
      </c>
      <c r="ER479">
        <v>1</v>
      </c>
      <c r="ES479">
        <v>1</v>
      </c>
      <c r="ET479">
        <v>1</v>
      </c>
      <c r="EU479">
        <v>8</v>
      </c>
      <c r="EV479">
        <v>9</v>
      </c>
      <c r="EW479">
        <v>9</v>
      </c>
      <c r="EX479">
        <v>9</v>
      </c>
      <c r="EY479">
        <v>9</v>
      </c>
      <c r="EZ479">
        <v>36</v>
      </c>
      <c r="FA479">
        <v>9</v>
      </c>
      <c r="FB479" t="str">
        <f t="shared" si="87"/>
        <v>Severe</v>
      </c>
      <c r="FC479" t="s">
        <v>149</v>
      </c>
    </row>
    <row r="480" spans="1:159" x14ac:dyDescent="0.2">
      <c r="A480">
        <v>1516</v>
      </c>
      <c r="B480" t="s">
        <v>143</v>
      </c>
      <c r="C480" t="s">
        <v>2194</v>
      </c>
      <c r="D480" s="1">
        <v>22645</v>
      </c>
      <c r="E480">
        <v>60</v>
      </c>
      <c r="F480">
        <v>1</v>
      </c>
      <c r="H480" t="s">
        <v>242</v>
      </c>
      <c r="I480">
        <v>3338</v>
      </c>
      <c r="J480" s="1">
        <v>44237</v>
      </c>
      <c r="K480">
        <v>1</v>
      </c>
      <c r="Q480">
        <v>2</v>
      </c>
      <c r="W480" t="s">
        <v>4409</v>
      </c>
      <c r="X480" t="s">
        <v>222</v>
      </c>
      <c r="Y480">
        <v>1</v>
      </c>
      <c r="Z480" t="s">
        <v>2195</v>
      </c>
      <c r="AA480" s="1">
        <v>44537</v>
      </c>
      <c r="AB480" s="2">
        <f t="shared" si="83"/>
        <v>300</v>
      </c>
      <c r="AC480">
        <v>3</v>
      </c>
      <c r="AD480">
        <v>1</v>
      </c>
      <c r="AE480" t="str">
        <f t="shared" si="85"/>
        <v>Male</v>
      </c>
      <c r="AF480">
        <v>7</v>
      </c>
      <c r="AG480" t="s">
        <v>149</v>
      </c>
      <c r="AH480">
        <v>0</v>
      </c>
      <c r="AJ480">
        <v>2</v>
      </c>
      <c r="AK480" t="str">
        <f t="shared" si="78"/>
        <v>High school</v>
      </c>
      <c r="AL480" t="str">
        <f t="shared" si="86"/>
        <v>Yes</v>
      </c>
      <c r="AM480">
        <v>9</v>
      </c>
      <c r="AN480" t="str">
        <f t="shared" si="84"/>
        <v>Aus</v>
      </c>
      <c r="AO480">
        <v>0</v>
      </c>
      <c r="AR480">
        <v>0</v>
      </c>
      <c r="AS480">
        <v>0</v>
      </c>
      <c r="AT480">
        <v>0</v>
      </c>
      <c r="AU480">
        <v>0</v>
      </c>
      <c r="AV480">
        <v>1</v>
      </c>
      <c r="AW480">
        <v>0</v>
      </c>
      <c r="AX480">
        <v>0</v>
      </c>
      <c r="AY480">
        <v>0</v>
      </c>
      <c r="AZ480">
        <v>0</v>
      </c>
      <c r="BA480">
        <v>0</v>
      </c>
      <c r="BD480">
        <v>1</v>
      </c>
      <c r="BE480" t="s">
        <v>2196</v>
      </c>
      <c r="BF480">
        <v>1</v>
      </c>
      <c r="BG480" t="s">
        <v>2197</v>
      </c>
      <c r="BH480">
        <v>1</v>
      </c>
      <c r="BI480">
        <v>2</v>
      </c>
      <c r="BJ480">
        <v>1</v>
      </c>
      <c r="BK480">
        <v>1</v>
      </c>
      <c r="BL480">
        <v>6</v>
      </c>
      <c r="BM480">
        <v>1</v>
      </c>
      <c r="BN480">
        <v>20</v>
      </c>
      <c r="BO480">
        <v>0</v>
      </c>
      <c r="BQ480">
        <v>4</v>
      </c>
      <c r="BR480">
        <v>4</v>
      </c>
      <c r="BS480">
        <v>5</v>
      </c>
      <c r="BT480">
        <v>4</v>
      </c>
      <c r="BU480">
        <v>3</v>
      </c>
      <c r="BV480">
        <v>65</v>
      </c>
      <c r="BW480" s="4">
        <v>8.8431237383498673E-2</v>
      </c>
      <c r="BX480">
        <v>0</v>
      </c>
      <c r="BY480">
        <v>0</v>
      </c>
      <c r="BZ480">
        <v>0</v>
      </c>
      <c r="CA480">
        <v>0</v>
      </c>
      <c r="CB480">
        <v>0</v>
      </c>
      <c r="CC480">
        <v>0</v>
      </c>
      <c r="CD480">
        <v>0</v>
      </c>
      <c r="CE480">
        <v>0</v>
      </c>
      <c r="CF480">
        <v>0</v>
      </c>
      <c r="CG480">
        <v>0</v>
      </c>
      <c r="CH480">
        <v>0</v>
      </c>
      <c r="CI480">
        <v>0</v>
      </c>
      <c r="CJ480">
        <v>0</v>
      </c>
      <c r="CK480">
        <v>0</v>
      </c>
      <c r="CL480">
        <v>0</v>
      </c>
      <c r="CM480">
        <v>0</v>
      </c>
      <c r="CN480">
        <f t="shared" si="88"/>
        <v>0</v>
      </c>
      <c r="CO480" t="str">
        <f t="shared" si="89"/>
        <v>Sedentary</v>
      </c>
      <c r="CP480">
        <v>3</v>
      </c>
      <c r="CQ480">
        <v>3</v>
      </c>
      <c r="CR480">
        <v>3</v>
      </c>
      <c r="CS480">
        <v>3</v>
      </c>
      <c r="CT480">
        <v>3</v>
      </c>
      <c r="CU480">
        <v>2</v>
      </c>
      <c r="CV480">
        <v>0</v>
      </c>
      <c r="CW480">
        <v>1</v>
      </c>
      <c r="CX480">
        <v>2</v>
      </c>
      <c r="CY480">
        <v>1</v>
      </c>
      <c r="CZ480">
        <v>2</v>
      </c>
      <c r="DA480">
        <v>7</v>
      </c>
      <c r="DB480">
        <v>13</v>
      </c>
      <c r="DC480">
        <v>0</v>
      </c>
      <c r="DD480">
        <v>2</v>
      </c>
      <c r="DE480">
        <v>2</v>
      </c>
      <c r="DF480">
        <v>1</v>
      </c>
      <c r="DG480">
        <v>3</v>
      </c>
      <c r="DH480">
        <v>3</v>
      </c>
      <c r="DI480">
        <v>1</v>
      </c>
      <c r="DJ480">
        <v>3</v>
      </c>
      <c r="DK480">
        <v>4</v>
      </c>
      <c r="DL480">
        <v>3</v>
      </c>
      <c r="DM480">
        <v>4</v>
      </c>
      <c r="DN480">
        <v>26</v>
      </c>
      <c r="DO480">
        <v>2</v>
      </c>
      <c r="DP480">
        <v>2</v>
      </c>
      <c r="DQ480">
        <v>2</v>
      </c>
      <c r="DR480">
        <v>1</v>
      </c>
      <c r="DS480">
        <v>2</v>
      </c>
      <c r="DT480">
        <v>3</v>
      </c>
      <c r="DU480">
        <v>1</v>
      </c>
      <c r="DV480">
        <v>0</v>
      </c>
      <c r="DW480">
        <v>0</v>
      </c>
      <c r="DX480">
        <v>13</v>
      </c>
      <c r="DY480" t="s">
        <v>157</v>
      </c>
      <c r="DZ480" t="s">
        <v>4709</v>
      </c>
      <c r="EA480">
        <v>2</v>
      </c>
      <c r="EB480">
        <v>1</v>
      </c>
      <c r="EC480">
        <v>2</v>
      </c>
      <c r="ED480">
        <v>2</v>
      </c>
      <c r="EE480">
        <v>2</v>
      </c>
      <c r="EF480">
        <v>3</v>
      </c>
      <c r="EG480">
        <v>3</v>
      </c>
      <c r="EH480">
        <v>15</v>
      </c>
      <c r="EI480">
        <v>2</v>
      </c>
      <c r="EJ480">
        <v>3</v>
      </c>
      <c r="EK480">
        <v>2</v>
      </c>
      <c r="EL480">
        <v>7</v>
      </c>
      <c r="EM480">
        <v>2</v>
      </c>
      <c r="EN480">
        <v>2</v>
      </c>
      <c r="EO480">
        <v>2</v>
      </c>
      <c r="EP480">
        <v>3</v>
      </c>
      <c r="EQ480">
        <v>4</v>
      </c>
      <c r="ER480">
        <v>2</v>
      </c>
      <c r="ES480">
        <v>3</v>
      </c>
      <c r="ET480">
        <v>2</v>
      </c>
      <c r="EU480">
        <v>20</v>
      </c>
      <c r="EV480">
        <v>9</v>
      </c>
      <c r="EW480">
        <v>9</v>
      </c>
      <c r="EX480">
        <v>9</v>
      </c>
      <c r="EY480">
        <v>10</v>
      </c>
      <c r="EZ480">
        <v>37</v>
      </c>
      <c r="FA480">
        <v>8</v>
      </c>
      <c r="FB480" t="str">
        <f t="shared" si="87"/>
        <v>Severe</v>
      </c>
      <c r="FC480" t="s">
        <v>157</v>
      </c>
    </row>
    <row r="481" spans="1:159" x14ac:dyDescent="0.2">
      <c r="A481">
        <v>1517</v>
      </c>
      <c r="B481" t="s">
        <v>143</v>
      </c>
      <c r="C481" t="s">
        <v>2198</v>
      </c>
      <c r="D481" s="1">
        <v>24039</v>
      </c>
      <c r="E481">
        <v>56</v>
      </c>
      <c r="F481">
        <v>1</v>
      </c>
      <c r="H481" t="s">
        <v>2199</v>
      </c>
      <c r="I481">
        <v>3215</v>
      </c>
      <c r="J481" s="1">
        <v>44279</v>
      </c>
      <c r="K481">
        <v>1</v>
      </c>
      <c r="Q481">
        <v>2</v>
      </c>
      <c r="W481" t="s">
        <v>4409</v>
      </c>
      <c r="X481" t="s">
        <v>222</v>
      </c>
      <c r="Y481">
        <v>1</v>
      </c>
      <c r="Z481" t="s">
        <v>2200</v>
      </c>
      <c r="AA481" s="1">
        <v>44509</v>
      </c>
      <c r="AB481" s="2">
        <f t="shared" si="83"/>
        <v>230</v>
      </c>
      <c r="AC481">
        <v>2</v>
      </c>
      <c r="AD481">
        <v>1</v>
      </c>
      <c r="AE481" t="str">
        <f t="shared" si="85"/>
        <v>Male</v>
      </c>
      <c r="AF481">
        <v>0</v>
      </c>
      <c r="AG481" t="s">
        <v>157</v>
      </c>
      <c r="AH481">
        <v>0</v>
      </c>
      <c r="AJ481">
        <v>1</v>
      </c>
      <c r="AK481" t="str">
        <f t="shared" si="78"/>
        <v>DNC high school</v>
      </c>
      <c r="AL481" t="str">
        <f t="shared" si="86"/>
        <v>No</v>
      </c>
      <c r="AM481">
        <v>185</v>
      </c>
      <c r="AN481" t="str">
        <f t="shared" si="84"/>
        <v>Other</v>
      </c>
      <c r="AQ481">
        <v>2</v>
      </c>
      <c r="AR481">
        <v>0</v>
      </c>
      <c r="AS481">
        <v>0</v>
      </c>
      <c r="AT481">
        <v>0</v>
      </c>
      <c r="AU481">
        <v>0</v>
      </c>
      <c r="AV481">
        <v>0</v>
      </c>
      <c r="AW481">
        <v>0</v>
      </c>
      <c r="AX481">
        <v>0</v>
      </c>
      <c r="AY481">
        <v>0</v>
      </c>
      <c r="AZ481">
        <v>0</v>
      </c>
      <c r="BA481">
        <v>0</v>
      </c>
      <c r="BD481">
        <v>1</v>
      </c>
      <c r="BE481" t="s">
        <v>2201</v>
      </c>
      <c r="BF481">
        <v>0</v>
      </c>
      <c r="BH481">
        <v>1</v>
      </c>
      <c r="BI481">
        <v>0</v>
      </c>
      <c r="BJ481">
        <v>0</v>
      </c>
      <c r="BK481">
        <v>1</v>
      </c>
      <c r="BL481">
        <v>20</v>
      </c>
      <c r="BM481">
        <v>0</v>
      </c>
      <c r="BO481">
        <v>0</v>
      </c>
      <c r="BQ481">
        <v>4</v>
      </c>
      <c r="BR481">
        <v>2</v>
      </c>
      <c r="BS481">
        <v>3</v>
      </c>
      <c r="BT481">
        <v>4</v>
      </c>
      <c r="BU481">
        <v>3</v>
      </c>
      <c r="BV481">
        <v>49</v>
      </c>
      <c r="BW481" s="4">
        <v>0.27454032816160873</v>
      </c>
      <c r="BX481">
        <v>2</v>
      </c>
      <c r="BY481">
        <v>4</v>
      </c>
      <c r="BZ481">
        <v>0</v>
      </c>
      <c r="CA481">
        <v>240</v>
      </c>
      <c r="CB481">
        <v>1</v>
      </c>
      <c r="CC481">
        <v>1</v>
      </c>
      <c r="CD481">
        <v>0</v>
      </c>
      <c r="CE481">
        <v>60</v>
      </c>
      <c r="CF481">
        <v>0</v>
      </c>
      <c r="CG481">
        <v>0</v>
      </c>
      <c r="CH481">
        <v>0</v>
      </c>
      <c r="CI481">
        <v>0</v>
      </c>
      <c r="CJ481">
        <v>0</v>
      </c>
      <c r="CK481">
        <v>0</v>
      </c>
      <c r="CL481">
        <v>0</v>
      </c>
      <c r="CM481">
        <v>0</v>
      </c>
      <c r="CN481">
        <f t="shared" si="88"/>
        <v>240</v>
      </c>
      <c r="CO481" t="str">
        <f t="shared" si="89"/>
        <v>Sufficientlyactive</v>
      </c>
      <c r="CP481">
        <v>1</v>
      </c>
      <c r="CQ481">
        <v>1</v>
      </c>
      <c r="CR481">
        <v>1</v>
      </c>
      <c r="CS481">
        <v>1</v>
      </c>
      <c r="CT481">
        <v>1</v>
      </c>
      <c r="CU481">
        <v>1</v>
      </c>
      <c r="CV481">
        <v>0</v>
      </c>
      <c r="CW481">
        <v>1</v>
      </c>
      <c r="CX481">
        <v>1</v>
      </c>
      <c r="CY481">
        <v>0</v>
      </c>
      <c r="CZ481">
        <v>3</v>
      </c>
      <c r="DA481">
        <v>6</v>
      </c>
      <c r="DB481">
        <v>2</v>
      </c>
      <c r="DC481">
        <v>0</v>
      </c>
      <c r="DD481">
        <v>3</v>
      </c>
      <c r="DE481">
        <v>2</v>
      </c>
      <c r="DF481">
        <v>1</v>
      </c>
      <c r="DG481">
        <v>1</v>
      </c>
      <c r="DH481">
        <v>3</v>
      </c>
      <c r="DI481">
        <v>3</v>
      </c>
      <c r="DJ481">
        <v>2</v>
      </c>
      <c r="DK481">
        <v>1</v>
      </c>
      <c r="DL481">
        <v>1</v>
      </c>
      <c r="DM481">
        <v>1</v>
      </c>
      <c r="DN481">
        <v>18</v>
      </c>
      <c r="DO481">
        <v>1</v>
      </c>
      <c r="DP481">
        <v>1</v>
      </c>
      <c r="DQ481">
        <v>1</v>
      </c>
      <c r="DR481">
        <v>1</v>
      </c>
      <c r="DS481">
        <v>1</v>
      </c>
      <c r="DT481">
        <v>1</v>
      </c>
      <c r="DU481">
        <v>0</v>
      </c>
      <c r="DV481">
        <v>0</v>
      </c>
      <c r="DW481">
        <v>0</v>
      </c>
      <c r="DX481">
        <v>6</v>
      </c>
      <c r="DY481" t="s">
        <v>149</v>
      </c>
      <c r="DZ481" t="s">
        <v>4707</v>
      </c>
      <c r="EA481">
        <v>2</v>
      </c>
      <c r="EB481">
        <v>2</v>
      </c>
      <c r="EC481">
        <v>2</v>
      </c>
      <c r="ED481">
        <v>2</v>
      </c>
      <c r="EE481">
        <v>2</v>
      </c>
      <c r="EF481">
        <v>2</v>
      </c>
      <c r="EG481">
        <v>2</v>
      </c>
      <c r="EH481">
        <v>14</v>
      </c>
      <c r="EI481">
        <v>2</v>
      </c>
      <c r="EJ481">
        <v>2</v>
      </c>
      <c r="EK481">
        <v>2</v>
      </c>
      <c r="EL481">
        <v>6</v>
      </c>
      <c r="EM481">
        <v>3</v>
      </c>
      <c r="EN481">
        <v>3</v>
      </c>
      <c r="EO481">
        <v>3</v>
      </c>
      <c r="EP481">
        <v>3</v>
      </c>
      <c r="EQ481">
        <v>3</v>
      </c>
      <c r="ER481">
        <v>3</v>
      </c>
      <c r="ES481">
        <v>3</v>
      </c>
      <c r="ET481">
        <v>3</v>
      </c>
      <c r="EU481">
        <v>24</v>
      </c>
      <c r="EV481">
        <v>8</v>
      </c>
      <c r="EW481">
        <v>8</v>
      </c>
      <c r="EX481">
        <v>8</v>
      </c>
      <c r="EY481">
        <v>8</v>
      </c>
      <c r="EZ481">
        <v>32</v>
      </c>
      <c r="FA481">
        <v>8</v>
      </c>
      <c r="FB481" t="str">
        <f t="shared" si="87"/>
        <v>Severe</v>
      </c>
      <c r="FC481" t="s">
        <v>157</v>
      </c>
    </row>
    <row r="482" spans="1:159" x14ac:dyDescent="0.2">
      <c r="A482">
        <v>1518</v>
      </c>
      <c r="B482" t="s">
        <v>143</v>
      </c>
      <c r="C482" t="s">
        <v>2202</v>
      </c>
      <c r="D482" s="1">
        <v>19897</v>
      </c>
      <c r="E482">
        <v>68</v>
      </c>
      <c r="F482">
        <v>1</v>
      </c>
      <c r="H482" t="s">
        <v>236</v>
      </c>
      <c r="I482">
        <v>3015</v>
      </c>
      <c r="J482" s="1">
        <v>44237</v>
      </c>
      <c r="K482">
        <v>2</v>
      </c>
      <c r="R482">
        <v>3</v>
      </c>
      <c r="W482" t="s">
        <v>229</v>
      </c>
      <c r="X482" t="s">
        <v>314</v>
      </c>
      <c r="Y482">
        <v>1</v>
      </c>
      <c r="Z482" t="s">
        <v>2203</v>
      </c>
      <c r="AA482" s="1">
        <v>44510</v>
      </c>
      <c r="AB482" s="2">
        <f t="shared" si="83"/>
        <v>273</v>
      </c>
      <c r="AC482">
        <v>1</v>
      </c>
      <c r="AD482">
        <v>2</v>
      </c>
      <c r="AE482" t="str">
        <f t="shared" si="85"/>
        <v>Female</v>
      </c>
      <c r="AF482">
        <v>7</v>
      </c>
      <c r="AG482" t="s">
        <v>149</v>
      </c>
      <c r="AH482">
        <v>0</v>
      </c>
      <c r="AJ482">
        <v>1</v>
      </c>
      <c r="AK482" t="str">
        <f t="shared" si="78"/>
        <v>DNC high school</v>
      </c>
      <c r="AL482" t="str">
        <f t="shared" si="86"/>
        <v>No</v>
      </c>
      <c r="AM482">
        <v>9</v>
      </c>
      <c r="AN482" t="str">
        <f t="shared" si="84"/>
        <v>Aus</v>
      </c>
      <c r="AO482">
        <v>0</v>
      </c>
      <c r="AR482">
        <v>0</v>
      </c>
      <c r="AS482">
        <v>0</v>
      </c>
      <c r="AT482">
        <v>0</v>
      </c>
      <c r="AU482">
        <v>0</v>
      </c>
      <c r="AV482">
        <v>0</v>
      </c>
      <c r="AW482">
        <v>0</v>
      </c>
      <c r="AX482">
        <v>0</v>
      </c>
      <c r="AY482">
        <v>0</v>
      </c>
      <c r="AZ482">
        <v>0</v>
      </c>
      <c r="BA482">
        <v>0</v>
      </c>
      <c r="BD482">
        <v>1</v>
      </c>
      <c r="BE482" t="s">
        <v>2204</v>
      </c>
      <c r="BF482">
        <v>0</v>
      </c>
      <c r="BH482">
        <v>0</v>
      </c>
      <c r="BI482">
        <v>0</v>
      </c>
      <c r="BJ482">
        <v>0</v>
      </c>
      <c r="BK482">
        <v>0</v>
      </c>
      <c r="BM482">
        <v>0</v>
      </c>
      <c r="BO482">
        <v>0</v>
      </c>
      <c r="BQ482">
        <v>3</v>
      </c>
      <c r="BR482">
        <v>2</v>
      </c>
      <c r="BS482">
        <v>3</v>
      </c>
      <c r="BT482">
        <v>3</v>
      </c>
      <c r="BU482">
        <v>1</v>
      </c>
      <c r="BV482">
        <v>35</v>
      </c>
      <c r="BW482" s="4">
        <v>0.44524897959183674</v>
      </c>
      <c r="BX482">
        <v>20</v>
      </c>
      <c r="BY482">
        <v>36</v>
      </c>
      <c r="BZ482">
        <v>45</v>
      </c>
      <c r="CA482">
        <v>840</v>
      </c>
      <c r="CB482">
        <v>2</v>
      </c>
      <c r="CC482">
        <v>0</v>
      </c>
      <c r="CD482">
        <v>20</v>
      </c>
      <c r="CE482">
        <v>20</v>
      </c>
      <c r="CF482">
        <v>0</v>
      </c>
      <c r="CG482">
        <v>0</v>
      </c>
      <c r="CH482">
        <v>0</v>
      </c>
      <c r="CI482">
        <v>0</v>
      </c>
      <c r="CJ482">
        <v>0</v>
      </c>
      <c r="CK482">
        <v>0</v>
      </c>
      <c r="CL482">
        <v>0</v>
      </c>
      <c r="CM482">
        <v>0</v>
      </c>
      <c r="CN482">
        <f t="shared" si="88"/>
        <v>840</v>
      </c>
      <c r="CO482" t="str">
        <f t="shared" si="89"/>
        <v>Sufficientlyactive</v>
      </c>
      <c r="CP482">
        <v>4</v>
      </c>
      <c r="CQ482">
        <v>4</v>
      </c>
      <c r="CR482">
        <v>3</v>
      </c>
      <c r="CS482">
        <v>4</v>
      </c>
      <c r="CT482">
        <v>4</v>
      </c>
      <c r="CU482">
        <v>3</v>
      </c>
      <c r="CV482">
        <v>1</v>
      </c>
      <c r="CW482">
        <v>1</v>
      </c>
      <c r="CX482">
        <v>1</v>
      </c>
      <c r="CY482">
        <v>1</v>
      </c>
      <c r="CZ482">
        <v>3</v>
      </c>
      <c r="DA482">
        <v>4</v>
      </c>
      <c r="DB482">
        <v>3</v>
      </c>
      <c r="DC482">
        <v>0</v>
      </c>
      <c r="DD482">
        <v>4</v>
      </c>
      <c r="DE482">
        <v>3</v>
      </c>
      <c r="DF482">
        <v>1</v>
      </c>
      <c r="DG482">
        <v>4</v>
      </c>
      <c r="DH482">
        <v>3</v>
      </c>
      <c r="DI482">
        <v>1</v>
      </c>
      <c r="DJ482">
        <v>1</v>
      </c>
      <c r="DK482">
        <v>5</v>
      </c>
      <c r="DL482">
        <v>1</v>
      </c>
      <c r="DM482">
        <v>2</v>
      </c>
      <c r="DN482">
        <v>25</v>
      </c>
      <c r="DO482">
        <v>2</v>
      </c>
      <c r="DP482">
        <v>0</v>
      </c>
      <c r="DQ482">
        <v>2</v>
      </c>
      <c r="DR482">
        <v>2</v>
      </c>
      <c r="DS482">
        <v>2</v>
      </c>
      <c r="DT482">
        <v>3</v>
      </c>
      <c r="DU482">
        <v>1</v>
      </c>
      <c r="DV482">
        <v>2</v>
      </c>
      <c r="DW482">
        <v>0</v>
      </c>
      <c r="DX482">
        <v>14</v>
      </c>
      <c r="DY482" t="s">
        <v>157</v>
      </c>
      <c r="DZ482" t="s">
        <v>4709</v>
      </c>
      <c r="EA482">
        <v>4</v>
      </c>
      <c r="EB482">
        <v>3</v>
      </c>
      <c r="EC482">
        <v>3</v>
      </c>
      <c r="ED482">
        <v>5</v>
      </c>
      <c r="EE482">
        <v>3</v>
      </c>
      <c r="EF482">
        <v>5</v>
      </c>
      <c r="EG482">
        <v>5</v>
      </c>
      <c r="EH482">
        <v>28</v>
      </c>
      <c r="EI482">
        <v>2</v>
      </c>
      <c r="EJ482">
        <v>1</v>
      </c>
      <c r="EK482">
        <v>1</v>
      </c>
      <c r="EL482">
        <v>4</v>
      </c>
      <c r="EM482">
        <v>5</v>
      </c>
      <c r="EN482">
        <v>5</v>
      </c>
      <c r="EO482">
        <v>5</v>
      </c>
      <c r="EP482">
        <v>5</v>
      </c>
      <c r="EQ482">
        <v>5</v>
      </c>
      <c r="ER482">
        <v>5</v>
      </c>
      <c r="ES482">
        <v>5</v>
      </c>
      <c r="ET482">
        <v>5</v>
      </c>
      <c r="EU482">
        <v>40</v>
      </c>
      <c r="EV482">
        <v>7</v>
      </c>
      <c r="EW482">
        <v>8</v>
      </c>
      <c r="EX482">
        <v>9</v>
      </c>
      <c r="EY482">
        <v>9</v>
      </c>
      <c r="EZ482">
        <v>33</v>
      </c>
      <c r="FA482">
        <v>7</v>
      </c>
      <c r="FB482" t="str">
        <f t="shared" si="87"/>
        <v>Moderate</v>
      </c>
      <c r="FC482" t="s">
        <v>157</v>
      </c>
    </row>
    <row r="483" spans="1:159" x14ac:dyDescent="0.2">
      <c r="A483">
        <v>1524</v>
      </c>
      <c r="B483" t="s">
        <v>143</v>
      </c>
      <c r="C483" t="s">
        <v>2205</v>
      </c>
      <c r="D483" s="1">
        <v>29869</v>
      </c>
      <c r="E483">
        <v>40</v>
      </c>
      <c r="F483">
        <v>1</v>
      </c>
      <c r="H483" t="s">
        <v>447</v>
      </c>
      <c r="I483">
        <v>3029</v>
      </c>
      <c r="J483" s="1">
        <v>44237</v>
      </c>
      <c r="K483">
        <v>1</v>
      </c>
      <c r="O483">
        <v>1</v>
      </c>
      <c r="W483" t="s">
        <v>4229</v>
      </c>
      <c r="X483" t="s">
        <v>307</v>
      </c>
      <c r="Y483">
        <v>0</v>
      </c>
      <c r="Z483" t="s">
        <v>2206</v>
      </c>
      <c r="AA483" s="1">
        <v>44518</v>
      </c>
      <c r="AB483" s="2">
        <f t="shared" si="83"/>
        <v>281</v>
      </c>
      <c r="AC483">
        <v>1</v>
      </c>
      <c r="AD483">
        <v>1</v>
      </c>
      <c r="AE483" t="str">
        <f t="shared" si="85"/>
        <v>Male</v>
      </c>
      <c r="AF483">
        <v>5</v>
      </c>
      <c r="AG483" t="s">
        <v>157</v>
      </c>
      <c r="AH483">
        <v>0</v>
      </c>
      <c r="AJ483">
        <v>8</v>
      </c>
      <c r="AK483" t="str">
        <f t="shared" si="78"/>
        <v>Postgrad</v>
      </c>
      <c r="AL483" t="str">
        <f t="shared" si="86"/>
        <v>Yes</v>
      </c>
      <c r="AM483">
        <v>77</v>
      </c>
      <c r="AN483" t="str">
        <f t="shared" si="84"/>
        <v>Other</v>
      </c>
      <c r="AQ483">
        <v>23</v>
      </c>
      <c r="AR483">
        <v>0</v>
      </c>
      <c r="AS483">
        <v>0</v>
      </c>
      <c r="AT483">
        <v>0</v>
      </c>
      <c r="AU483">
        <v>0</v>
      </c>
      <c r="AV483">
        <v>0</v>
      </c>
      <c r="AW483">
        <v>0</v>
      </c>
      <c r="AX483">
        <v>0</v>
      </c>
      <c r="AY483">
        <v>0</v>
      </c>
      <c r="AZ483">
        <v>1</v>
      </c>
      <c r="BA483">
        <v>0</v>
      </c>
      <c r="BC483" t="s">
        <v>2207</v>
      </c>
      <c r="BD483">
        <v>0</v>
      </c>
      <c r="BF483">
        <v>0</v>
      </c>
      <c r="BH483">
        <v>2</v>
      </c>
      <c r="BI483">
        <v>2</v>
      </c>
      <c r="BJ483">
        <v>2</v>
      </c>
      <c r="BK483">
        <v>0</v>
      </c>
      <c r="BM483">
        <v>0</v>
      </c>
      <c r="BO483">
        <v>1</v>
      </c>
      <c r="BP483">
        <v>1</v>
      </c>
      <c r="BQ483">
        <v>1</v>
      </c>
      <c r="BR483">
        <v>1</v>
      </c>
      <c r="BS483">
        <v>1</v>
      </c>
      <c r="BT483">
        <v>3</v>
      </c>
      <c r="BU483">
        <v>1</v>
      </c>
      <c r="BV483">
        <v>50</v>
      </c>
      <c r="BW483" s="4">
        <v>0.72599999999999998</v>
      </c>
      <c r="BX483">
        <v>4</v>
      </c>
      <c r="BY483">
        <v>1</v>
      </c>
      <c r="BZ483">
        <v>50</v>
      </c>
      <c r="CA483">
        <v>110</v>
      </c>
      <c r="CB483">
        <v>2</v>
      </c>
      <c r="CC483">
        <v>1</v>
      </c>
      <c r="CD483">
        <v>30</v>
      </c>
      <c r="CE483">
        <v>90</v>
      </c>
      <c r="CF483">
        <v>0</v>
      </c>
      <c r="CG483">
        <v>0</v>
      </c>
      <c r="CH483">
        <v>0</v>
      </c>
      <c r="CI483">
        <v>0</v>
      </c>
      <c r="CJ483">
        <v>0</v>
      </c>
      <c r="CK483">
        <v>0</v>
      </c>
      <c r="CL483">
        <v>0</v>
      </c>
      <c r="CM483">
        <v>0</v>
      </c>
      <c r="CN483">
        <f t="shared" si="88"/>
        <v>110</v>
      </c>
      <c r="CO483" t="str">
        <f t="shared" si="89"/>
        <v>Insufficiently active</v>
      </c>
      <c r="CP483">
        <v>3</v>
      </c>
      <c r="CQ483">
        <v>3</v>
      </c>
      <c r="CR483">
        <v>2</v>
      </c>
      <c r="CS483">
        <v>1</v>
      </c>
      <c r="CT483">
        <v>3</v>
      </c>
      <c r="CU483">
        <v>2</v>
      </c>
      <c r="CV483">
        <v>1</v>
      </c>
      <c r="CW483">
        <v>1</v>
      </c>
      <c r="CX483">
        <v>1</v>
      </c>
      <c r="CY483">
        <v>0</v>
      </c>
      <c r="CZ483">
        <v>2</v>
      </c>
      <c r="DA483">
        <v>7</v>
      </c>
      <c r="DB483">
        <v>2</v>
      </c>
      <c r="DC483">
        <v>1</v>
      </c>
      <c r="DD483">
        <v>3</v>
      </c>
      <c r="DE483">
        <v>2</v>
      </c>
      <c r="DF483">
        <v>1</v>
      </c>
      <c r="DG483">
        <v>1</v>
      </c>
      <c r="DH483">
        <v>1</v>
      </c>
      <c r="DI483">
        <v>1</v>
      </c>
      <c r="DJ483">
        <v>1</v>
      </c>
      <c r="DK483">
        <v>1</v>
      </c>
      <c r="DL483">
        <v>1</v>
      </c>
      <c r="DM483">
        <v>1</v>
      </c>
      <c r="DN483">
        <v>13</v>
      </c>
      <c r="DO483">
        <v>0</v>
      </c>
      <c r="DP483">
        <v>0</v>
      </c>
      <c r="DQ483">
        <v>0</v>
      </c>
      <c r="DR483">
        <v>0</v>
      </c>
      <c r="DS483">
        <v>0</v>
      </c>
      <c r="DT483">
        <v>0</v>
      </c>
      <c r="DU483">
        <v>0</v>
      </c>
      <c r="DV483">
        <v>0</v>
      </c>
      <c r="DW483">
        <v>0</v>
      </c>
      <c r="DX483">
        <v>0</v>
      </c>
      <c r="DY483" t="str">
        <f>IF(DO483&gt;1,"Yes",IF(DP483&gt;1,"Yes","No"))</f>
        <v>No</v>
      </c>
      <c r="DZ483" t="s">
        <v>4708</v>
      </c>
      <c r="EA483">
        <v>3</v>
      </c>
      <c r="EB483">
        <v>4</v>
      </c>
      <c r="EC483">
        <v>4</v>
      </c>
      <c r="ED483">
        <v>3</v>
      </c>
      <c r="EE483">
        <v>3</v>
      </c>
      <c r="EF483">
        <v>4</v>
      </c>
      <c r="EG483">
        <v>4</v>
      </c>
      <c r="EH483">
        <v>25</v>
      </c>
      <c r="EI483">
        <v>1</v>
      </c>
      <c r="EJ483">
        <v>1</v>
      </c>
      <c r="EK483">
        <v>1</v>
      </c>
      <c r="EL483">
        <v>3</v>
      </c>
      <c r="EM483">
        <v>5</v>
      </c>
      <c r="EN483">
        <v>5</v>
      </c>
      <c r="EO483">
        <v>5</v>
      </c>
      <c r="EP483">
        <v>5</v>
      </c>
      <c r="EQ483">
        <v>5</v>
      </c>
      <c r="ER483">
        <v>5</v>
      </c>
      <c r="ES483">
        <v>5</v>
      </c>
      <c r="ET483">
        <v>5</v>
      </c>
      <c r="EU483">
        <v>40</v>
      </c>
      <c r="EV483">
        <v>0</v>
      </c>
      <c r="EW483">
        <v>0</v>
      </c>
      <c r="EX483">
        <v>0</v>
      </c>
      <c r="EY483">
        <v>6</v>
      </c>
      <c r="EZ483">
        <v>6</v>
      </c>
      <c r="FA483">
        <v>6</v>
      </c>
      <c r="FB483" t="str">
        <f t="shared" si="87"/>
        <v>Moderate</v>
      </c>
      <c r="FC483" t="s">
        <v>149</v>
      </c>
    </row>
    <row r="484" spans="1:159" x14ac:dyDescent="0.2">
      <c r="A484">
        <v>1525</v>
      </c>
      <c r="B484" t="s">
        <v>143</v>
      </c>
      <c r="C484" t="s">
        <v>2208</v>
      </c>
      <c r="D484" s="1">
        <v>22475</v>
      </c>
      <c r="E484">
        <v>61</v>
      </c>
      <c r="F484">
        <v>1</v>
      </c>
      <c r="H484" t="s">
        <v>295</v>
      </c>
      <c r="I484">
        <v>3021</v>
      </c>
      <c r="J484" s="1">
        <v>44237</v>
      </c>
      <c r="K484">
        <v>1</v>
      </c>
      <c r="R484">
        <v>1</v>
      </c>
      <c r="W484" t="s">
        <v>229</v>
      </c>
      <c r="X484" t="s">
        <v>307</v>
      </c>
      <c r="Y484">
        <v>0</v>
      </c>
      <c r="Z484" t="s">
        <v>2209</v>
      </c>
      <c r="AA484" s="1">
        <v>44509</v>
      </c>
      <c r="AB484" s="2">
        <f t="shared" si="83"/>
        <v>272</v>
      </c>
      <c r="AC484">
        <v>1</v>
      </c>
      <c r="AD484">
        <v>1</v>
      </c>
      <c r="AE484" t="str">
        <f t="shared" si="85"/>
        <v>Male</v>
      </c>
      <c r="AF484">
        <v>0</v>
      </c>
      <c r="AG484" t="s">
        <v>157</v>
      </c>
      <c r="AH484">
        <v>0</v>
      </c>
      <c r="AJ484">
        <v>2</v>
      </c>
      <c r="AK484" t="str">
        <f t="shared" si="78"/>
        <v>High school</v>
      </c>
      <c r="AL484" t="str">
        <f t="shared" si="86"/>
        <v>Yes</v>
      </c>
      <c r="AM484">
        <v>138</v>
      </c>
      <c r="AN484" t="str">
        <f t="shared" si="84"/>
        <v>Other</v>
      </c>
      <c r="AQ484">
        <v>46</v>
      </c>
      <c r="AR484">
        <v>0</v>
      </c>
      <c r="AS484">
        <v>0</v>
      </c>
      <c r="AT484">
        <v>0</v>
      </c>
      <c r="AU484">
        <v>0</v>
      </c>
      <c r="AV484">
        <v>0</v>
      </c>
      <c r="AW484">
        <v>0</v>
      </c>
      <c r="AX484">
        <v>0</v>
      </c>
      <c r="AY484">
        <v>0</v>
      </c>
      <c r="AZ484">
        <v>0</v>
      </c>
      <c r="BA484">
        <v>2</v>
      </c>
      <c r="BC484" t="s">
        <v>2210</v>
      </c>
      <c r="BD484">
        <v>1</v>
      </c>
      <c r="BF484">
        <v>0</v>
      </c>
      <c r="BH484">
        <v>1</v>
      </c>
      <c r="BI484">
        <v>1</v>
      </c>
      <c r="BJ484">
        <v>1</v>
      </c>
      <c r="BK484">
        <v>0</v>
      </c>
      <c r="BM484">
        <v>0</v>
      </c>
      <c r="BO484">
        <v>1</v>
      </c>
      <c r="BP484">
        <v>3</v>
      </c>
      <c r="BQ484">
        <v>2</v>
      </c>
      <c r="BR484">
        <v>1</v>
      </c>
      <c r="BS484">
        <v>2</v>
      </c>
      <c r="BT484">
        <v>3</v>
      </c>
      <c r="BU484">
        <v>1</v>
      </c>
      <c r="BV484">
        <v>50</v>
      </c>
      <c r="BW484" s="4">
        <v>0.57913013289829696</v>
      </c>
      <c r="BX484">
        <v>5</v>
      </c>
      <c r="BY484">
        <v>3</v>
      </c>
      <c r="BZ484">
        <v>0</v>
      </c>
      <c r="CA484">
        <v>180</v>
      </c>
      <c r="CB484">
        <v>1</v>
      </c>
      <c r="CC484">
        <v>4</v>
      </c>
      <c r="CD484">
        <v>0</v>
      </c>
      <c r="CE484">
        <v>240</v>
      </c>
      <c r="CF484">
        <v>0</v>
      </c>
      <c r="CG484">
        <v>0</v>
      </c>
      <c r="CH484">
        <v>0</v>
      </c>
      <c r="CI484">
        <v>0</v>
      </c>
      <c r="CJ484">
        <v>0</v>
      </c>
      <c r="CK484">
        <v>0</v>
      </c>
      <c r="CL484">
        <v>0</v>
      </c>
      <c r="CM484">
        <v>0</v>
      </c>
      <c r="CN484">
        <f t="shared" si="88"/>
        <v>180</v>
      </c>
      <c r="CO484" t="str">
        <f t="shared" si="89"/>
        <v>Sufficientlyactive</v>
      </c>
      <c r="CP484">
        <v>3</v>
      </c>
      <c r="CQ484">
        <v>3</v>
      </c>
      <c r="CR484">
        <v>2</v>
      </c>
      <c r="CS484">
        <v>3</v>
      </c>
      <c r="CT484">
        <v>3</v>
      </c>
      <c r="CU484">
        <v>1</v>
      </c>
      <c r="CV484">
        <v>1</v>
      </c>
      <c r="CW484">
        <v>1</v>
      </c>
      <c r="CX484">
        <v>2</v>
      </c>
      <c r="CY484">
        <v>1</v>
      </c>
      <c r="CZ484">
        <v>2</v>
      </c>
      <c r="DA484">
        <v>4</v>
      </c>
      <c r="DB484">
        <v>5</v>
      </c>
      <c r="DC484">
        <v>0</v>
      </c>
      <c r="DD484">
        <v>3</v>
      </c>
      <c r="DE484">
        <v>3</v>
      </c>
      <c r="DF484">
        <v>1</v>
      </c>
      <c r="DG484">
        <v>3</v>
      </c>
      <c r="DH484">
        <v>2</v>
      </c>
      <c r="DI484">
        <v>1</v>
      </c>
      <c r="DJ484">
        <v>1</v>
      </c>
      <c r="DK484">
        <v>1</v>
      </c>
      <c r="DL484">
        <v>1</v>
      </c>
      <c r="DM484">
        <v>1</v>
      </c>
      <c r="DN484">
        <v>17</v>
      </c>
      <c r="DO484">
        <v>0</v>
      </c>
      <c r="DP484">
        <v>0</v>
      </c>
      <c r="DQ484">
        <v>3</v>
      </c>
      <c r="DR484">
        <v>3</v>
      </c>
      <c r="DS484">
        <v>0</v>
      </c>
      <c r="DT484">
        <v>0</v>
      </c>
      <c r="DU484">
        <v>2</v>
      </c>
      <c r="DV484">
        <v>0</v>
      </c>
      <c r="DW484">
        <v>0</v>
      </c>
      <c r="DX484">
        <v>8</v>
      </c>
      <c r="DY484" t="s">
        <v>149</v>
      </c>
      <c r="DZ484" t="s">
        <v>4707</v>
      </c>
      <c r="EA484">
        <v>3</v>
      </c>
      <c r="EB484">
        <v>3</v>
      </c>
      <c r="EC484">
        <v>3</v>
      </c>
      <c r="ED484">
        <v>3</v>
      </c>
      <c r="EE484">
        <v>4</v>
      </c>
      <c r="EF484">
        <v>4</v>
      </c>
      <c r="EG484">
        <v>4</v>
      </c>
      <c r="EH484">
        <v>24</v>
      </c>
      <c r="EI484">
        <v>2</v>
      </c>
      <c r="EJ484">
        <v>2</v>
      </c>
      <c r="EK484">
        <v>2</v>
      </c>
      <c r="EL484">
        <v>6</v>
      </c>
      <c r="EM484">
        <v>5</v>
      </c>
      <c r="EN484">
        <v>5</v>
      </c>
      <c r="EO484">
        <v>4</v>
      </c>
      <c r="EP484">
        <v>4</v>
      </c>
      <c r="EQ484">
        <v>4</v>
      </c>
      <c r="ER484">
        <v>5</v>
      </c>
      <c r="ES484">
        <v>5</v>
      </c>
      <c r="ET484">
        <v>5</v>
      </c>
      <c r="EU484">
        <v>37</v>
      </c>
      <c r="EV484">
        <v>6</v>
      </c>
      <c r="EW484">
        <v>6</v>
      </c>
      <c r="EX484">
        <v>6</v>
      </c>
      <c r="EY484">
        <v>6</v>
      </c>
      <c r="EZ484">
        <v>24</v>
      </c>
      <c r="FA484">
        <v>5</v>
      </c>
      <c r="FB484" t="str">
        <f t="shared" si="87"/>
        <v>Mild</v>
      </c>
      <c r="FC484" t="s">
        <v>157</v>
      </c>
    </row>
    <row r="485" spans="1:159" x14ac:dyDescent="0.2">
      <c r="A485">
        <v>1526</v>
      </c>
      <c r="B485" t="s">
        <v>143</v>
      </c>
      <c r="C485" t="s">
        <v>2211</v>
      </c>
      <c r="D485" s="1">
        <v>23648</v>
      </c>
      <c r="E485">
        <v>57</v>
      </c>
      <c r="F485">
        <v>1</v>
      </c>
      <c r="H485" t="s">
        <v>145</v>
      </c>
      <c r="I485">
        <v>3029</v>
      </c>
      <c r="J485" s="1">
        <v>44237</v>
      </c>
      <c r="K485">
        <v>1</v>
      </c>
      <c r="L485">
        <v>2</v>
      </c>
      <c r="W485" t="s">
        <v>4403</v>
      </c>
      <c r="X485" t="s">
        <v>222</v>
      </c>
      <c r="Y485">
        <v>0</v>
      </c>
      <c r="Z485" t="s">
        <v>2212</v>
      </c>
      <c r="AA485" s="1">
        <v>44509</v>
      </c>
      <c r="AB485" s="2">
        <f t="shared" si="83"/>
        <v>272</v>
      </c>
      <c r="AC485">
        <v>0</v>
      </c>
      <c r="AD485">
        <v>1</v>
      </c>
      <c r="AE485" t="str">
        <f t="shared" si="85"/>
        <v>Male</v>
      </c>
      <c r="AF485">
        <v>7</v>
      </c>
      <c r="AG485" t="s">
        <v>149</v>
      </c>
      <c r="AH485">
        <v>0</v>
      </c>
      <c r="AJ485">
        <v>5</v>
      </c>
      <c r="AK485" t="str">
        <f t="shared" si="78"/>
        <v>TAFE</v>
      </c>
      <c r="AL485" t="str">
        <f t="shared" si="86"/>
        <v>Yes</v>
      </c>
      <c r="AM485">
        <v>123</v>
      </c>
      <c r="AN485" t="str">
        <f t="shared" si="84"/>
        <v>Other</v>
      </c>
      <c r="AP485">
        <v>0</v>
      </c>
      <c r="AQ485">
        <v>32</v>
      </c>
      <c r="AR485">
        <v>1</v>
      </c>
      <c r="AS485">
        <v>1</v>
      </c>
      <c r="AT485">
        <v>2</v>
      </c>
      <c r="AU485">
        <v>1</v>
      </c>
      <c r="AV485">
        <v>0</v>
      </c>
      <c r="AW485">
        <v>2</v>
      </c>
      <c r="AX485">
        <v>2</v>
      </c>
      <c r="AY485">
        <v>0</v>
      </c>
      <c r="AZ485">
        <v>2</v>
      </c>
      <c r="BA485">
        <v>0</v>
      </c>
      <c r="BC485" t="s">
        <v>2213</v>
      </c>
      <c r="BD485">
        <v>1</v>
      </c>
      <c r="BE485" t="s">
        <v>2214</v>
      </c>
      <c r="BF485">
        <v>1</v>
      </c>
      <c r="BG485" t="s">
        <v>2215</v>
      </c>
      <c r="BH485">
        <v>1</v>
      </c>
      <c r="BI485">
        <v>1</v>
      </c>
      <c r="BJ485">
        <v>1</v>
      </c>
      <c r="BK485">
        <v>1</v>
      </c>
      <c r="BL485">
        <v>4</v>
      </c>
      <c r="BM485">
        <v>0</v>
      </c>
      <c r="BO485">
        <v>0</v>
      </c>
      <c r="BQ485">
        <v>3</v>
      </c>
      <c r="BR485">
        <v>3</v>
      </c>
      <c r="BS485">
        <v>3</v>
      </c>
      <c r="BT485">
        <v>4</v>
      </c>
      <c r="BU485">
        <v>3</v>
      </c>
      <c r="BV485">
        <v>36</v>
      </c>
      <c r="BW485" s="4">
        <v>0.28273869346733671</v>
      </c>
      <c r="BX485">
        <v>1</v>
      </c>
      <c r="BY485">
        <v>0</v>
      </c>
      <c r="BZ485">
        <v>20</v>
      </c>
      <c r="CA485">
        <v>20</v>
      </c>
      <c r="CB485">
        <v>0</v>
      </c>
      <c r="CC485">
        <v>0</v>
      </c>
      <c r="CD485">
        <v>3</v>
      </c>
      <c r="CE485">
        <v>3</v>
      </c>
      <c r="CF485">
        <v>1</v>
      </c>
      <c r="CG485">
        <v>0</v>
      </c>
      <c r="CH485">
        <v>5</v>
      </c>
      <c r="CI485">
        <v>5</v>
      </c>
      <c r="CJ485">
        <v>0</v>
      </c>
      <c r="CK485">
        <v>0</v>
      </c>
      <c r="CL485">
        <v>20</v>
      </c>
      <c r="CM485">
        <v>20</v>
      </c>
      <c r="CN485">
        <f t="shared" si="88"/>
        <v>50</v>
      </c>
      <c r="CO485" t="str">
        <f t="shared" si="89"/>
        <v>Insufficiently active</v>
      </c>
      <c r="CP485">
        <v>3</v>
      </c>
      <c r="CQ485">
        <v>3</v>
      </c>
      <c r="CR485">
        <v>3</v>
      </c>
      <c r="CS485">
        <v>3</v>
      </c>
      <c r="CT485">
        <v>3</v>
      </c>
      <c r="CU485">
        <v>0</v>
      </c>
      <c r="CV485">
        <v>1</v>
      </c>
      <c r="CW485">
        <v>1</v>
      </c>
      <c r="CX485">
        <v>1</v>
      </c>
      <c r="CY485">
        <v>1</v>
      </c>
      <c r="CZ485">
        <v>2</v>
      </c>
      <c r="DA485">
        <v>4</v>
      </c>
      <c r="DB485">
        <v>13</v>
      </c>
      <c r="DC485">
        <v>0</v>
      </c>
      <c r="DD485">
        <v>4</v>
      </c>
      <c r="DE485">
        <v>2</v>
      </c>
      <c r="DF485">
        <v>2</v>
      </c>
      <c r="DG485">
        <v>3</v>
      </c>
      <c r="DH485">
        <v>4</v>
      </c>
      <c r="DI485">
        <v>3</v>
      </c>
      <c r="DJ485">
        <v>3</v>
      </c>
      <c r="DK485">
        <v>4</v>
      </c>
      <c r="DL485">
        <v>3</v>
      </c>
      <c r="DM485">
        <v>4</v>
      </c>
      <c r="DN485">
        <v>32</v>
      </c>
      <c r="DO485">
        <v>3</v>
      </c>
      <c r="DP485">
        <v>2</v>
      </c>
      <c r="DQ485">
        <v>3</v>
      </c>
      <c r="DR485">
        <v>3</v>
      </c>
      <c r="DS485">
        <v>3</v>
      </c>
      <c r="DT485">
        <v>2</v>
      </c>
      <c r="DU485">
        <v>3</v>
      </c>
      <c r="DV485">
        <v>1</v>
      </c>
      <c r="DW485">
        <v>1</v>
      </c>
      <c r="DX485">
        <v>21</v>
      </c>
      <c r="DY485" t="str">
        <f>IF(DO485&gt;1,"Yes",IF(DP485&gt;1,"Yes","No"))</f>
        <v>Yes</v>
      </c>
      <c r="DZ485" t="s">
        <v>4711</v>
      </c>
      <c r="EA485">
        <v>2</v>
      </c>
      <c r="EB485">
        <v>2</v>
      </c>
      <c r="EC485">
        <v>3</v>
      </c>
      <c r="ED485">
        <v>4</v>
      </c>
      <c r="EE485">
        <v>5</v>
      </c>
      <c r="EF485">
        <v>2</v>
      </c>
      <c r="EG485">
        <v>4</v>
      </c>
      <c r="EH485">
        <v>22</v>
      </c>
      <c r="EI485">
        <v>3</v>
      </c>
      <c r="EJ485">
        <v>3</v>
      </c>
      <c r="EK485">
        <v>3</v>
      </c>
      <c r="EL485">
        <v>9</v>
      </c>
      <c r="EM485">
        <v>5</v>
      </c>
      <c r="EN485">
        <v>2</v>
      </c>
      <c r="EO485">
        <v>2</v>
      </c>
      <c r="EP485">
        <v>3</v>
      </c>
      <c r="EQ485">
        <v>3</v>
      </c>
      <c r="ER485">
        <v>3</v>
      </c>
      <c r="ES485">
        <v>3</v>
      </c>
      <c r="ET485">
        <v>2</v>
      </c>
      <c r="EU485">
        <v>23</v>
      </c>
      <c r="EV485">
        <v>8</v>
      </c>
      <c r="EW485">
        <v>6</v>
      </c>
      <c r="EX485">
        <v>7</v>
      </c>
      <c r="EY485">
        <v>9</v>
      </c>
      <c r="EZ485">
        <v>30</v>
      </c>
      <c r="FA485">
        <v>7</v>
      </c>
      <c r="FB485" t="str">
        <f t="shared" si="87"/>
        <v>Moderate</v>
      </c>
      <c r="FC485" t="s">
        <v>149</v>
      </c>
    </row>
    <row r="486" spans="1:159" x14ac:dyDescent="0.2">
      <c r="A486">
        <v>1527</v>
      </c>
      <c r="B486" t="s">
        <v>143</v>
      </c>
      <c r="C486" t="s">
        <v>2216</v>
      </c>
      <c r="D486" s="1">
        <v>23307</v>
      </c>
      <c r="E486">
        <v>58</v>
      </c>
      <c r="F486">
        <v>1</v>
      </c>
      <c r="H486" t="s">
        <v>2217</v>
      </c>
      <c r="I486">
        <v>3341</v>
      </c>
      <c r="J486" s="1">
        <v>44237</v>
      </c>
      <c r="K486">
        <v>1</v>
      </c>
      <c r="T486">
        <v>1</v>
      </c>
      <c r="W486" t="s">
        <v>4411</v>
      </c>
      <c r="X486" t="s">
        <v>307</v>
      </c>
      <c r="Y486">
        <v>0</v>
      </c>
      <c r="Z486" t="s">
        <v>2218</v>
      </c>
      <c r="AA486" s="1">
        <v>44509</v>
      </c>
      <c r="AB486" s="2">
        <f t="shared" si="83"/>
        <v>272</v>
      </c>
      <c r="AC486">
        <v>1</v>
      </c>
      <c r="AD486">
        <v>1</v>
      </c>
      <c r="AE486" t="str">
        <f t="shared" si="85"/>
        <v>Male</v>
      </c>
      <c r="AF486">
        <v>0</v>
      </c>
      <c r="AG486" t="s">
        <v>157</v>
      </c>
      <c r="AH486">
        <v>0</v>
      </c>
      <c r="AJ486">
        <v>1</v>
      </c>
      <c r="AK486" t="str">
        <f t="shared" si="78"/>
        <v>DNC high school</v>
      </c>
      <c r="AL486" t="str">
        <f t="shared" si="86"/>
        <v>No</v>
      </c>
      <c r="AM486">
        <v>83</v>
      </c>
      <c r="AN486" t="str">
        <f t="shared" si="84"/>
        <v>Other</v>
      </c>
      <c r="AQ486">
        <v>1</v>
      </c>
      <c r="AR486">
        <v>0</v>
      </c>
      <c r="AS486">
        <v>0</v>
      </c>
      <c r="AT486">
        <v>0</v>
      </c>
      <c r="AU486">
        <v>0</v>
      </c>
      <c r="AV486">
        <v>0</v>
      </c>
      <c r="AW486">
        <v>0</v>
      </c>
      <c r="AX486">
        <v>0</v>
      </c>
      <c r="AY486">
        <v>0</v>
      </c>
      <c r="AZ486">
        <v>0</v>
      </c>
      <c r="BA486">
        <v>0</v>
      </c>
      <c r="BD486">
        <v>1</v>
      </c>
      <c r="BE486" t="s">
        <v>2219</v>
      </c>
      <c r="BF486">
        <v>1</v>
      </c>
      <c r="BG486" t="s">
        <v>2220</v>
      </c>
      <c r="BH486">
        <v>1</v>
      </c>
      <c r="BI486">
        <v>1</v>
      </c>
      <c r="BJ486">
        <v>0</v>
      </c>
      <c r="BK486">
        <v>0</v>
      </c>
      <c r="BM486">
        <v>1</v>
      </c>
      <c r="BN486">
        <v>24</v>
      </c>
      <c r="BO486">
        <v>0</v>
      </c>
      <c r="BQ486">
        <v>2</v>
      </c>
      <c r="BR486">
        <v>2</v>
      </c>
      <c r="BS486">
        <v>2</v>
      </c>
      <c r="BT486">
        <v>3</v>
      </c>
      <c r="BU486">
        <v>2</v>
      </c>
      <c r="BV486">
        <v>69</v>
      </c>
      <c r="BW486" s="4">
        <v>0.45299043324485078</v>
      </c>
      <c r="BX486">
        <v>9</v>
      </c>
      <c r="BY486">
        <v>10</v>
      </c>
      <c r="BZ486">
        <v>12</v>
      </c>
      <c r="CA486">
        <v>612</v>
      </c>
      <c r="CB486">
        <v>15</v>
      </c>
      <c r="CC486">
        <v>8</v>
      </c>
      <c r="CD486">
        <v>15</v>
      </c>
      <c r="CE486">
        <v>495</v>
      </c>
      <c r="CF486">
        <v>12</v>
      </c>
      <c r="CG486">
        <v>13</v>
      </c>
      <c r="CH486">
        <v>9</v>
      </c>
      <c r="CI486">
        <v>789</v>
      </c>
      <c r="CJ486">
        <v>7</v>
      </c>
      <c r="CK486">
        <v>4</v>
      </c>
      <c r="CL486">
        <v>8</v>
      </c>
      <c r="CM486">
        <v>248</v>
      </c>
      <c r="CN486">
        <f t="shared" si="88"/>
        <v>2438</v>
      </c>
      <c r="CO486" t="str">
        <f t="shared" si="89"/>
        <v>Sufficientlyactive</v>
      </c>
      <c r="CP486">
        <v>3</v>
      </c>
      <c r="CQ486">
        <v>3</v>
      </c>
      <c r="CR486">
        <v>3</v>
      </c>
      <c r="CS486">
        <v>3</v>
      </c>
      <c r="CT486">
        <v>3</v>
      </c>
      <c r="CU486">
        <v>2</v>
      </c>
      <c r="CV486">
        <v>1</v>
      </c>
      <c r="CW486">
        <v>1</v>
      </c>
      <c r="CX486">
        <v>1</v>
      </c>
      <c r="CY486">
        <v>1</v>
      </c>
      <c r="CZ486">
        <v>2</v>
      </c>
      <c r="DA486">
        <v>6</v>
      </c>
      <c r="DB486">
        <v>2</v>
      </c>
      <c r="DC486">
        <v>0</v>
      </c>
      <c r="DD486">
        <v>3</v>
      </c>
      <c r="DE486">
        <v>3</v>
      </c>
      <c r="DF486">
        <v>3</v>
      </c>
      <c r="DG486">
        <v>3</v>
      </c>
      <c r="DH486">
        <v>3</v>
      </c>
      <c r="DI486">
        <v>3</v>
      </c>
      <c r="DJ486">
        <v>2</v>
      </c>
      <c r="DK486">
        <v>2</v>
      </c>
      <c r="DL486">
        <v>1</v>
      </c>
      <c r="DM486">
        <v>2</v>
      </c>
      <c r="DN486">
        <v>25</v>
      </c>
      <c r="DO486">
        <v>1</v>
      </c>
      <c r="DP486">
        <v>1</v>
      </c>
      <c r="DQ486">
        <v>1</v>
      </c>
      <c r="DR486">
        <v>1</v>
      </c>
      <c r="DS486">
        <v>1</v>
      </c>
      <c r="DT486">
        <v>1</v>
      </c>
      <c r="DU486">
        <v>1</v>
      </c>
      <c r="DV486">
        <v>1</v>
      </c>
      <c r="DW486">
        <v>1</v>
      </c>
      <c r="DX486">
        <v>9</v>
      </c>
      <c r="DY486" t="str">
        <f>IF(DO486&gt;1,"Yes",IF(DP486&gt;1,"Yes","No"))</f>
        <v>No</v>
      </c>
      <c r="DZ486" t="s">
        <v>4707</v>
      </c>
      <c r="EA486">
        <v>2</v>
      </c>
      <c r="EB486">
        <v>2</v>
      </c>
      <c r="EC486">
        <v>2</v>
      </c>
      <c r="ED486">
        <v>2</v>
      </c>
      <c r="EE486">
        <v>2</v>
      </c>
      <c r="EF486">
        <v>2</v>
      </c>
      <c r="EG486">
        <v>2</v>
      </c>
      <c r="EH486">
        <v>14</v>
      </c>
      <c r="EI486">
        <v>2</v>
      </c>
      <c r="EJ486">
        <v>2</v>
      </c>
      <c r="EK486">
        <v>2</v>
      </c>
      <c r="EL486">
        <v>6</v>
      </c>
      <c r="EM486">
        <v>3</v>
      </c>
      <c r="EN486">
        <v>3</v>
      </c>
      <c r="EO486">
        <v>3</v>
      </c>
      <c r="EP486">
        <v>3</v>
      </c>
      <c r="EQ486">
        <v>3</v>
      </c>
      <c r="ER486">
        <v>3</v>
      </c>
      <c r="ES486">
        <v>3</v>
      </c>
      <c r="ET486">
        <v>3</v>
      </c>
      <c r="EU486">
        <v>24</v>
      </c>
      <c r="EV486">
        <v>6</v>
      </c>
      <c r="EW486">
        <v>7</v>
      </c>
      <c r="EX486">
        <v>6</v>
      </c>
      <c r="EY486">
        <v>7</v>
      </c>
      <c r="EZ486">
        <v>26</v>
      </c>
      <c r="FA486">
        <v>7</v>
      </c>
      <c r="FB486" t="str">
        <f t="shared" si="87"/>
        <v>Moderate</v>
      </c>
      <c r="FC486" t="s">
        <v>149</v>
      </c>
    </row>
    <row r="487" spans="1:159" x14ac:dyDescent="0.2">
      <c r="A487">
        <v>1534</v>
      </c>
      <c r="B487" t="s">
        <v>143</v>
      </c>
      <c r="C487" t="s">
        <v>2221</v>
      </c>
      <c r="D487" s="1">
        <v>23790</v>
      </c>
      <c r="E487">
        <v>57</v>
      </c>
      <c r="F487">
        <v>1</v>
      </c>
      <c r="H487" t="s">
        <v>204</v>
      </c>
      <c r="I487">
        <v>3429</v>
      </c>
      <c r="J487" s="1">
        <v>44237</v>
      </c>
      <c r="K487">
        <v>2</v>
      </c>
      <c r="R487">
        <v>3</v>
      </c>
      <c r="W487" t="s">
        <v>229</v>
      </c>
      <c r="X487" t="s">
        <v>314</v>
      </c>
      <c r="Y487">
        <v>1</v>
      </c>
      <c r="Z487" t="s">
        <v>2222</v>
      </c>
      <c r="AA487" s="1">
        <v>44510</v>
      </c>
      <c r="AB487" s="2">
        <f t="shared" si="83"/>
        <v>273</v>
      </c>
      <c r="AC487">
        <v>0</v>
      </c>
      <c r="AD487">
        <v>1</v>
      </c>
      <c r="AE487" t="str">
        <f t="shared" si="85"/>
        <v>Male</v>
      </c>
      <c r="AF487">
        <v>4</v>
      </c>
      <c r="AG487" t="s">
        <v>149</v>
      </c>
      <c r="AH487">
        <v>0</v>
      </c>
      <c r="AJ487">
        <v>1</v>
      </c>
      <c r="AK487" t="str">
        <f t="shared" si="78"/>
        <v>DNC high school</v>
      </c>
      <c r="AL487" t="str">
        <f t="shared" si="86"/>
        <v>No</v>
      </c>
      <c r="AM487">
        <v>9</v>
      </c>
      <c r="AN487" t="str">
        <f t="shared" si="84"/>
        <v>Aus</v>
      </c>
      <c r="AO487">
        <v>0</v>
      </c>
      <c r="AR487">
        <v>0</v>
      </c>
      <c r="AS487">
        <v>0</v>
      </c>
      <c r="AT487">
        <v>0</v>
      </c>
      <c r="AU487">
        <v>0</v>
      </c>
      <c r="AV487">
        <v>0</v>
      </c>
      <c r="AW487">
        <v>1</v>
      </c>
      <c r="AX487">
        <v>1</v>
      </c>
      <c r="AY487">
        <v>0</v>
      </c>
      <c r="AZ487">
        <v>0</v>
      </c>
      <c r="BA487">
        <v>1</v>
      </c>
      <c r="BC487" t="s">
        <v>2223</v>
      </c>
      <c r="BD487">
        <v>1</v>
      </c>
      <c r="BE487" t="s">
        <v>2224</v>
      </c>
      <c r="BF487">
        <v>0</v>
      </c>
      <c r="BH487">
        <v>0</v>
      </c>
      <c r="BI487">
        <v>1</v>
      </c>
      <c r="BJ487">
        <v>0</v>
      </c>
      <c r="BK487">
        <v>1</v>
      </c>
      <c r="BL487">
        <v>15</v>
      </c>
      <c r="BM487">
        <v>0</v>
      </c>
      <c r="BO487">
        <v>0</v>
      </c>
      <c r="BQ487">
        <v>3</v>
      </c>
      <c r="BR487">
        <v>1</v>
      </c>
      <c r="BS487">
        <v>4</v>
      </c>
      <c r="BT487">
        <v>4</v>
      </c>
      <c r="BU487">
        <v>3</v>
      </c>
      <c r="BV487">
        <v>6</v>
      </c>
      <c r="BW487" s="4">
        <v>0.35694712533254513</v>
      </c>
      <c r="BX487">
        <v>3</v>
      </c>
      <c r="BY487">
        <v>2</v>
      </c>
      <c r="BZ487">
        <v>0</v>
      </c>
      <c r="CA487">
        <v>120</v>
      </c>
      <c r="CB487">
        <v>2</v>
      </c>
      <c r="CC487">
        <v>4</v>
      </c>
      <c r="CD487">
        <v>0</v>
      </c>
      <c r="CE487">
        <v>240</v>
      </c>
      <c r="CF487">
        <v>0</v>
      </c>
      <c r="CG487">
        <v>5</v>
      </c>
      <c r="CH487">
        <v>0</v>
      </c>
      <c r="CI487">
        <v>300</v>
      </c>
      <c r="CJ487">
        <v>0</v>
      </c>
      <c r="CK487">
        <v>5</v>
      </c>
      <c r="CL487">
        <v>0</v>
      </c>
      <c r="CM487">
        <v>300</v>
      </c>
      <c r="CN487">
        <f t="shared" si="88"/>
        <v>1020</v>
      </c>
      <c r="CO487" t="str">
        <f t="shared" si="89"/>
        <v>Sufficientlyactive</v>
      </c>
      <c r="CP487">
        <v>1</v>
      </c>
      <c r="CQ487">
        <v>1</v>
      </c>
      <c r="CR487">
        <v>3</v>
      </c>
      <c r="CS487">
        <v>3</v>
      </c>
      <c r="CT487">
        <v>3</v>
      </c>
      <c r="CU487">
        <v>3</v>
      </c>
      <c r="CV487">
        <v>1</v>
      </c>
      <c r="CW487">
        <v>0</v>
      </c>
      <c r="CX487">
        <v>1</v>
      </c>
      <c r="CY487">
        <v>1</v>
      </c>
      <c r="CZ487">
        <v>2</v>
      </c>
      <c r="DA487">
        <v>6</v>
      </c>
      <c r="DB487">
        <v>4</v>
      </c>
      <c r="DC487">
        <v>0</v>
      </c>
      <c r="DD487">
        <v>3</v>
      </c>
      <c r="DE487">
        <v>3</v>
      </c>
      <c r="DF487">
        <v>1</v>
      </c>
      <c r="DG487">
        <v>2</v>
      </c>
      <c r="DH487">
        <v>3</v>
      </c>
      <c r="DI487">
        <v>4</v>
      </c>
      <c r="DJ487">
        <v>3</v>
      </c>
      <c r="DK487">
        <v>2</v>
      </c>
      <c r="DL487">
        <v>1</v>
      </c>
      <c r="DM487">
        <v>1</v>
      </c>
      <c r="DN487">
        <v>23</v>
      </c>
      <c r="DO487">
        <v>2</v>
      </c>
      <c r="DP487">
        <v>2</v>
      </c>
      <c r="DQ487">
        <v>3</v>
      </c>
      <c r="DR487">
        <v>1</v>
      </c>
      <c r="DS487">
        <v>1</v>
      </c>
      <c r="DT487">
        <v>2</v>
      </c>
      <c r="DU487">
        <v>0</v>
      </c>
      <c r="DV487">
        <v>0</v>
      </c>
      <c r="DW487">
        <v>1</v>
      </c>
      <c r="DX487">
        <v>12</v>
      </c>
      <c r="DY487" t="s">
        <v>157</v>
      </c>
      <c r="DZ487" t="s">
        <v>4709</v>
      </c>
      <c r="EA487">
        <v>2</v>
      </c>
      <c r="EB487">
        <v>3</v>
      </c>
      <c r="EC487">
        <v>1</v>
      </c>
      <c r="ED487">
        <v>4</v>
      </c>
      <c r="EE487">
        <v>4</v>
      </c>
      <c r="EF487">
        <v>2</v>
      </c>
      <c r="EG487">
        <v>4</v>
      </c>
      <c r="EH487">
        <v>20</v>
      </c>
      <c r="EI487">
        <v>2</v>
      </c>
      <c r="EJ487">
        <v>3</v>
      </c>
      <c r="EK487">
        <v>2</v>
      </c>
      <c r="EL487">
        <v>7</v>
      </c>
      <c r="EM487">
        <v>4</v>
      </c>
      <c r="EN487">
        <v>4</v>
      </c>
      <c r="EO487">
        <v>4</v>
      </c>
      <c r="EP487">
        <v>4</v>
      </c>
      <c r="EQ487">
        <v>4</v>
      </c>
      <c r="ER487">
        <v>4</v>
      </c>
      <c r="ES487">
        <v>1</v>
      </c>
      <c r="ET487">
        <v>1</v>
      </c>
      <c r="EU487">
        <v>26</v>
      </c>
      <c r="EV487">
        <v>5</v>
      </c>
      <c r="EW487">
        <v>5</v>
      </c>
      <c r="EX487">
        <v>7</v>
      </c>
      <c r="EY487">
        <v>9</v>
      </c>
      <c r="EZ487">
        <v>26</v>
      </c>
      <c r="FA487">
        <v>5</v>
      </c>
      <c r="FB487" t="str">
        <f t="shared" si="87"/>
        <v>Mild</v>
      </c>
      <c r="FC487" t="s">
        <v>157</v>
      </c>
    </row>
    <row r="488" spans="1:159" x14ac:dyDescent="0.2">
      <c r="A488">
        <v>1539</v>
      </c>
      <c r="B488" t="s">
        <v>143</v>
      </c>
      <c r="C488" t="s">
        <v>2225</v>
      </c>
      <c r="D488" s="1">
        <v>23975</v>
      </c>
      <c r="E488">
        <v>56</v>
      </c>
      <c r="F488">
        <v>1</v>
      </c>
      <c r="H488" t="s">
        <v>207</v>
      </c>
      <c r="I488">
        <v>3023</v>
      </c>
      <c r="J488" s="1">
        <v>44237</v>
      </c>
      <c r="K488">
        <v>2</v>
      </c>
      <c r="R488">
        <v>3</v>
      </c>
      <c r="W488" t="s">
        <v>229</v>
      </c>
      <c r="X488" t="s">
        <v>314</v>
      </c>
      <c r="Y488">
        <v>1</v>
      </c>
      <c r="Z488" t="s">
        <v>2226</v>
      </c>
      <c r="AA488" s="1">
        <v>44517</v>
      </c>
      <c r="AB488" s="2">
        <f t="shared" si="83"/>
        <v>280</v>
      </c>
      <c r="AC488">
        <v>0</v>
      </c>
      <c r="AD488">
        <v>1</v>
      </c>
      <c r="AE488" t="str">
        <f t="shared" si="85"/>
        <v>Male</v>
      </c>
      <c r="AF488">
        <v>1</v>
      </c>
      <c r="AG488" t="s">
        <v>157</v>
      </c>
      <c r="AH488">
        <v>0</v>
      </c>
      <c r="AJ488">
        <v>1</v>
      </c>
      <c r="AK488" t="str">
        <f t="shared" si="78"/>
        <v>DNC high school</v>
      </c>
      <c r="AL488" t="str">
        <f t="shared" si="86"/>
        <v>No</v>
      </c>
      <c r="AM488">
        <v>191</v>
      </c>
      <c r="AN488" t="str">
        <f t="shared" si="84"/>
        <v>Other</v>
      </c>
      <c r="AQ488">
        <v>32</v>
      </c>
      <c r="AR488">
        <v>0</v>
      </c>
      <c r="AS488">
        <v>0</v>
      </c>
      <c r="AT488">
        <v>0</v>
      </c>
      <c r="AU488">
        <v>0</v>
      </c>
      <c r="AV488">
        <v>0</v>
      </c>
      <c r="AW488">
        <v>0</v>
      </c>
      <c r="AX488">
        <v>0</v>
      </c>
      <c r="AY488">
        <v>0</v>
      </c>
      <c r="AZ488">
        <v>0</v>
      </c>
      <c r="BA488">
        <v>1</v>
      </c>
      <c r="BC488" t="s">
        <v>2227</v>
      </c>
      <c r="BD488">
        <v>0</v>
      </c>
      <c r="BF488">
        <v>0</v>
      </c>
      <c r="BH488">
        <v>2</v>
      </c>
      <c r="BI488">
        <v>0</v>
      </c>
      <c r="BJ488">
        <v>0</v>
      </c>
      <c r="BK488">
        <v>1</v>
      </c>
      <c r="BL488">
        <v>5</v>
      </c>
      <c r="BM488">
        <v>0</v>
      </c>
      <c r="BO488">
        <v>0</v>
      </c>
      <c r="BQ488">
        <v>3</v>
      </c>
      <c r="BR488">
        <v>3</v>
      </c>
      <c r="BS488">
        <v>3</v>
      </c>
      <c r="BT488">
        <v>4</v>
      </c>
      <c r="BU488">
        <v>2</v>
      </c>
      <c r="BV488">
        <v>50</v>
      </c>
      <c r="BW488" s="4">
        <v>0.28935001422205364</v>
      </c>
      <c r="BX488">
        <v>15</v>
      </c>
      <c r="BY488">
        <v>1</v>
      </c>
      <c r="BZ488">
        <v>30</v>
      </c>
      <c r="CA488">
        <v>90</v>
      </c>
      <c r="CB488">
        <v>2</v>
      </c>
      <c r="CC488">
        <v>1</v>
      </c>
      <c r="CD488">
        <v>0</v>
      </c>
      <c r="CE488">
        <v>60</v>
      </c>
      <c r="CF488">
        <v>0</v>
      </c>
      <c r="CG488">
        <v>0</v>
      </c>
      <c r="CH488">
        <v>0</v>
      </c>
      <c r="CI488">
        <v>0</v>
      </c>
      <c r="CJ488">
        <v>0</v>
      </c>
      <c r="CK488">
        <v>0</v>
      </c>
      <c r="CL488">
        <v>0</v>
      </c>
      <c r="CM488">
        <v>0</v>
      </c>
      <c r="CN488">
        <f t="shared" si="88"/>
        <v>90</v>
      </c>
      <c r="CO488" t="str">
        <f t="shared" si="89"/>
        <v>Insufficiently active</v>
      </c>
      <c r="CP488">
        <v>2</v>
      </c>
      <c r="CQ488">
        <v>2</v>
      </c>
      <c r="CR488">
        <v>2</v>
      </c>
      <c r="CS488">
        <v>3</v>
      </c>
      <c r="CT488">
        <v>3</v>
      </c>
      <c r="CU488">
        <v>2</v>
      </c>
      <c r="CV488">
        <v>0</v>
      </c>
      <c r="CW488">
        <v>1</v>
      </c>
      <c r="CX488">
        <v>1</v>
      </c>
      <c r="CY488">
        <v>0</v>
      </c>
      <c r="CZ488">
        <v>1</v>
      </c>
      <c r="DA488">
        <v>6</v>
      </c>
      <c r="DB488">
        <v>2</v>
      </c>
      <c r="DC488">
        <v>0</v>
      </c>
      <c r="DD488">
        <v>1</v>
      </c>
      <c r="DE488">
        <v>1</v>
      </c>
      <c r="DF488">
        <v>1</v>
      </c>
      <c r="DG488">
        <v>1</v>
      </c>
      <c r="DH488">
        <v>1</v>
      </c>
      <c r="DI488">
        <v>1</v>
      </c>
      <c r="DJ488">
        <v>1</v>
      </c>
      <c r="DK488">
        <v>2</v>
      </c>
      <c r="DL488">
        <v>1</v>
      </c>
      <c r="DM488">
        <v>3</v>
      </c>
      <c r="DN488">
        <v>13</v>
      </c>
      <c r="DO488">
        <v>0</v>
      </c>
      <c r="DP488">
        <v>0</v>
      </c>
      <c r="DQ488">
        <v>1</v>
      </c>
      <c r="DR488">
        <v>1</v>
      </c>
      <c r="DS488">
        <v>0</v>
      </c>
      <c r="DT488">
        <v>0</v>
      </c>
      <c r="DU488">
        <v>0</v>
      </c>
      <c r="DV488">
        <v>0</v>
      </c>
      <c r="DW488">
        <v>0</v>
      </c>
      <c r="DX488">
        <v>2</v>
      </c>
      <c r="DY488" t="s">
        <v>149</v>
      </c>
      <c r="DZ488" t="s">
        <v>4708</v>
      </c>
      <c r="EA488">
        <v>3</v>
      </c>
      <c r="EB488">
        <v>4</v>
      </c>
      <c r="EC488">
        <v>4</v>
      </c>
      <c r="ED488">
        <v>3</v>
      </c>
      <c r="EE488">
        <v>3</v>
      </c>
      <c r="EF488">
        <v>3</v>
      </c>
      <c r="EG488">
        <v>3</v>
      </c>
      <c r="EH488">
        <v>23</v>
      </c>
      <c r="EI488">
        <v>2</v>
      </c>
      <c r="EJ488">
        <v>3</v>
      </c>
      <c r="EK488">
        <v>3</v>
      </c>
      <c r="EL488">
        <v>8</v>
      </c>
      <c r="EM488">
        <v>2</v>
      </c>
      <c r="EN488">
        <v>2</v>
      </c>
      <c r="EO488">
        <v>3</v>
      </c>
      <c r="EP488">
        <v>2</v>
      </c>
      <c r="EQ488">
        <v>2</v>
      </c>
      <c r="ER488">
        <v>2</v>
      </c>
      <c r="ES488">
        <v>2</v>
      </c>
      <c r="ET488">
        <v>2</v>
      </c>
      <c r="EU488">
        <v>17</v>
      </c>
      <c r="EV488">
        <v>2</v>
      </c>
      <c r="EW488">
        <v>2</v>
      </c>
      <c r="EX488">
        <v>1</v>
      </c>
      <c r="EY488">
        <v>2</v>
      </c>
      <c r="EZ488">
        <v>7</v>
      </c>
      <c r="FA488">
        <v>4</v>
      </c>
      <c r="FB488" t="str">
        <f t="shared" si="87"/>
        <v>Mild</v>
      </c>
      <c r="FC488" t="s">
        <v>157</v>
      </c>
    </row>
    <row r="489" spans="1:159" x14ac:dyDescent="0.2">
      <c r="A489">
        <v>1540</v>
      </c>
      <c r="B489" t="s">
        <v>143</v>
      </c>
      <c r="C489" t="s">
        <v>2228</v>
      </c>
      <c r="D489" s="1">
        <v>21600</v>
      </c>
      <c r="E489">
        <v>63</v>
      </c>
      <c r="F489">
        <v>1</v>
      </c>
      <c r="H489" t="s">
        <v>360</v>
      </c>
      <c r="I489">
        <v>3028</v>
      </c>
      <c r="J489" s="1">
        <v>44237</v>
      </c>
      <c r="K489">
        <v>1</v>
      </c>
      <c r="O489">
        <v>1</v>
      </c>
      <c r="W489" t="s">
        <v>4229</v>
      </c>
      <c r="X489" t="s">
        <v>307</v>
      </c>
      <c r="Y489">
        <v>0</v>
      </c>
      <c r="Z489" t="s">
        <v>2229</v>
      </c>
      <c r="AA489" s="1">
        <v>44515</v>
      </c>
      <c r="AB489" s="2">
        <f t="shared" si="83"/>
        <v>278</v>
      </c>
      <c r="AC489">
        <v>2</v>
      </c>
      <c r="AD489">
        <v>1</v>
      </c>
      <c r="AE489" t="str">
        <f t="shared" si="85"/>
        <v>Male</v>
      </c>
      <c r="AF489">
        <v>3</v>
      </c>
      <c r="AG489" t="s">
        <v>157</v>
      </c>
      <c r="AH489">
        <v>0</v>
      </c>
      <c r="AJ489">
        <v>3</v>
      </c>
      <c r="AK489" t="str">
        <f t="shared" ref="AK489:AK552" si="90">IF(AJ489&lt;2,"DNC high school",IF(AJ489&lt;3,"High school",IF(AJ489&lt;6,"TAFE",IF(AJ489&lt;8,"Undergrad","Postgrad"))))</f>
        <v>TAFE</v>
      </c>
      <c r="AL489" t="str">
        <f t="shared" si="86"/>
        <v>Yes</v>
      </c>
      <c r="AM489">
        <v>81</v>
      </c>
      <c r="AN489" t="str">
        <f t="shared" si="84"/>
        <v>Other</v>
      </c>
      <c r="AQ489">
        <v>5</v>
      </c>
      <c r="AR489">
        <v>0</v>
      </c>
      <c r="AS489">
        <v>0</v>
      </c>
      <c r="AT489">
        <v>0</v>
      </c>
      <c r="AU489">
        <v>1</v>
      </c>
      <c r="AV489">
        <v>0</v>
      </c>
      <c r="AW489">
        <v>0</v>
      </c>
      <c r="AX489">
        <v>0</v>
      </c>
      <c r="AY489">
        <v>0</v>
      </c>
      <c r="AZ489">
        <v>1</v>
      </c>
      <c r="BA489">
        <v>0</v>
      </c>
      <c r="BC489" t="s">
        <v>2230</v>
      </c>
      <c r="BD489">
        <v>1</v>
      </c>
      <c r="BE489" t="s">
        <v>2231</v>
      </c>
      <c r="BH489">
        <v>0</v>
      </c>
      <c r="BI489">
        <v>0</v>
      </c>
      <c r="BJ489">
        <v>0</v>
      </c>
      <c r="BK489">
        <v>1</v>
      </c>
      <c r="BL489">
        <v>9</v>
      </c>
      <c r="BM489">
        <v>0</v>
      </c>
      <c r="BO489">
        <v>0</v>
      </c>
      <c r="BW489" s="4"/>
      <c r="FC489" t="s">
        <v>149</v>
      </c>
    </row>
    <row r="490" spans="1:159" x14ac:dyDescent="0.2">
      <c r="A490">
        <v>1542</v>
      </c>
      <c r="B490" t="s">
        <v>143</v>
      </c>
      <c r="C490" t="s">
        <v>2232</v>
      </c>
      <c r="D490" s="1">
        <v>24667</v>
      </c>
      <c r="E490">
        <v>55</v>
      </c>
      <c r="F490">
        <v>1</v>
      </c>
      <c r="H490" t="s">
        <v>228</v>
      </c>
      <c r="I490">
        <v>3029</v>
      </c>
      <c r="J490" s="1">
        <v>44237</v>
      </c>
      <c r="K490">
        <v>1</v>
      </c>
      <c r="R490">
        <v>2</v>
      </c>
      <c r="W490" t="s">
        <v>229</v>
      </c>
      <c r="X490" t="s">
        <v>222</v>
      </c>
      <c r="Y490">
        <v>1</v>
      </c>
      <c r="Z490" t="s">
        <v>2233</v>
      </c>
      <c r="AA490" s="1">
        <v>44518</v>
      </c>
      <c r="AB490" s="2">
        <f t="shared" si="83"/>
        <v>281</v>
      </c>
      <c r="AC490">
        <v>1</v>
      </c>
      <c r="AD490">
        <v>2</v>
      </c>
      <c r="AE490" t="str">
        <f t="shared" si="85"/>
        <v>Female</v>
      </c>
      <c r="AF490">
        <v>6</v>
      </c>
      <c r="AG490" t="s">
        <v>149</v>
      </c>
      <c r="AH490">
        <v>0</v>
      </c>
      <c r="AJ490">
        <v>3</v>
      </c>
      <c r="AK490" t="str">
        <f t="shared" si="90"/>
        <v>TAFE</v>
      </c>
      <c r="AL490" t="str">
        <f t="shared" si="86"/>
        <v>Yes</v>
      </c>
      <c r="AM490">
        <v>123</v>
      </c>
      <c r="AN490" t="str">
        <f t="shared" si="84"/>
        <v>Other</v>
      </c>
      <c r="AP490">
        <v>0</v>
      </c>
      <c r="AQ490">
        <v>46</v>
      </c>
      <c r="AR490">
        <v>0</v>
      </c>
      <c r="AS490">
        <v>0</v>
      </c>
      <c r="AT490">
        <v>0</v>
      </c>
      <c r="AU490">
        <v>0</v>
      </c>
      <c r="AV490">
        <v>0</v>
      </c>
      <c r="AW490">
        <v>0</v>
      </c>
      <c r="AX490">
        <v>0</v>
      </c>
      <c r="AY490">
        <v>0</v>
      </c>
      <c r="AZ490">
        <v>0</v>
      </c>
      <c r="BA490">
        <v>0</v>
      </c>
      <c r="BD490">
        <v>0</v>
      </c>
      <c r="BF490">
        <v>1</v>
      </c>
      <c r="BG490" t="s">
        <v>2234</v>
      </c>
      <c r="BH490">
        <v>0</v>
      </c>
      <c r="BI490">
        <v>0</v>
      </c>
      <c r="BJ490">
        <v>0</v>
      </c>
      <c r="BK490">
        <v>0</v>
      </c>
      <c r="BM490">
        <v>0</v>
      </c>
      <c r="BO490">
        <v>0</v>
      </c>
      <c r="BQ490">
        <v>3</v>
      </c>
      <c r="BR490">
        <v>1</v>
      </c>
      <c r="BS490">
        <v>2</v>
      </c>
      <c r="BT490">
        <v>3</v>
      </c>
      <c r="BU490">
        <v>1</v>
      </c>
      <c r="BV490">
        <v>67</v>
      </c>
      <c r="BW490" s="4">
        <v>0.55767111650485446</v>
      </c>
      <c r="BX490">
        <v>1</v>
      </c>
      <c r="BY490">
        <v>0</v>
      </c>
      <c r="BZ490">
        <v>30</v>
      </c>
      <c r="CA490">
        <v>30</v>
      </c>
      <c r="CB490">
        <v>2</v>
      </c>
      <c r="CC490">
        <v>2</v>
      </c>
      <c r="CD490">
        <v>0</v>
      </c>
      <c r="CE490">
        <v>120</v>
      </c>
      <c r="CF490">
        <v>2</v>
      </c>
      <c r="CG490">
        <v>1</v>
      </c>
      <c r="CH490">
        <v>30</v>
      </c>
      <c r="CI490">
        <v>90</v>
      </c>
      <c r="CJ490">
        <v>7</v>
      </c>
      <c r="CK490">
        <v>7</v>
      </c>
      <c r="CL490">
        <v>0</v>
      </c>
      <c r="CM490">
        <v>420</v>
      </c>
      <c r="CN490">
        <f t="shared" ref="CN490:CN514" si="91">CA490+CM490+(2*CI490)</f>
        <v>630</v>
      </c>
      <c r="CO490" t="str">
        <f t="shared" ref="CO490:CO514" si="92">IF(CN490&gt;150,"Sufficientlyactive",IF(CN490&gt;1,"Insufficiently active","Sedentary"))</f>
        <v>Sufficientlyactive</v>
      </c>
      <c r="CP490">
        <v>3</v>
      </c>
      <c r="CQ490">
        <v>3</v>
      </c>
      <c r="CR490">
        <v>1</v>
      </c>
      <c r="CS490">
        <v>3</v>
      </c>
      <c r="CT490">
        <v>3</v>
      </c>
      <c r="CU490">
        <v>3</v>
      </c>
      <c r="CV490">
        <v>1</v>
      </c>
      <c r="CW490">
        <v>1</v>
      </c>
      <c r="CX490">
        <v>3</v>
      </c>
      <c r="CY490">
        <v>1</v>
      </c>
      <c r="CZ490">
        <v>2</v>
      </c>
      <c r="DA490">
        <v>1</v>
      </c>
      <c r="DB490">
        <v>1</v>
      </c>
      <c r="DC490">
        <v>1</v>
      </c>
      <c r="DD490">
        <v>1</v>
      </c>
      <c r="DE490">
        <v>1</v>
      </c>
      <c r="DF490">
        <v>1</v>
      </c>
      <c r="DG490">
        <v>1</v>
      </c>
      <c r="DH490">
        <v>1</v>
      </c>
      <c r="DI490">
        <v>1</v>
      </c>
      <c r="DJ490">
        <v>1</v>
      </c>
      <c r="DK490">
        <v>1</v>
      </c>
      <c r="DL490">
        <v>1</v>
      </c>
      <c r="DM490">
        <v>1</v>
      </c>
      <c r="DN490">
        <v>10</v>
      </c>
      <c r="DO490">
        <v>0</v>
      </c>
      <c r="DP490">
        <v>0</v>
      </c>
      <c r="DQ490">
        <v>0</v>
      </c>
      <c r="DR490">
        <v>0</v>
      </c>
      <c r="DS490">
        <v>0</v>
      </c>
      <c r="DT490">
        <v>0</v>
      </c>
      <c r="DU490">
        <v>0</v>
      </c>
      <c r="DV490">
        <v>0</v>
      </c>
      <c r="DW490">
        <v>0</v>
      </c>
      <c r="DX490">
        <v>0</v>
      </c>
      <c r="DY490" t="s">
        <v>149</v>
      </c>
      <c r="DZ490" t="s">
        <v>4708</v>
      </c>
      <c r="EA490">
        <v>4</v>
      </c>
      <c r="EB490">
        <v>5</v>
      </c>
      <c r="EC490">
        <v>4</v>
      </c>
      <c r="ED490">
        <v>4</v>
      </c>
      <c r="EE490">
        <v>5</v>
      </c>
      <c r="EF490">
        <v>5</v>
      </c>
      <c r="EG490">
        <v>5</v>
      </c>
      <c r="EH490">
        <v>32</v>
      </c>
      <c r="EI490">
        <v>1</v>
      </c>
      <c r="EJ490">
        <v>1</v>
      </c>
      <c r="EK490">
        <v>1</v>
      </c>
      <c r="EL490">
        <v>3</v>
      </c>
      <c r="EM490">
        <v>5</v>
      </c>
      <c r="EN490">
        <v>5</v>
      </c>
      <c r="EO490">
        <v>5</v>
      </c>
      <c r="EP490">
        <v>3</v>
      </c>
      <c r="EQ490">
        <v>3</v>
      </c>
      <c r="ER490">
        <v>3</v>
      </c>
      <c r="ES490">
        <v>3</v>
      </c>
      <c r="ET490">
        <v>4</v>
      </c>
      <c r="EU490">
        <v>31</v>
      </c>
      <c r="EV490">
        <v>10</v>
      </c>
      <c r="EW490">
        <v>6</v>
      </c>
      <c r="EX490">
        <v>7</v>
      </c>
      <c r="EY490">
        <v>8</v>
      </c>
      <c r="EZ490">
        <v>31</v>
      </c>
      <c r="FA490">
        <v>8</v>
      </c>
      <c r="FB490" t="str">
        <f t="shared" si="87"/>
        <v>Severe</v>
      </c>
      <c r="FC490" t="s">
        <v>157</v>
      </c>
    </row>
    <row r="491" spans="1:159" x14ac:dyDescent="0.2">
      <c r="A491">
        <v>1545</v>
      </c>
      <c r="B491" t="s">
        <v>143</v>
      </c>
      <c r="C491" t="s">
        <v>2235</v>
      </c>
      <c r="D491" s="1">
        <v>27119</v>
      </c>
      <c r="E491">
        <v>48</v>
      </c>
      <c r="F491">
        <v>11</v>
      </c>
      <c r="G491" t="s">
        <v>2236</v>
      </c>
      <c r="H491" t="s">
        <v>816</v>
      </c>
      <c r="I491">
        <v>3023</v>
      </c>
      <c r="J491" s="1">
        <v>44237</v>
      </c>
      <c r="K491">
        <v>1</v>
      </c>
      <c r="R491">
        <v>1</v>
      </c>
      <c r="W491" t="s">
        <v>229</v>
      </c>
      <c r="X491" t="s">
        <v>307</v>
      </c>
      <c r="Y491">
        <v>0</v>
      </c>
      <c r="Z491" t="s">
        <v>2237</v>
      </c>
      <c r="AA491" s="1">
        <v>44583</v>
      </c>
      <c r="AB491" s="2">
        <f t="shared" si="83"/>
        <v>346</v>
      </c>
      <c r="AC491">
        <v>1</v>
      </c>
      <c r="AD491">
        <v>2</v>
      </c>
      <c r="AE491" t="str">
        <f t="shared" si="85"/>
        <v>Female</v>
      </c>
      <c r="AF491">
        <v>6</v>
      </c>
      <c r="AG491" t="s">
        <v>149</v>
      </c>
      <c r="AH491">
        <v>0</v>
      </c>
      <c r="AJ491">
        <v>1</v>
      </c>
      <c r="AK491" t="str">
        <f t="shared" si="90"/>
        <v>DNC high school</v>
      </c>
      <c r="AL491" t="str">
        <f t="shared" si="86"/>
        <v>No</v>
      </c>
      <c r="AM491">
        <v>77</v>
      </c>
      <c r="AN491" t="str">
        <f t="shared" si="84"/>
        <v>Other</v>
      </c>
      <c r="AQ491">
        <v>40</v>
      </c>
      <c r="AR491">
        <v>0</v>
      </c>
      <c r="AS491">
        <v>0</v>
      </c>
      <c r="AT491">
        <v>0</v>
      </c>
      <c r="AU491">
        <v>0</v>
      </c>
      <c r="AV491">
        <v>0</v>
      </c>
      <c r="AW491">
        <v>0</v>
      </c>
      <c r="AX491">
        <v>0</v>
      </c>
      <c r="AY491">
        <v>0</v>
      </c>
      <c r="AZ491">
        <v>0</v>
      </c>
      <c r="BA491">
        <v>0</v>
      </c>
      <c r="BD491">
        <v>0</v>
      </c>
      <c r="BF491">
        <v>0</v>
      </c>
      <c r="BH491">
        <v>0</v>
      </c>
      <c r="BI491">
        <v>0</v>
      </c>
      <c r="BJ491">
        <v>0</v>
      </c>
      <c r="BK491">
        <v>0</v>
      </c>
      <c r="BM491">
        <v>0</v>
      </c>
      <c r="BO491">
        <v>0</v>
      </c>
      <c r="BQ491">
        <v>4</v>
      </c>
      <c r="BR491">
        <v>3</v>
      </c>
      <c r="BS491">
        <v>4</v>
      </c>
      <c r="BT491">
        <v>4</v>
      </c>
      <c r="BU491">
        <v>3</v>
      </c>
      <c r="BV491">
        <v>77</v>
      </c>
      <c r="BW491" s="4">
        <v>0.20947676003746105</v>
      </c>
      <c r="BX491">
        <v>1</v>
      </c>
      <c r="BY491">
        <v>1</v>
      </c>
      <c r="BZ491">
        <v>10</v>
      </c>
      <c r="CA491">
        <v>70</v>
      </c>
      <c r="CB491">
        <v>0</v>
      </c>
      <c r="CC491">
        <v>0</v>
      </c>
      <c r="CD491">
        <v>0</v>
      </c>
      <c r="CE491">
        <v>0</v>
      </c>
      <c r="CF491">
        <v>0</v>
      </c>
      <c r="CG491">
        <v>1</v>
      </c>
      <c r="CH491">
        <v>5</v>
      </c>
      <c r="CI491">
        <v>65</v>
      </c>
      <c r="CJ491">
        <v>0</v>
      </c>
      <c r="CK491">
        <v>0</v>
      </c>
      <c r="CL491">
        <v>0</v>
      </c>
      <c r="CM491">
        <v>0</v>
      </c>
      <c r="CN491">
        <f t="shared" si="91"/>
        <v>200</v>
      </c>
      <c r="CO491" t="str">
        <f t="shared" si="92"/>
        <v>Sufficientlyactive</v>
      </c>
      <c r="CP491">
        <v>1</v>
      </c>
      <c r="CQ491">
        <v>1</v>
      </c>
      <c r="CR491">
        <v>2</v>
      </c>
      <c r="CS491">
        <v>2</v>
      </c>
      <c r="CT491">
        <v>1</v>
      </c>
      <c r="CU491">
        <v>2</v>
      </c>
      <c r="CV491">
        <v>1</v>
      </c>
      <c r="CW491">
        <v>1</v>
      </c>
      <c r="CX491">
        <v>1</v>
      </c>
      <c r="CY491">
        <v>0</v>
      </c>
      <c r="CZ491">
        <v>2</v>
      </c>
      <c r="DA491">
        <v>8</v>
      </c>
      <c r="DB491">
        <v>4</v>
      </c>
      <c r="DC491">
        <v>1</v>
      </c>
      <c r="DD491">
        <v>4</v>
      </c>
      <c r="DE491">
        <v>4</v>
      </c>
      <c r="DF491">
        <v>3</v>
      </c>
      <c r="DG491">
        <v>3</v>
      </c>
      <c r="DH491">
        <v>3</v>
      </c>
      <c r="DI491">
        <v>3</v>
      </c>
      <c r="DJ491">
        <v>2</v>
      </c>
      <c r="DK491">
        <v>4</v>
      </c>
      <c r="DL491">
        <v>3</v>
      </c>
      <c r="DM491">
        <v>3</v>
      </c>
      <c r="DN491">
        <v>32</v>
      </c>
      <c r="DO491">
        <v>2</v>
      </c>
      <c r="DP491">
        <v>1</v>
      </c>
      <c r="DQ491">
        <v>1</v>
      </c>
      <c r="DR491">
        <v>2</v>
      </c>
      <c r="DS491">
        <v>1</v>
      </c>
      <c r="DT491">
        <v>2</v>
      </c>
      <c r="DU491">
        <v>1</v>
      </c>
      <c r="DV491">
        <v>1</v>
      </c>
      <c r="DW491">
        <v>0</v>
      </c>
      <c r="DX491">
        <v>11</v>
      </c>
      <c r="DY491" t="s">
        <v>149</v>
      </c>
      <c r="DZ491" t="s">
        <v>4709</v>
      </c>
      <c r="EA491">
        <v>2</v>
      </c>
      <c r="EB491">
        <v>2</v>
      </c>
      <c r="EC491">
        <v>2</v>
      </c>
      <c r="ED491">
        <v>2</v>
      </c>
      <c r="EE491">
        <v>2</v>
      </c>
      <c r="EF491">
        <v>2</v>
      </c>
      <c r="EG491">
        <v>3</v>
      </c>
      <c r="EH491">
        <v>15</v>
      </c>
      <c r="EI491">
        <v>2</v>
      </c>
      <c r="EJ491">
        <v>2</v>
      </c>
      <c r="EK491">
        <v>2</v>
      </c>
      <c r="EL491">
        <v>6</v>
      </c>
      <c r="EM491">
        <v>3</v>
      </c>
      <c r="EN491">
        <v>3</v>
      </c>
      <c r="EO491">
        <v>3</v>
      </c>
      <c r="EP491">
        <v>3</v>
      </c>
      <c r="EQ491">
        <v>3</v>
      </c>
      <c r="ER491">
        <v>3</v>
      </c>
      <c r="ES491">
        <v>4</v>
      </c>
      <c r="ET491">
        <v>3</v>
      </c>
      <c r="EU491">
        <v>25</v>
      </c>
      <c r="EV491">
        <v>9</v>
      </c>
      <c r="EW491">
        <v>9</v>
      </c>
      <c r="EX491">
        <v>9</v>
      </c>
      <c r="EY491">
        <v>9</v>
      </c>
      <c r="EZ491">
        <v>36</v>
      </c>
      <c r="FA491">
        <v>9</v>
      </c>
      <c r="FB491" t="str">
        <f t="shared" si="87"/>
        <v>Severe</v>
      </c>
      <c r="FC491" t="s">
        <v>157</v>
      </c>
    </row>
    <row r="492" spans="1:159" x14ac:dyDescent="0.2">
      <c r="A492">
        <v>1552</v>
      </c>
      <c r="B492" t="s">
        <v>143</v>
      </c>
      <c r="C492" t="s">
        <v>2238</v>
      </c>
      <c r="D492" s="1">
        <v>24043</v>
      </c>
      <c r="E492">
        <v>56</v>
      </c>
      <c r="F492">
        <v>1</v>
      </c>
      <c r="H492" t="s">
        <v>2239</v>
      </c>
      <c r="I492">
        <v>3175</v>
      </c>
      <c r="J492" s="1">
        <v>44282</v>
      </c>
      <c r="K492">
        <v>1</v>
      </c>
      <c r="R492">
        <v>2</v>
      </c>
      <c r="W492" t="s">
        <v>229</v>
      </c>
      <c r="X492" t="s">
        <v>222</v>
      </c>
      <c r="Y492">
        <v>0</v>
      </c>
      <c r="AA492" s="1">
        <v>44509</v>
      </c>
      <c r="AB492" s="2">
        <f t="shared" si="83"/>
        <v>227</v>
      </c>
      <c r="AC492">
        <v>4</v>
      </c>
      <c r="AD492">
        <v>2</v>
      </c>
      <c r="AE492" t="str">
        <f t="shared" si="85"/>
        <v>Female</v>
      </c>
      <c r="AF492">
        <v>0</v>
      </c>
      <c r="AG492" t="s">
        <v>157</v>
      </c>
      <c r="AH492">
        <v>0</v>
      </c>
      <c r="AJ492">
        <v>8</v>
      </c>
      <c r="AK492" t="str">
        <f t="shared" si="90"/>
        <v>Postgrad</v>
      </c>
      <c r="AL492" t="str">
        <f t="shared" si="86"/>
        <v>Yes</v>
      </c>
      <c r="AM492">
        <v>9</v>
      </c>
      <c r="AN492" t="str">
        <f t="shared" si="84"/>
        <v>Aus</v>
      </c>
      <c r="AO492">
        <v>0</v>
      </c>
      <c r="AR492">
        <v>0</v>
      </c>
      <c r="AS492">
        <v>0</v>
      </c>
      <c r="AT492">
        <v>0</v>
      </c>
      <c r="AU492">
        <v>0</v>
      </c>
      <c r="AV492">
        <v>0</v>
      </c>
      <c r="AW492">
        <v>0</v>
      </c>
      <c r="AX492">
        <v>0</v>
      </c>
      <c r="AY492">
        <v>0</v>
      </c>
      <c r="AZ492">
        <v>1</v>
      </c>
      <c r="BA492">
        <v>1</v>
      </c>
      <c r="BC492" t="s">
        <v>2240</v>
      </c>
      <c r="BD492">
        <v>1</v>
      </c>
      <c r="BE492" t="s">
        <v>2241</v>
      </c>
      <c r="BF492">
        <v>1</v>
      </c>
      <c r="BG492" t="s">
        <v>2242</v>
      </c>
      <c r="BH492">
        <v>0</v>
      </c>
      <c r="BI492">
        <v>0</v>
      </c>
      <c r="BJ492">
        <v>1</v>
      </c>
      <c r="BK492">
        <v>0</v>
      </c>
      <c r="BM492">
        <v>1</v>
      </c>
      <c r="BN492">
        <v>8</v>
      </c>
      <c r="BO492">
        <v>0</v>
      </c>
      <c r="BQ492">
        <v>2</v>
      </c>
      <c r="BR492">
        <v>4</v>
      </c>
      <c r="BS492">
        <v>4</v>
      </c>
      <c r="BT492">
        <v>4</v>
      </c>
      <c r="BU492">
        <v>5</v>
      </c>
      <c r="BV492">
        <v>50</v>
      </c>
      <c r="BW492" s="4">
        <v>9.3940687411933746E-2</v>
      </c>
      <c r="BX492">
        <v>15</v>
      </c>
      <c r="BY492">
        <v>1</v>
      </c>
      <c r="BZ492">
        <v>10</v>
      </c>
      <c r="CA492">
        <v>70</v>
      </c>
      <c r="CB492">
        <v>0</v>
      </c>
      <c r="CC492">
        <v>0</v>
      </c>
      <c r="CD492">
        <v>0</v>
      </c>
      <c r="CE492">
        <v>0</v>
      </c>
      <c r="CF492">
        <v>0</v>
      </c>
      <c r="CG492">
        <v>0</v>
      </c>
      <c r="CH492">
        <v>0</v>
      </c>
      <c r="CI492">
        <v>0</v>
      </c>
      <c r="CJ492">
        <v>0</v>
      </c>
      <c r="CK492">
        <v>0</v>
      </c>
      <c r="CL492">
        <v>0</v>
      </c>
      <c r="CM492">
        <v>0</v>
      </c>
      <c r="CN492">
        <f t="shared" si="91"/>
        <v>70</v>
      </c>
      <c r="CO492" t="str">
        <f t="shared" si="92"/>
        <v>Insufficiently active</v>
      </c>
      <c r="CP492">
        <v>3</v>
      </c>
      <c r="CQ492">
        <v>3</v>
      </c>
      <c r="CR492">
        <v>1</v>
      </c>
      <c r="CS492">
        <v>3</v>
      </c>
      <c r="CT492">
        <v>3</v>
      </c>
      <c r="CU492">
        <v>3</v>
      </c>
      <c r="CV492">
        <v>1</v>
      </c>
      <c r="CW492">
        <v>0</v>
      </c>
      <c r="CX492">
        <v>1</v>
      </c>
      <c r="CY492">
        <v>1</v>
      </c>
      <c r="CZ492">
        <v>3</v>
      </c>
      <c r="DA492">
        <v>4</v>
      </c>
      <c r="DB492">
        <v>2</v>
      </c>
      <c r="DC492">
        <v>0</v>
      </c>
      <c r="DD492">
        <v>5</v>
      </c>
      <c r="DE492">
        <v>5</v>
      </c>
      <c r="DF492">
        <v>5</v>
      </c>
      <c r="DG492">
        <v>5</v>
      </c>
      <c r="DH492">
        <v>4</v>
      </c>
      <c r="DI492">
        <v>4</v>
      </c>
      <c r="DJ492">
        <v>5</v>
      </c>
      <c r="DK492">
        <v>5</v>
      </c>
      <c r="DL492">
        <v>5</v>
      </c>
      <c r="DM492">
        <v>5</v>
      </c>
      <c r="DN492">
        <v>48</v>
      </c>
      <c r="DO492">
        <v>3</v>
      </c>
      <c r="DP492">
        <v>3</v>
      </c>
      <c r="DQ492">
        <v>3</v>
      </c>
      <c r="DR492">
        <v>3</v>
      </c>
      <c r="DS492">
        <v>3</v>
      </c>
      <c r="DT492">
        <v>3</v>
      </c>
      <c r="DU492">
        <v>3</v>
      </c>
      <c r="DV492">
        <v>3</v>
      </c>
      <c r="DW492">
        <v>0</v>
      </c>
      <c r="DX492">
        <v>24</v>
      </c>
      <c r="DY492" t="str">
        <f>IF(DO492&gt;1,"Yes",IF(DP492&gt;1,"Yes","No"))</f>
        <v>Yes</v>
      </c>
      <c r="DZ492" t="s">
        <v>4711</v>
      </c>
      <c r="EA492">
        <v>1</v>
      </c>
      <c r="EB492">
        <v>1</v>
      </c>
      <c r="EC492">
        <v>2</v>
      </c>
      <c r="ED492">
        <v>2</v>
      </c>
      <c r="EE492">
        <v>2</v>
      </c>
      <c r="EF492">
        <v>2</v>
      </c>
      <c r="EG492">
        <v>2</v>
      </c>
      <c r="EH492">
        <v>12</v>
      </c>
      <c r="EI492">
        <v>2</v>
      </c>
      <c r="EJ492">
        <v>2</v>
      </c>
      <c r="EK492">
        <v>3</v>
      </c>
      <c r="EL492">
        <v>7</v>
      </c>
      <c r="EM492">
        <v>1</v>
      </c>
      <c r="EN492">
        <v>1</v>
      </c>
      <c r="EO492">
        <v>1</v>
      </c>
      <c r="EP492">
        <v>1</v>
      </c>
      <c r="EQ492">
        <v>1</v>
      </c>
      <c r="ER492">
        <v>1</v>
      </c>
      <c r="ES492">
        <v>1</v>
      </c>
      <c r="ET492">
        <v>1</v>
      </c>
      <c r="EU492">
        <v>8</v>
      </c>
      <c r="EV492">
        <v>8</v>
      </c>
      <c r="EW492">
        <v>7</v>
      </c>
      <c r="EX492">
        <v>9</v>
      </c>
      <c r="EY492">
        <v>10</v>
      </c>
      <c r="EZ492">
        <v>34</v>
      </c>
      <c r="FA492">
        <v>9</v>
      </c>
      <c r="FB492" t="str">
        <f t="shared" si="87"/>
        <v>Severe</v>
      </c>
      <c r="FC492" t="s">
        <v>149</v>
      </c>
    </row>
    <row r="493" spans="1:159" x14ac:dyDescent="0.2">
      <c r="A493">
        <v>1559</v>
      </c>
      <c r="B493" t="s">
        <v>143</v>
      </c>
      <c r="C493" t="s">
        <v>2243</v>
      </c>
      <c r="D493" s="1">
        <v>19262</v>
      </c>
      <c r="E493">
        <v>69</v>
      </c>
      <c r="F493">
        <v>1</v>
      </c>
      <c r="H493" t="s">
        <v>295</v>
      </c>
      <c r="I493">
        <v>3021</v>
      </c>
      <c r="J493" s="1">
        <v>44282</v>
      </c>
      <c r="K493">
        <v>2</v>
      </c>
      <c r="R493">
        <v>3</v>
      </c>
      <c r="W493" t="s">
        <v>229</v>
      </c>
      <c r="X493" t="s">
        <v>314</v>
      </c>
      <c r="Y493">
        <v>1</v>
      </c>
      <c r="AA493" s="1">
        <v>44524</v>
      </c>
      <c r="AB493" s="2">
        <f t="shared" si="83"/>
        <v>242</v>
      </c>
      <c r="AC493">
        <v>1</v>
      </c>
      <c r="AD493">
        <v>1</v>
      </c>
      <c r="AE493" t="str">
        <f t="shared" si="85"/>
        <v>Male</v>
      </c>
      <c r="AF493">
        <v>7</v>
      </c>
      <c r="AG493" t="s">
        <v>149</v>
      </c>
      <c r="AH493">
        <v>0</v>
      </c>
      <c r="AJ493">
        <v>2</v>
      </c>
      <c r="AK493" t="str">
        <f t="shared" si="90"/>
        <v>High school</v>
      </c>
      <c r="AL493" t="str">
        <f t="shared" si="86"/>
        <v>Yes</v>
      </c>
      <c r="AM493">
        <v>153</v>
      </c>
      <c r="AN493" t="str">
        <f t="shared" si="84"/>
        <v>Other</v>
      </c>
      <c r="AQ493">
        <v>21</v>
      </c>
      <c r="AR493">
        <v>0</v>
      </c>
      <c r="AS493">
        <v>0</v>
      </c>
      <c r="AT493">
        <v>0</v>
      </c>
      <c r="AU493">
        <v>0</v>
      </c>
      <c r="AV493">
        <v>0</v>
      </c>
      <c r="AW493">
        <v>0</v>
      </c>
      <c r="AX493">
        <v>0</v>
      </c>
      <c r="AY493">
        <v>0</v>
      </c>
      <c r="AZ493">
        <v>0</v>
      </c>
      <c r="BA493">
        <v>0</v>
      </c>
      <c r="BD493">
        <v>1</v>
      </c>
      <c r="BE493" t="s">
        <v>2244</v>
      </c>
      <c r="BF493">
        <v>1</v>
      </c>
      <c r="BG493" t="s">
        <v>2245</v>
      </c>
      <c r="BH493">
        <v>1</v>
      </c>
      <c r="BI493">
        <v>0</v>
      </c>
      <c r="BJ493">
        <v>0</v>
      </c>
      <c r="BK493">
        <v>0</v>
      </c>
      <c r="BM493">
        <v>0</v>
      </c>
      <c r="BO493">
        <v>1</v>
      </c>
      <c r="BP493">
        <v>0</v>
      </c>
      <c r="BQ493">
        <v>4</v>
      </c>
      <c r="BR493">
        <v>4</v>
      </c>
      <c r="BS493">
        <v>4</v>
      </c>
      <c r="BT493">
        <v>4</v>
      </c>
      <c r="BU493">
        <v>2</v>
      </c>
      <c r="BV493">
        <v>50</v>
      </c>
      <c r="BW493" s="4">
        <v>0.17403624885172916</v>
      </c>
      <c r="BX493">
        <v>0</v>
      </c>
      <c r="BY493">
        <v>0</v>
      </c>
      <c r="BZ493">
        <v>0</v>
      </c>
      <c r="CA493">
        <v>0</v>
      </c>
      <c r="CB493">
        <v>0</v>
      </c>
      <c r="CC493">
        <v>0</v>
      </c>
      <c r="CD493">
        <v>0</v>
      </c>
      <c r="CE493">
        <v>0</v>
      </c>
      <c r="CF493">
        <v>3</v>
      </c>
      <c r="CG493">
        <v>1</v>
      </c>
      <c r="CH493">
        <v>30</v>
      </c>
      <c r="CI493">
        <v>90</v>
      </c>
      <c r="CJ493">
        <v>0</v>
      </c>
      <c r="CK493">
        <v>0</v>
      </c>
      <c r="CL493">
        <v>0</v>
      </c>
      <c r="CM493">
        <v>0</v>
      </c>
      <c r="CN493">
        <f t="shared" si="91"/>
        <v>180</v>
      </c>
      <c r="CO493" t="str">
        <f t="shared" si="92"/>
        <v>Sufficientlyactive</v>
      </c>
      <c r="CP493">
        <v>3</v>
      </c>
      <c r="CQ493">
        <v>3</v>
      </c>
      <c r="CR493">
        <v>3</v>
      </c>
      <c r="CS493">
        <v>3</v>
      </c>
      <c r="CT493">
        <v>3</v>
      </c>
      <c r="CU493">
        <v>3</v>
      </c>
      <c r="CV493">
        <v>1</v>
      </c>
      <c r="CW493">
        <v>1</v>
      </c>
      <c r="CX493">
        <v>1</v>
      </c>
      <c r="CY493">
        <v>1</v>
      </c>
      <c r="CZ493">
        <v>1</v>
      </c>
      <c r="DA493">
        <v>8</v>
      </c>
      <c r="DB493">
        <v>6</v>
      </c>
      <c r="DC493">
        <v>0</v>
      </c>
      <c r="DD493">
        <v>3</v>
      </c>
      <c r="DE493">
        <v>1</v>
      </c>
      <c r="DF493">
        <v>1</v>
      </c>
      <c r="DG493">
        <v>1</v>
      </c>
      <c r="DH493">
        <v>1</v>
      </c>
      <c r="DI493">
        <v>1</v>
      </c>
      <c r="DJ493">
        <v>1</v>
      </c>
      <c r="DK493">
        <v>1</v>
      </c>
      <c r="DL493">
        <v>1</v>
      </c>
      <c r="DM493">
        <v>1</v>
      </c>
      <c r="DN493">
        <v>12</v>
      </c>
      <c r="DO493">
        <v>0</v>
      </c>
      <c r="DP493">
        <v>0</v>
      </c>
      <c r="DQ493">
        <v>0</v>
      </c>
      <c r="DR493">
        <v>1</v>
      </c>
      <c r="DS493">
        <v>0</v>
      </c>
      <c r="DT493">
        <v>0</v>
      </c>
      <c r="DU493">
        <v>0</v>
      </c>
      <c r="DV493">
        <v>0</v>
      </c>
      <c r="DW493">
        <v>0</v>
      </c>
      <c r="DX493">
        <v>1</v>
      </c>
      <c r="DY493" t="s">
        <v>149</v>
      </c>
      <c r="DZ493" t="s">
        <v>4708</v>
      </c>
      <c r="EA493">
        <v>1</v>
      </c>
      <c r="EB493">
        <v>1</v>
      </c>
      <c r="EC493">
        <v>3</v>
      </c>
      <c r="ED493">
        <v>3</v>
      </c>
      <c r="EE493">
        <v>3</v>
      </c>
      <c r="EF493">
        <v>4</v>
      </c>
      <c r="EG493">
        <v>4</v>
      </c>
      <c r="EH493">
        <v>19</v>
      </c>
      <c r="EI493">
        <v>1</v>
      </c>
      <c r="EJ493">
        <v>1</v>
      </c>
      <c r="EK493">
        <v>1</v>
      </c>
      <c r="EL493">
        <v>3</v>
      </c>
      <c r="EM493">
        <v>4</v>
      </c>
      <c r="EN493">
        <v>4</v>
      </c>
      <c r="EO493">
        <v>4</v>
      </c>
      <c r="EP493">
        <v>4</v>
      </c>
      <c r="EQ493">
        <v>4</v>
      </c>
      <c r="ER493">
        <v>4</v>
      </c>
      <c r="ES493">
        <v>4</v>
      </c>
      <c r="ET493">
        <v>4</v>
      </c>
      <c r="EU493">
        <v>32</v>
      </c>
      <c r="EV493">
        <v>8</v>
      </c>
      <c r="EW493">
        <v>5</v>
      </c>
      <c r="EX493">
        <v>7</v>
      </c>
      <c r="EY493">
        <v>7</v>
      </c>
      <c r="EZ493">
        <v>27</v>
      </c>
      <c r="FA493">
        <v>5</v>
      </c>
      <c r="FB493" t="str">
        <f t="shared" si="87"/>
        <v>Mild</v>
      </c>
      <c r="FC493" t="s">
        <v>157</v>
      </c>
    </row>
    <row r="494" spans="1:159" x14ac:dyDescent="0.2">
      <c r="A494">
        <v>1565</v>
      </c>
      <c r="B494" t="s">
        <v>143</v>
      </c>
      <c r="C494" t="s">
        <v>2246</v>
      </c>
      <c r="D494" s="1">
        <v>17686</v>
      </c>
      <c r="E494">
        <v>74</v>
      </c>
      <c r="F494">
        <v>1</v>
      </c>
      <c r="H494" t="s">
        <v>204</v>
      </c>
      <c r="I494">
        <v>3429</v>
      </c>
      <c r="J494" s="1">
        <v>44282</v>
      </c>
      <c r="K494">
        <v>1</v>
      </c>
      <c r="T494">
        <v>2</v>
      </c>
      <c r="W494" t="s">
        <v>4411</v>
      </c>
      <c r="X494" t="s">
        <v>222</v>
      </c>
      <c r="Y494">
        <v>0</v>
      </c>
      <c r="AA494" s="1">
        <v>44609</v>
      </c>
      <c r="AB494" s="2">
        <f t="shared" si="83"/>
        <v>327</v>
      </c>
      <c r="AC494">
        <v>1</v>
      </c>
      <c r="AD494">
        <v>2</v>
      </c>
      <c r="AE494" t="str">
        <f t="shared" si="85"/>
        <v>Female</v>
      </c>
      <c r="AF494">
        <v>7</v>
      </c>
      <c r="AG494" t="s">
        <v>149</v>
      </c>
      <c r="AH494">
        <v>0</v>
      </c>
      <c r="AJ494">
        <v>2</v>
      </c>
      <c r="AK494" t="str">
        <f t="shared" si="90"/>
        <v>High school</v>
      </c>
      <c r="AL494" t="str">
        <f t="shared" si="86"/>
        <v>Yes</v>
      </c>
      <c r="AM494">
        <v>77</v>
      </c>
      <c r="AN494" t="str">
        <f t="shared" si="84"/>
        <v>Other</v>
      </c>
      <c r="AQ494">
        <v>38</v>
      </c>
      <c r="AR494">
        <v>0</v>
      </c>
      <c r="AS494">
        <v>0</v>
      </c>
      <c r="AT494">
        <v>0</v>
      </c>
      <c r="AU494">
        <v>0</v>
      </c>
      <c r="AV494">
        <v>0</v>
      </c>
      <c r="AW494">
        <v>0</v>
      </c>
      <c r="AX494">
        <v>0</v>
      </c>
      <c r="AY494">
        <v>0</v>
      </c>
      <c r="AZ494">
        <v>0</v>
      </c>
      <c r="BA494">
        <v>0</v>
      </c>
      <c r="BD494">
        <v>1</v>
      </c>
      <c r="BE494" t="s">
        <v>2247</v>
      </c>
      <c r="BF494">
        <v>1</v>
      </c>
      <c r="BG494" t="s">
        <v>2248</v>
      </c>
      <c r="BH494">
        <v>2</v>
      </c>
      <c r="BI494">
        <v>2</v>
      </c>
      <c r="BJ494">
        <v>1</v>
      </c>
      <c r="BK494">
        <v>0</v>
      </c>
      <c r="BM494">
        <v>0</v>
      </c>
      <c r="BO494">
        <v>0</v>
      </c>
      <c r="BQ494">
        <v>3</v>
      </c>
      <c r="BR494">
        <v>2</v>
      </c>
      <c r="BS494">
        <v>3</v>
      </c>
      <c r="BT494">
        <v>3</v>
      </c>
      <c r="BU494">
        <v>3</v>
      </c>
      <c r="BV494">
        <v>40</v>
      </c>
      <c r="BW494" s="4">
        <v>0.41324897959183676</v>
      </c>
      <c r="BX494">
        <v>0</v>
      </c>
      <c r="BY494">
        <v>0</v>
      </c>
      <c r="BZ494">
        <v>0</v>
      </c>
      <c r="CA494">
        <v>0</v>
      </c>
      <c r="CB494">
        <v>0</v>
      </c>
      <c r="CC494">
        <v>0</v>
      </c>
      <c r="CD494">
        <v>0</v>
      </c>
      <c r="CE494">
        <v>0</v>
      </c>
      <c r="CF494">
        <v>0</v>
      </c>
      <c r="CG494">
        <v>0</v>
      </c>
      <c r="CH494">
        <v>0</v>
      </c>
      <c r="CI494">
        <v>0</v>
      </c>
      <c r="CJ494">
        <v>0</v>
      </c>
      <c r="CK494">
        <v>0</v>
      </c>
      <c r="CL494">
        <v>0</v>
      </c>
      <c r="CM494">
        <v>0</v>
      </c>
      <c r="CN494">
        <f t="shared" si="91"/>
        <v>0</v>
      </c>
      <c r="CO494" t="str">
        <f t="shared" si="92"/>
        <v>Sedentary</v>
      </c>
      <c r="CP494">
        <v>2</v>
      </c>
      <c r="CQ494">
        <v>2</v>
      </c>
      <c r="CR494">
        <v>2</v>
      </c>
      <c r="CS494">
        <v>2</v>
      </c>
      <c r="CT494">
        <v>2</v>
      </c>
      <c r="CU494">
        <v>3</v>
      </c>
      <c r="CV494">
        <v>0</v>
      </c>
      <c r="CW494">
        <v>1</v>
      </c>
      <c r="CX494">
        <v>2</v>
      </c>
      <c r="CY494">
        <v>0</v>
      </c>
      <c r="CZ494">
        <v>3</v>
      </c>
      <c r="DA494">
        <v>4</v>
      </c>
      <c r="DB494">
        <v>4</v>
      </c>
      <c r="DC494">
        <v>0</v>
      </c>
      <c r="DD494">
        <v>4</v>
      </c>
      <c r="DE494">
        <v>2</v>
      </c>
      <c r="DF494">
        <v>1</v>
      </c>
      <c r="DG494">
        <v>3</v>
      </c>
      <c r="DH494">
        <v>3</v>
      </c>
      <c r="DI494">
        <v>2</v>
      </c>
      <c r="DJ494">
        <v>3</v>
      </c>
      <c r="DK494">
        <v>3</v>
      </c>
      <c r="DL494">
        <v>3</v>
      </c>
      <c r="DM494">
        <v>3</v>
      </c>
      <c r="DN494">
        <v>27</v>
      </c>
      <c r="DO494">
        <v>3</v>
      </c>
      <c r="DP494">
        <v>1</v>
      </c>
      <c r="DQ494">
        <v>3</v>
      </c>
      <c r="DR494">
        <v>3</v>
      </c>
      <c r="DS494">
        <v>0</v>
      </c>
      <c r="DT494">
        <v>0</v>
      </c>
      <c r="DU494">
        <v>1</v>
      </c>
      <c r="DV494">
        <v>0</v>
      </c>
      <c r="DW494">
        <v>0</v>
      </c>
      <c r="DX494">
        <v>11</v>
      </c>
      <c r="DY494" t="s">
        <v>149</v>
      </c>
      <c r="DZ494" t="s">
        <v>4709</v>
      </c>
      <c r="EA494">
        <v>1</v>
      </c>
      <c r="EB494">
        <v>2</v>
      </c>
      <c r="EC494">
        <v>2</v>
      </c>
      <c r="ED494">
        <v>2</v>
      </c>
      <c r="EE494">
        <v>3</v>
      </c>
      <c r="EF494">
        <v>2</v>
      </c>
      <c r="EG494">
        <v>3</v>
      </c>
      <c r="EH494">
        <v>15</v>
      </c>
      <c r="EI494">
        <v>3</v>
      </c>
      <c r="EJ494">
        <v>3</v>
      </c>
      <c r="EK494">
        <v>3</v>
      </c>
      <c r="EL494">
        <v>9</v>
      </c>
      <c r="EM494">
        <v>2</v>
      </c>
      <c r="EN494">
        <v>2</v>
      </c>
      <c r="EO494">
        <v>2</v>
      </c>
      <c r="EP494">
        <v>2</v>
      </c>
      <c r="EQ494">
        <v>2</v>
      </c>
      <c r="ER494">
        <v>2</v>
      </c>
      <c r="ES494">
        <v>2</v>
      </c>
      <c r="ET494">
        <v>2</v>
      </c>
      <c r="EU494">
        <v>16</v>
      </c>
      <c r="EV494">
        <v>10</v>
      </c>
      <c r="EW494">
        <v>10</v>
      </c>
      <c r="EX494">
        <v>10</v>
      </c>
      <c r="EY494">
        <v>10</v>
      </c>
      <c r="EZ494">
        <v>40</v>
      </c>
      <c r="FA494">
        <v>10</v>
      </c>
      <c r="FB494" t="str">
        <f t="shared" si="87"/>
        <v>Severe</v>
      </c>
      <c r="FC494" t="s">
        <v>157</v>
      </c>
    </row>
    <row r="495" spans="1:159" x14ac:dyDescent="0.2">
      <c r="A495">
        <v>1566</v>
      </c>
      <c r="B495" t="s">
        <v>143</v>
      </c>
      <c r="C495" t="s">
        <v>2249</v>
      </c>
      <c r="D495" s="1">
        <v>29550</v>
      </c>
      <c r="E495">
        <v>41</v>
      </c>
      <c r="F495">
        <v>1</v>
      </c>
      <c r="H495" t="s">
        <v>1030</v>
      </c>
      <c r="I495">
        <v>3012</v>
      </c>
      <c r="J495" s="1">
        <v>44232</v>
      </c>
      <c r="K495">
        <v>1</v>
      </c>
      <c r="Q495">
        <v>2</v>
      </c>
      <c r="W495" t="s">
        <v>4409</v>
      </c>
      <c r="X495" t="s">
        <v>222</v>
      </c>
      <c r="Y495">
        <v>0</v>
      </c>
      <c r="Z495" t="s">
        <v>2250</v>
      </c>
      <c r="AA495" s="1">
        <v>44582</v>
      </c>
      <c r="AB495" s="2">
        <f t="shared" si="83"/>
        <v>350</v>
      </c>
      <c r="AC495">
        <v>1</v>
      </c>
      <c r="AD495">
        <v>1</v>
      </c>
      <c r="AE495" t="str">
        <f t="shared" si="85"/>
        <v>Male</v>
      </c>
      <c r="AF495">
        <v>3</v>
      </c>
      <c r="AG495" t="s">
        <v>157</v>
      </c>
      <c r="AH495">
        <v>0</v>
      </c>
      <c r="AJ495">
        <v>8</v>
      </c>
      <c r="AK495" t="str">
        <f t="shared" si="90"/>
        <v>Postgrad</v>
      </c>
      <c r="AL495" t="str">
        <f t="shared" si="86"/>
        <v>Yes</v>
      </c>
      <c r="AM495">
        <v>9</v>
      </c>
      <c r="AN495" t="str">
        <f t="shared" si="84"/>
        <v>Aus</v>
      </c>
      <c r="AO495">
        <v>0</v>
      </c>
      <c r="AR495">
        <v>0</v>
      </c>
      <c r="AS495">
        <v>0</v>
      </c>
      <c r="AT495">
        <v>0</v>
      </c>
      <c r="AU495">
        <v>0</v>
      </c>
      <c r="AV495">
        <v>0</v>
      </c>
      <c r="AW495">
        <v>0</v>
      </c>
      <c r="AX495">
        <v>1</v>
      </c>
      <c r="AY495">
        <v>1</v>
      </c>
      <c r="AZ495">
        <v>1</v>
      </c>
      <c r="BA495">
        <v>0</v>
      </c>
      <c r="BC495" t="s">
        <v>2251</v>
      </c>
      <c r="BD495">
        <v>0</v>
      </c>
      <c r="BF495">
        <v>1</v>
      </c>
      <c r="BG495" t="s">
        <v>2252</v>
      </c>
      <c r="BH495">
        <v>0</v>
      </c>
      <c r="BI495">
        <v>1</v>
      </c>
      <c r="BJ495">
        <v>0</v>
      </c>
      <c r="BK495">
        <v>0</v>
      </c>
      <c r="BM495">
        <v>1</v>
      </c>
      <c r="BN495">
        <v>3</v>
      </c>
      <c r="BO495">
        <v>0</v>
      </c>
      <c r="BQ495">
        <v>2</v>
      </c>
      <c r="BR495">
        <v>2</v>
      </c>
      <c r="BS495">
        <v>2</v>
      </c>
      <c r="BT495">
        <v>2</v>
      </c>
      <c r="BU495">
        <v>3</v>
      </c>
      <c r="BV495">
        <v>75</v>
      </c>
      <c r="BW495" s="4">
        <v>0.46069767987938925</v>
      </c>
      <c r="BX495">
        <v>1</v>
      </c>
      <c r="BY495">
        <v>0</v>
      </c>
      <c r="BZ495">
        <v>10</v>
      </c>
      <c r="CA495">
        <v>10</v>
      </c>
      <c r="CB495">
        <v>0</v>
      </c>
      <c r="CC495">
        <v>0</v>
      </c>
      <c r="CD495">
        <v>0</v>
      </c>
      <c r="CE495">
        <v>0</v>
      </c>
      <c r="CF495">
        <v>3</v>
      </c>
      <c r="CG495">
        <v>10</v>
      </c>
      <c r="CH495">
        <v>0</v>
      </c>
      <c r="CI495">
        <v>600</v>
      </c>
      <c r="CJ495">
        <v>3</v>
      </c>
      <c r="CK495">
        <v>10</v>
      </c>
      <c r="CL495">
        <v>0</v>
      </c>
      <c r="CM495">
        <v>600</v>
      </c>
      <c r="CN495">
        <f t="shared" si="91"/>
        <v>1810</v>
      </c>
      <c r="CO495" t="str">
        <f t="shared" si="92"/>
        <v>Sufficientlyactive</v>
      </c>
      <c r="CP495">
        <v>1</v>
      </c>
      <c r="CQ495">
        <v>3</v>
      </c>
      <c r="CR495">
        <v>3</v>
      </c>
      <c r="CS495">
        <v>3</v>
      </c>
      <c r="CT495">
        <v>3</v>
      </c>
      <c r="CU495">
        <v>3</v>
      </c>
      <c r="CV495">
        <v>1</v>
      </c>
      <c r="CW495">
        <v>1</v>
      </c>
      <c r="CX495">
        <v>1</v>
      </c>
      <c r="CY495">
        <v>1</v>
      </c>
      <c r="CZ495">
        <v>2</v>
      </c>
      <c r="DA495">
        <v>7</v>
      </c>
      <c r="DB495">
        <v>6</v>
      </c>
      <c r="DC495">
        <v>1</v>
      </c>
      <c r="DD495">
        <v>2</v>
      </c>
      <c r="DE495">
        <v>2</v>
      </c>
      <c r="DF495">
        <v>1</v>
      </c>
      <c r="DG495">
        <v>1</v>
      </c>
      <c r="DH495">
        <v>2</v>
      </c>
      <c r="DI495">
        <v>1</v>
      </c>
      <c r="DJ495">
        <v>2</v>
      </c>
      <c r="DK495">
        <v>2</v>
      </c>
      <c r="DL495">
        <v>1</v>
      </c>
      <c r="DM495">
        <v>1</v>
      </c>
      <c r="DN495">
        <v>15</v>
      </c>
      <c r="DO495">
        <v>0</v>
      </c>
      <c r="DP495">
        <v>1</v>
      </c>
      <c r="DQ495">
        <v>1</v>
      </c>
      <c r="DR495">
        <v>1</v>
      </c>
      <c r="DS495">
        <v>0</v>
      </c>
      <c r="DT495">
        <v>1</v>
      </c>
      <c r="DU495">
        <v>0</v>
      </c>
      <c r="DV495">
        <v>0</v>
      </c>
      <c r="DW495">
        <v>0</v>
      </c>
      <c r="DX495">
        <v>4</v>
      </c>
      <c r="DY495" t="str">
        <f>IF(DO495&gt;1,"Yes",IF(DP495&gt;1,"Yes","No"))</f>
        <v>No</v>
      </c>
      <c r="DZ495" t="s">
        <v>4708</v>
      </c>
      <c r="EA495">
        <v>3</v>
      </c>
      <c r="EB495">
        <v>3</v>
      </c>
      <c r="EC495">
        <v>2</v>
      </c>
      <c r="ED495">
        <v>3</v>
      </c>
      <c r="EE495">
        <v>4</v>
      </c>
      <c r="EF495">
        <v>2</v>
      </c>
      <c r="EG495">
        <v>2</v>
      </c>
      <c r="EH495">
        <v>19</v>
      </c>
      <c r="EI495">
        <v>1</v>
      </c>
      <c r="EJ495">
        <v>2</v>
      </c>
      <c r="EK495">
        <v>1</v>
      </c>
      <c r="EL495">
        <v>4</v>
      </c>
      <c r="EM495">
        <v>4</v>
      </c>
      <c r="EN495">
        <v>4</v>
      </c>
      <c r="EO495">
        <v>4</v>
      </c>
      <c r="EP495">
        <v>4</v>
      </c>
      <c r="EQ495">
        <v>4</v>
      </c>
      <c r="ER495">
        <v>5</v>
      </c>
      <c r="ES495">
        <v>4</v>
      </c>
      <c r="ET495">
        <v>5</v>
      </c>
      <c r="EU495">
        <v>34</v>
      </c>
      <c r="EV495">
        <v>1</v>
      </c>
      <c r="EW495">
        <v>1</v>
      </c>
      <c r="EX495">
        <v>0</v>
      </c>
      <c r="EY495">
        <v>1</v>
      </c>
      <c r="EZ495">
        <v>3</v>
      </c>
      <c r="FA495">
        <v>0</v>
      </c>
      <c r="FB495" t="str">
        <f t="shared" si="87"/>
        <v>None</v>
      </c>
      <c r="FC495" t="s">
        <v>149</v>
      </c>
    </row>
    <row r="496" spans="1:159" x14ac:dyDescent="0.2">
      <c r="A496">
        <v>1567</v>
      </c>
      <c r="B496" t="s">
        <v>143</v>
      </c>
      <c r="C496" t="s">
        <v>2253</v>
      </c>
      <c r="D496" s="1">
        <v>28491</v>
      </c>
      <c r="E496">
        <v>44</v>
      </c>
      <c r="F496">
        <v>1</v>
      </c>
      <c r="H496" t="s">
        <v>391</v>
      </c>
      <c r="I496">
        <v>3337</v>
      </c>
      <c r="J496" s="1">
        <v>44232</v>
      </c>
      <c r="K496">
        <v>2</v>
      </c>
      <c r="R496">
        <v>3</v>
      </c>
      <c r="W496" t="s">
        <v>229</v>
      </c>
      <c r="X496" t="s">
        <v>314</v>
      </c>
      <c r="Y496">
        <v>1</v>
      </c>
      <c r="Z496" t="s">
        <v>2254</v>
      </c>
      <c r="AA496" s="1">
        <v>44581</v>
      </c>
      <c r="AB496" s="2">
        <f t="shared" si="83"/>
        <v>349</v>
      </c>
      <c r="AC496">
        <v>3</v>
      </c>
      <c r="AD496">
        <v>2</v>
      </c>
      <c r="AE496" t="str">
        <f t="shared" si="85"/>
        <v>Female</v>
      </c>
      <c r="AF496">
        <v>6</v>
      </c>
      <c r="AG496" t="s">
        <v>149</v>
      </c>
      <c r="AH496">
        <v>0</v>
      </c>
      <c r="AJ496">
        <v>5</v>
      </c>
      <c r="AK496" t="str">
        <f t="shared" si="90"/>
        <v>TAFE</v>
      </c>
      <c r="AL496" t="str">
        <f t="shared" si="86"/>
        <v>Yes</v>
      </c>
      <c r="AM496">
        <v>9</v>
      </c>
      <c r="AN496" t="str">
        <f t="shared" si="84"/>
        <v>Aus</v>
      </c>
      <c r="AO496">
        <v>0</v>
      </c>
      <c r="AR496">
        <v>0</v>
      </c>
      <c r="AS496">
        <v>0</v>
      </c>
      <c r="AT496">
        <v>0</v>
      </c>
      <c r="AU496">
        <v>0</v>
      </c>
      <c r="AV496">
        <v>0</v>
      </c>
      <c r="AW496">
        <v>0</v>
      </c>
      <c r="AX496">
        <v>0</v>
      </c>
      <c r="AY496">
        <v>0</v>
      </c>
      <c r="AZ496">
        <v>0</v>
      </c>
      <c r="BA496">
        <v>0</v>
      </c>
      <c r="BD496">
        <v>1</v>
      </c>
      <c r="BE496" t="s">
        <v>2255</v>
      </c>
      <c r="BF496">
        <v>1</v>
      </c>
      <c r="BG496" t="s">
        <v>2256</v>
      </c>
      <c r="BH496">
        <v>0</v>
      </c>
      <c r="BI496">
        <v>1</v>
      </c>
      <c r="BJ496">
        <v>0</v>
      </c>
      <c r="BK496">
        <v>1</v>
      </c>
      <c r="BL496">
        <v>10</v>
      </c>
      <c r="BM496">
        <v>0</v>
      </c>
      <c r="BO496">
        <v>0</v>
      </c>
      <c r="BQ496">
        <v>3</v>
      </c>
      <c r="BR496">
        <v>2</v>
      </c>
      <c r="BS496">
        <v>4</v>
      </c>
      <c r="BT496">
        <v>4</v>
      </c>
      <c r="BU496">
        <v>4</v>
      </c>
      <c r="BV496">
        <v>25</v>
      </c>
      <c r="BW496" s="4">
        <v>0.19041720532652645</v>
      </c>
      <c r="BX496">
        <v>0</v>
      </c>
      <c r="BY496">
        <v>0</v>
      </c>
      <c r="BZ496">
        <v>0</v>
      </c>
      <c r="CA496">
        <v>0</v>
      </c>
      <c r="CB496">
        <v>0</v>
      </c>
      <c r="CC496">
        <v>0</v>
      </c>
      <c r="CD496">
        <v>0</v>
      </c>
      <c r="CE496">
        <v>0</v>
      </c>
      <c r="CF496">
        <v>0</v>
      </c>
      <c r="CG496">
        <v>0</v>
      </c>
      <c r="CH496">
        <v>0</v>
      </c>
      <c r="CI496">
        <v>0</v>
      </c>
      <c r="CJ496">
        <v>1</v>
      </c>
      <c r="CK496">
        <v>1</v>
      </c>
      <c r="CL496">
        <v>0</v>
      </c>
      <c r="CM496">
        <v>60</v>
      </c>
      <c r="CN496">
        <f t="shared" si="91"/>
        <v>60</v>
      </c>
      <c r="CO496" t="str">
        <f t="shared" si="92"/>
        <v>Insufficiently active</v>
      </c>
      <c r="CP496">
        <v>4</v>
      </c>
      <c r="CQ496">
        <v>4</v>
      </c>
      <c r="CR496">
        <v>4</v>
      </c>
      <c r="CS496">
        <v>4</v>
      </c>
      <c r="CT496">
        <v>4</v>
      </c>
      <c r="CU496">
        <v>3</v>
      </c>
      <c r="CV496">
        <v>0</v>
      </c>
      <c r="CW496">
        <v>1</v>
      </c>
      <c r="CX496">
        <v>1</v>
      </c>
      <c r="CY496">
        <v>1</v>
      </c>
      <c r="CZ496">
        <v>3</v>
      </c>
      <c r="DA496">
        <v>10</v>
      </c>
      <c r="DB496">
        <v>10</v>
      </c>
      <c r="DC496">
        <v>1</v>
      </c>
      <c r="DD496">
        <v>5</v>
      </c>
      <c r="DE496">
        <v>1</v>
      </c>
      <c r="DF496">
        <v>1</v>
      </c>
      <c r="DG496">
        <v>3</v>
      </c>
      <c r="DH496">
        <v>1</v>
      </c>
      <c r="DI496">
        <v>1</v>
      </c>
      <c r="DJ496">
        <v>4</v>
      </c>
      <c r="DK496">
        <v>5</v>
      </c>
      <c r="DL496">
        <v>2</v>
      </c>
      <c r="DM496">
        <v>1</v>
      </c>
      <c r="DN496">
        <v>24</v>
      </c>
      <c r="DO496">
        <v>3</v>
      </c>
      <c r="DP496">
        <v>3</v>
      </c>
      <c r="DQ496">
        <v>0</v>
      </c>
      <c r="DR496">
        <v>3</v>
      </c>
      <c r="DS496">
        <v>0</v>
      </c>
      <c r="DT496">
        <v>3</v>
      </c>
      <c r="DU496">
        <v>0</v>
      </c>
      <c r="DV496">
        <v>0</v>
      </c>
      <c r="DW496">
        <v>3</v>
      </c>
      <c r="DX496">
        <v>15</v>
      </c>
      <c r="DY496" t="s">
        <v>157</v>
      </c>
      <c r="DZ496" t="s">
        <v>4710</v>
      </c>
      <c r="EA496">
        <v>2</v>
      </c>
      <c r="EB496">
        <v>2</v>
      </c>
      <c r="EC496">
        <v>4</v>
      </c>
      <c r="ED496">
        <v>4</v>
      </c>
      <c r="EE496">
        <v>4</v>
      </c>
      <c r="EF496">
        <v>4</v>
      </c>
      <c r="EG496">
        <v>4</v>
      </c>
      <c r="EH496">
        <v>24</v>
      </c>
      <c r="EI496">
        <v>3</v>
      </c>
      <c r="EJ496">
        <v>1</v>
      </c>
      <c r="EK496">
        <v>2</v>
      </c>
      <c r="EL496">
        <v>6</v>
      </c>
      <c r="EM496">
        <v>3</v>
      </c>
      <c r="EN496">
        <v>5</v>
      </c>
      <c r="EO496">
        <v>4</v>
      </c>
      <c r="EP496">
        <v>4</v>
      </c>
      <c r="EQ496">
        <v>4</v>
      </c>
      <c r="ER496">
        <v>3</v>
      </c>
      <c r="ES496">
        <v>5</v>
      </c>
      <c r="ET496">
        <v>5</v>
      </c>
      <c r="EU496">
        <v>33</v>
      </c>
      <c r="EV496">
        <v>7</v>
      </c>
      <c r="EW496">
        <v>7</v>
      </c>
      <c r="EX496">
        <v>8</v>
      </c>
      <c r="EY496">
        <v>8</v>
      </c>
      <c r="EZ496">
        <v>30</v>
      </c>
      <c r="FA496">
        <v>7</v>
      </c>
      <c r="FB496" t="str">
        <f t="shared" si="87"/>
        <v>Moderate</v>
      </c>
      <c r="FC496" t="s">
        <v>157</v>
      </c>
    </row>
    <row r="497" spans="1:159" x14ac:dyDescent="0.2">
      <c r="A497">
        <v>1574</v>
      </c>
      <c r="B497" t="s">
        <v>143</v>
      </c>
      <c r="C497" t="s">
        <v>2257</v>
      </c>
      <c r="D497" s="1">
        <v>27800</v>
      </c>
      <c r="E497">
        <v>46</v>
      </c>
      <c r="F497">
        <v>1</v>
      </c>
      <c r="H497" t="s">
        <v>2258</v>
      </c>
      <c r="I497">
        <v>3870</v>
      </c>
      <c r="J497" s="1">
        <v>44232</v>
      </c>
      <c r="K497">
        <v>2</v>
      </c>
      <c r="Q497">
        <v>2</v>
      </c>
      <c r="W497" t="s">
        <v>4409</v>
      </c>
      <c r="X497" t="s">
        <v>222</v>
      </c>
      <c r="Y497">
        <v>0</v>
      </c>
      <c r="Z497" t="s">
        <v>2259</v>
      </c>
      <c r="AA497" s="1">
        <v>44620</v>
      </c>
      <c r="AB497" s="2">
        <f t="shared" si="83"/>
        <v>388</v>
      </c>
      <c r="AC497">
        <v>2</v>
      </c>
      <c r="AD497">
        <v>2</v>
      </c>
      <c r="AE497" t="str">
        <f t="shared" si="85"/>
        <v>Female</v>
      </c>
      <c r="AF497">
        <v>5</v>
      </c>
      <c r="AG497" t="s">
        <v>157</v>
      </c>
      <c r="AH497">
        <v>0</v>
      </c>
      <c r="AJ497">
        <v>2</v>
      </c>
      <c r="AK497" t="str">
        <f t="shared" si="90"/>
        <v>High school</v>
      </c>
      <c r="AL497" t="str">
        <f t="shared" si="86"/>
        <v>Yes</v>
      </c>
      <c r="AM497">
        <v>9</v>
      </c>
      <c r="AN497" t="str">
        <f t="shared" si="84"/>
        <v>Aus</v>
      </c>
      <c r="AO497">
        <v>0</v>
      </c>
      <c r="AR497">
        <v>0</v>
      </c>
      <c r="AS497">
        <v>0</v>
      </c>
      <c r="AT497">
        <v>0</v>
      </c>
      <c r="AU497">
        <v>2</v>
      </c>
      <c r="AV497">
        <v>0</v>
      </c>
      <c r="AW497">
        <v>0</v>
      </c>
      <c r="AX497">
        <v>0</v>
      </c>
      <c r="AY497">
        <v>1</v>
      </c>
      <c r="AZ497">
        <v>0</v>
      </c>
      <c r="BA497">
        <v>0</v>
      </c>
      <c r="BC497" t="s">
        <v>2260</v>
      </c>
      <c r="BD497">
        <v>1</v>
      </c>
      <c r="BE497" t="s">
        <v>2261</v>
      </c>
      <c r="BF497">
        <v>1</v>
      </c>
      <c r="BH497">
        <v>0</v>
      </c>
      <c r="BI497">
        <v>0</v>
      </c>
      <c r="BJ497">
        <v>0</v>
      </c>
      <c r="BK497">
        <v>0</v>
      </c>
      <c r="BM497">
        <v>1</v>
      </c>
      <c r="BN497">
        <v>2</v>
      </c>
      <c r="BO497">
        <v>0</v>
      </c>
      <c r="BQ497">
        <v>3</v>
      </c>
      <c r="BR497">
        <v>2</v>
      </c>
      <c r="BS497">
        <v>2</v>
      </c>
      <c r="BT497">
        <v>3</v>
      </c>
      <c r="BU497">
        <v>1</v>
      </c>
      <c r="BV497">
        <v>75</v>
      </c>
      <c r="BW497" s="4">
        <v>0.45692009609669115</v>
      </c>
      <c r="BX497">
        <v>0</v>
      </c>
      <c r="BY497">
        <v>0</v>
      </c>
      <c r="BZ497">
        <v>0</v>
      </c>
      <c r="CA497">
        <v>0</v>
      </c>
      <c r="CB497">
        <v>0</v>
      </c>
      <c r="CC497">
        <v>0</v>
      </c>
      <c r="CD497">
        <v>0</v>
      </c>
      <c r="CE497">
        <v>0</v>
      </c>
      <c r="CF497">
        <v>0</v>
      </c>
      <c r="CG497">
        <v>0</v>
      </c>
      <c r="CH497">
        <v>0</v>
      </c>
      <c r="CI497">
        <v>0</v>
      </c>
      <c r="CJ497">
        <v>3</v>
      </c>
      <c r="CK497">
        <v>5</v>
      </c>
      <c r="CL497">
        <v>0</v>
      </c>
      <c r="CM497">
        <v>300</v>
      </c>
      <c r="CN497">
        <f t="shared" si="91"/>
        <v>300</v>
      </c>
      <c r="CO497" t="str">
        <f t="shared" si="92"/>
        <v>Sufficientlyactive</v>
      </c>
      <c r="CP497">
        <v>4</v>
      </c>
      <c r="CQ497">
        <v>4</v>
      </c>
      <c r="CR497">
        <v>2</v>
      </c>
      <c r="CS497">
        <v>3</v>
      </c>
      <c r="CT497">
        <v>4</v>
      </c>
      <c r="CU497">
        <v>2</v>
      </c>
      <c r="CV497">
        <v>0</v>
      </c>
      <c r="CW497">
        <v>1</v>
      </c>
      <c r="CX497">
        <v>1</v>
      </c>
      <c r="CY497">
        <v>1</v>
      </c>
      <c r="CZ497">
        <v>2</v>
      </c>
      <c r="DA497">
        <v>6</v>
      </c>
      <c r="DB497">
        <v>2</v>
      </c>
      <c r="DC497">
        <v>0</v>
      </c>
      <c r="DD497">
        <v>4</v>
      </c>
      <c r="DE497">
        <v>3</v>
      </c>
      <c r="DF497">
        <v>1</v>
      </c>
      <c r="DG497">
        <v>2</v>
      </c>
      <c r="DH497">
        <v>2</v>
      </c>
      <c r="DI497">
        <v>2</v>
      </c>
      <c r="DJ497">
        <v>1</v>
      </c>
      <c r="DK497">
        <v>4</v>
      </c>
      <c r="DL497">
        <v>1</v>
      </c>
      <c r="DM497">
        <v>2</v>
      </c>
      <c r="DN497">
        <v>22</v>
      </c>
      <c r="DO497">
        <v>1</v>
      </c>
      <c r="DP497">
        <v>0</v>
      </c>
      <c r="DQ497">
        <v>3</v>
      </c>
      <c r="DR497">
        <v>3</v>
      </c>
      <c r="DS497">
        <v>3</v>
      </c>
      <c r="DT497">
        <v>1</v>
      </c>
      <c r="DU497">
        <v>0</v>
      </c>
      <c r="DV497">
        <v>3</v>
      </c>
      <c r="DW497">
        <v>0</v>
      </c>
      <c r="DX497">
        <v>14</v>
      </c>
      <c r="DY497" t="str">
        <f>IF(DO497&gt;1,"Yes",IF(DP497&gt;1,"Yes","No"))</f>
        <v>No</v>
      </c>
      <c r="DZ497" t="s">
        <v>4709</v>
      </c>
      <c r="EA497">
        <v>3</v>
      </c>
      <c r="EB497">
        <v>4</v>
      </c>
      <c r="EC497">
        <v>1</v>
      </c>
      <c r="ED497">
        <v>3</v>
      </c>
      <c r="EE497">
        <v>3</v>
      </c>
      <c r="EF497">
        <v>2</v>
      </c>
      <c r="EG497">
        <v>4</v>
      </c>
      <c r="EH497">
        <v>20</v>
      </c>
      <c r="EI497">
        <v>1</v>
      </c>
      <c r="EJ497">
        <v>2</v>
      </c>
      <c r="EK497">
        <v>1</v>
      </c>
      <c r="EL497">
        <v>4</v>
      </c>
      <c r="EM497">
        <v>4</v>
      </c>
      <c r="EN497">
        <v>2</v>
      </c>
      <c r="EO497">
        <v>4</v>
      </c>
      <c r="EP497">
        <v>4</v>
      </c>
      <c r="EQ497">
        <v>1</v>
      </c>
      <c r="ER497">
        <v>1</v>
      </c>
      <c r="ES497">
        <v>4</v>
      </c>
      <c r="ET497">
        <v>4</v>
      </c>
      <c r="EU497">
        <v>24</v>
      </c>
      <c r="EV497">
        <v>5</v>
      </c>
      <c r="EW497">
        <v>6</v>
      </c>
      <c r="EX497">
        <v>5</v>
      </c>
      <c r="EY497">
        <v>6</v>
      </c>
      <c r="EZ497">
        <v>22</v>
      </c>
      <c r="FA497">
        <v>4</v>
      </c>
      <c r="FB497" t="str">
        <f t="shared" si="87"/>
        <v>Mild</v>
      </c>
      <c r="FC497" t="s">
        <v>149</v>
      </c>
    </row>
    <row r="498" spans="1:159" x14ac:dyDescent="0.2">
      <c r="A498">
        <v>1579</v>
      </c>
      <c r="B498" t="s">
        <v>143</v>
      </c>
      <c r="C498" t="s">
        <v>2262</v>
      </c>
      <c r="D498" s="1">
        <v>26398</v>
      </c>
      <c r="E498">
        <v>50</v>
      </c>
      <c r="F498">
        <v>1</v>
      </c>
      <c r="H498" t="s">
        <v>348</v>
      </c>
      <c r="I498">
        <v>3011</v>
      </c>
      <c r="J498" s="1">
        <v>44223</v>
      </c>
      <c r="K498">
        <v>2</v>
      </c>
      <c r="Q498">
        <v>3</v>
      </c>
      <c r="W498" t="s">
        <v>4409</v>
      </c>
      <c r="X498" t="s">
        <v>314</v>
      </c>
      <c r="Y498">
        <v>1</v>
      </c>
      <c r="Z498" t="s">
        <v>2263</v>
      </c>
      <c r="AA498" s="1">
        <v>44583</v>
      </c>
      <c r="AB498" s="2">
        <f t="shared" si="83"/>
        <v>360</v>
      </c>
      <c r="AC498">
        <v>0</v>
      </c>
      <c r="AD498">
        <v>2</v>
      </c>
      <c r="AE498" t="str">
        <f t="shared" si="85"/>
        <v>Female</v>
      </c>
      <c r="AF498">
        <v>0</v>
      </c>
      <c r="AG498" t="s">
        <v>157</v>
      </c>
      <c r="AH498">
        <v>0</v>
      </c>
      <c r="AJ498">
        <v>2</v>
      </c>
      <c r="AK498" t="str">
        <f t="shared" si="90"/>
        <v>High school</v>
      </c>
      <c r="AL498" t="str">
        <f t="shared" si="86"/>
        <v>Yes</v>
      </c>
      <c r="AM498">
        <v>164</v>
      </c>
      <c r="AN498" t="str">
        <f t="shared" si="84"/>
        <v>Other</v>
      </c>
      <c r="AQ498">
        <v>38</v>
      </c>
      <c r="AR498">
        <v>0</v>
      </c>
      <c r="AS498">
        <v>0</v>
      </c>
      <c r="AT498">
        <v>0</v>
      </c>
      <c r="AU498">
        <v>0</v>
      </c>
      <c r="AV498">
        <v>0</v>
      </c>
      <c r="AW498">
        <v>0</v>
      </c>
      <c r="AX498">
        <v>1</v>
      </c>
      <c r="AY498">
        <v>0</v>
      </c>
      <c r="AZ498">
        <v>1</v>
      </c>
      <c r="BA498">
        <v>1</v>
      </c>
      <c r="BC498" t="s">
        <v>2264</v>
      </c>
      <c r="BD498">
        <v>0</v>
      </c>
      <c r="BF498">
        <v>0</v>
      </c>
      <c r="BH498">
        <v>0</v>
      </c>
      <c r="BI498">
        <v>0</v>
      </c>
      <c r="BJ498">
        <v>0</v>
      </c>
      <c r="BK498">
        <v>0</v>
      </c>
      <c r="BM498">
        <v>1</v>
      </c>
      <c r="BN498">
        <v>10</v>
      </c>
      <c r="BO498">
        <v>1</v>
      </c>
      <c r="BP498">
        <v>2</v>
      </c>
      <c r="BQ498">
        <v>1</v>
      </c>
      <c r="BR498">
        <v>1</v>
      </c>
      <c r="BS498">
        <v>2</v>
      </c>
      <c r="BT498">
        <v>2</v>
      </c>
      <c r="BU498">
        <v>2</v>
      </c>
      <c r="BV498">
        <v>80</v>
      </c>
      <c r="BW498" s="4">
        <v>0.66924279267183917</v>
      </c>
      <c r="BX498">
        <v>10</v>
      </c>
      <c r="BY498">
        <v>3</v>
      </c>
      <c r="BZ498">
        <v>30</v>
      </c>
      <c r="CA498">
        <v>210</v>
      </c>
      <c r="CB498">
        <v>0</v>
      </c>
      <c r="CC498">
        <v>0</v>
      </c>
      <c r="CD498">
        <v>0</v>
      </c>
      <c r="CE498">
        <v>0</v>
      </c>
      <c r="CF498">
        <v>1</v>
      </c>
      <c r="CG498">
        <v>0</v>
      </c>
      <c r="CH498">
        <v>45</v>
      </c>
      <c r="CI498">
        <v>45</v>
      </c>
      <c r="CJ498">
        <v>7</v>
      </c>
      <c r="CK498">
        <v>3</v>
      </c>
      <c r="CL498">
        <v>45</v>
      </c>
      <c r="CM498">
        <v>225</v>
      </c>
      <c r="CN498">
        <f t="shared" si="91"/>
        <v>525</v>
      </c>
      <c r="CO498" t="str">
        <f t="shared" si="92"/>
        <v>Sufficientlyactive</v>
      </c>
      <c r="CP498">
        <v>3</v>
      </c>
      <c r="CQ498">
        <v>3</v>
      </c>
      <c r="CR498">
        <v>3</v>
      </c>
      <c r="CS498">
        <v>3</v>
      </c>
      <c r="CT498">
        <v>3</v>
      </c>
      <c r="CU498">
        <v>2</v>
      </c>
      <c r="CV498">
        <v>1</v>
      </c>
      <c r="CW498">
        <v>1</v>
      </c>
      <c r="CX498">
        <v>1</v>
      </c>
      <c r="CY498">
        <v>1</v>
      </c>
      <c r="CZ498">
        <v>2</v>
      </c>
      <c r="DA498">
        <v>8</v>
      </c>
      <c r="DB498">
        <v>2</v>
      </c>
      <c r="DC498">
        <v>1</v>
      </c>
      <c r="DD498">
        <v>3</v>
      </c>
      <c r="DE498">
        <v>4</v>
      </c>
      <c r="DF498">
        <v>1</v>
      </c>
      <c r="DG498">
        <v>2</v>
      </c>
      <c r="DH498">
        <v>2</v>
      </c>
      <c r="DI498">
        <v>1</v>
      </c>
      <c r="DJ498">
        <v>2</v>
      </c>
      <c r="DK498">
        <v>2</v>
      </c>
      <c r="DL498">
        <v>1</v>
      </c>
      <c r="DM498">
        <v>1</v>
      </c>
      <c r="DN498">
        <v>19</v>
      </c>
      <c r="DO498">
        <v>0</v>
      </c>
      <c r="DP498">
        <v>1</v>
      </c>
      <c r="DQ498">
        <v>0</v>
      </c>
      <c r="DR498">
        <v>0</v>
      </c>
      <c r="DS498">
        <v>0</v>
      </c>
      <c r="DT498">
        <v>0</v>
      </c>
      <c r="DU498">
        <v>1</v>
      </c>
      <c r="DV498">
        <v>0</v>
      </c>
      <c r="DW498">
        <v>0</v>
      </c>
      <c r="DX498">
        <v>2</v>
      </c>
      <c r="DY498" t="s">
        <v>149</v>
      </c>
      <c r="DZ498" t="s">
        <v>4708</v>
      </c>
      <c r="EA498">
        <v>4</v>
      </c>
      <c r="EB498">
        <v>4</v>
      </c>
      <c r="EC498">
        <v>4</v>
      </c>
      <c r="ED498">
        <v>4</v>
      </c>
      <c r="EE498">
        <v>4</v>
      </c>
      <c r="EF498">
        <v>3</v>
      </c>
      <c r="EG498">
        <v>4</v>
      </c>
      <c r="EH498">
        <v>27</v>
      </c>
      <c r="EI498">
        <v>3</v>
      </c>
      <c r="EJ498">
        <v>2</v>
      </c>
      <c r="EK498">
        <v>2</v>
      </c>
      <c r="EL498">
        <v>7</v>
      </c>
      <c r="EM498">
        <v>3</v>
      </c>
      <c r="EN498">
        <v>4</v>
      </c>
      <c r="EO498">
        <v>4</v>
      </c>
      <c r="EP498">
        <v>4</v>
      </c>
      <c r="EQ498">
        <v>3</v>
      </c>
      <c r="ER498">
        <v>4</v>
      </c>
      <c r="ES498">
        <v>4</v>
      </c>
      <c r="ET498">
        <v>3</v>
      </c>
      <c r="EU498">
        <v>29</v>
      </c>
      <c r="EV498">
        <v>5</v>
      </c>
      <c r="EW498">
        <v>6</v>
      </c>
      <c r="EX498">
        <v>7</v>
      </c>
      <c r="EY498">
        <v>5</v>
      </c>
      <c r="EZ498">
        <v>23</v>
      </c>
      <c r="FA498">
        <v>4</v>
      </c>
      <c r="FB498" t="str">
        <f t="shared" si="87"/>
        <v>Mild</v>
      </c>
      <c r="FC498" t="s">
        <v>157</v>
      </c>
    </row>
    <row r="499" spans="1:159" x14ac:dyDescent="0.2">
      <c r="A499">
        <v>1581</v>
      </c>
      <c r="B499" t="s">
        <v>143</v>
      </c>
      <c r="C499" t="s">
        <v>2265</v>
      </c>
      <c r="D499" s="1">
        <v>25232</v>
      </c>
      <c r="E499">
        <v>53</v>
      </c>
      <c r="F499">
        <v>1</v>
      </c>
      <c r="H499" t="s">
        <v>290</v>
      </c>
      <c r="I499">
        <v>3037</v>
      </c>
      <c r="J499" s="1">
        <v>44232</v>
      </c>
      <c r="K499">
        <v>2</v>
      </c>
      <c r="T499">
        <v>3</v>
      </c>
      <c r="W499" t="s">
        <v>4411</v>
      </c>
      <c r="X499" t="s">
        <v>314</v>
      </c>
      <c r="Y499">
        <v>0</v>
      </c>
      <c r="Z499" t="s">
        <v>2266</v>
      </c>
      <c r="AA499" s="1">
        <v>44597</v>
      </c>
      <c r="AB499" s="2">
        <f t="shared" si="83"/>
        <v>365</v>
      </c>
      <c r="AC499">
        <v>1</v>
      </c>
      <c r="AD499">
        <v>2</v>
      </c>
      <c r="AE499" t="str">
        <f t="shared" si="85"/>
        <v>Female</v>
      </c>
      <c r="AF499">
        <v>1</v>
      </c>
      <c r="AG499" t="s">
        <v>157</v>
      </c>
      <c r="AH499">
        <v>0</v>
      </c>
      <c r="AJ499">
        <v>1</v>
      </c>
      <c r="AK499" t="str">
        <f t="shared" si="90"/>
        <v>DNC high school</v>
      </c>
      <c r="AL499" t="str">
        <f t="shared" si="86"/>
        <v>No</v>
      </c>
      <c r="AM499">
        <v>9</v>
      </c>
      <c r="AN499" t="str">
        <f t="shared" si="84"/>
        <v>Aus</v>
      </c>
      <c r="AO499">
        <v>0</v>
      </c>
      <c r="AR499">
        <v>0</v>
      </c>
      <c r="AS499">
        <v>0</v>
      </c>
      <c r="AT499">
        <v>0</v>
      </c>
      <c r="AU499">
        <v>0</v>
      </c>
      <c r="AV499">
        <v>0</v>
      </c>
      <c r="AW499">
        <v>0</v>
      </c>
      <c r="AX499">
        <v>0</v>
      </c>
      <c r="AY499">
        <v>0</v>
      </c>
      <c r="AZ499">
        <v>0</v>
      </c>
      <c r="BA499">
        <v>0</v>
      </c>
      <c r="BD499">
        <v>1</v>
      </c>
      <c r="BE499" t="s">
        <v>2267</v>
      </c>
      <c r="BF499">
        <v>1</v>
      </c>
      <c r="BG499" t="s">
        <v>2268</v>
      </c>
      <c r="BH499">
        <v>0</v>
      </c>
      <c r="BI499">
        <v>1</v>
      </c>
      <c r="BJ499">
        <v>0</v>
      </c>
      <c r="BK499">
        <v>0</v>
      </c>
      <c r="BM499">
        <v>0</v>
      </c>
      <c r="BO499">
        <v>0</v>
      </c>
      <c r="BQ499">
        <v>2</v>
      </c>
      <c r="BR499">
        <v>1</v>
      </c>
      <c r="BS499">
        <v>2</v>
      </c>
      <c r="BT499">
        <v>4</v>
      </c>
      <c r="BU499">
        <v>2</v>
      </c>
      <c r="BV499">
        <v>5</v>
      </c>
      <c r="BW499" s="4">
        <v>0.44348014712035067</v>
      </c>
      <c r="BX499">
        <v>0</v>
      </c>
      <c r="BY499">
        <v>0</v>
      </c>
      <c r="BZ499">
        <v>0</v>
      </c>
      <c r="CA499">
        <v>0</v>
      </c>
      <c r="CB499">
        <v>1</v>
      </c>
      <c r="CC499">
        <v>1</v>
      </c>
      <c r="CD499">
        <v>0</v>
      </c>
      <c r="CE499">
        <v>60</v>
      </c>
      <c r="CF499">
        <v>0</v>
      </c>
      <c r="CG499">
        <v>0</v>
      </c>
      <c r="CH499">
        <v>0</v>
      </c>
      <c r="CI499">
        <v>0</v>
      </c>
      <c r="CJ499">
        <v>0</v>
      </c>
      <c r="CK499">
        <v>0</v>
      </c>
      <c r="CL499">
        <v>0</v>
      </c>
      <c r="CM499">
        <v>0</v>
      </c>
      <c r="CN499">
        <f t="shared" si="91"/>
        <v>0</v>
      </c>
      <c r="CO499" t="str">
        <f t="shared" si="92"/>
        <v>Sedentary</v>
      </c>
      <c r="CP499">
        <v>3</v>
      </c>
      <c r="CQ499">
        <v>3</v>
      </c>
      <c r="CR499">
        <v>3</v>
      </c>
      <c r="CS499">
        <v>1</v>
      </c>
      <c r="CT499">
        <v>3</v>
      </c>
      <c r="CU499">
        <v>2</v>
      </c>
      <c r="CV499">
        <v>1</v>
      </c>
      <c r="CW499">
        <v>0</v>
      </c>
      <c r="CX499">
        <v>3</v>
      </c>
      <c r="CY499">
        <v>1</v>
      </c>
      <c r="CZ499">
        <v>2</v>
      </c>
      <c r="DA499">
        <v>6</v>
      </c>
      <c r="DB499">
        <v>4</v>
      </c>
      <c r="DC499">
        <v>0</v>
      </c>
      <c r="DD499">
        <v>3</v>
      </c>
      <c r="DE499">
        <v>3</v>
      </c>
      <c r="DF499">
        <v>1</v>
      </c>
      <c r="DG499">
        <v>1</v>
      </c>
      <c r="DH499">
        <v>4</v>
      </c>
      <c r="DI499">
        <v>3</v>
      </c>
      <c r="DJ499">
        <v>1</v>
      </c>
      <c r="DK499">
        <v>2</v>
      </c>
      <c r="DL499">
        <v>2</v>
      </c>
      <c r="DM499">
        <v>1</v>
      </c>
      <c r="DN499">
        <v>21</v>
      </c>
      <c r="DO499">
        <v>1</v>
      </c>
      <c r="DP499">
        <v>0</v>
      </c>
      <c r="DQ499">
        <v>3</v>
      </c>
      <c r="DR499">
        <v>1</v>
      </c>
      <c r="DS499">
        <v>3</v>
      </c>
      <c r="DT499">
        <v>1</v>
      </c>
      <c r="DU499">
        <v>1</v>
      </c>
      <c r="DV499">
        <v>0</v>
      </c>
      <c r="DW499">
        <v>0</v>
      </c>
      <c r="DX499">
        <v>10</v>
      </c>
      <c r="DY499" t="s">
        <v>149</v>
      </c>
      <c r="DZ499" t="s">
        <v>4709</v>
      </c>
      <c r="EA499">
        <v>2</v>
      </c>
      <c r="EB499">
        <v>2</v>
      </c>
      <c r="EC499">
        <v>1</v>
      </c>
      <c r="ED499">
        <v>1</v>
      </c>
      <c r="EE499">
        <v>2</v>
      </c>
      <c r="EF499">
        <v>1</v>
      </c>
      <c r="EG499">
        <v>2</v>
      </c>
      <c r="EH499">
        <v>11</v>
      </c>
      <c r="EI499">
        <v>2</v>
      </c>
      <c r="EJ499">
        <v>3</v>
      </c>
      <c r="EK499">
        <v>3</v>
      </c>
      <c r="EL499">
        <v>8</v>
      </c>
      <c r="EM499">
        <v>1</v>
      </c>
      <c r="EN499">
        <v>1</v>
      </c>
      <c r="EO499">
        <v>1</v>
      </c>
      <c r="EP499">
        <v>1</v>
      </c>
      <c r="EQ499">
        <v>1</v>
      </c>
      <c r="ER499">
        <v>2</v>
      </c>
      <c r="ES499">
        <v>1</v>
      </c>
      <c r="ET499">
        <v>1</v>
      </c>
      <c r="EU499">
        <v>9</v>
      </c>
      <c r="EV499">
        <v>10</v>
      </c>
      <c r="EW499">
        <v>10</v>
      </c>
      <c r="EX499">
        <v>10</v>
      </c>
      <c r="EY499">
        <v>10</v>
      </c>
      <c r="EZ499">
        <v>40</v>
      </c>
      <c r="FA499">
        <v>10</v>
      </c>
      <c r="FB499" t="str">
        <f t="shared" si="87"/>
        <v>Severe</v>
      </c>
      <c r="FC499" t="s">
        <v>157</v>
      </c>
    </row>
    <row r="500" spans="1:159" x14ac:dyDescent="0.2">
      <c r="A500">
        <v>1582</v>
      </c>
      <c r="B500" t="s">
        <v>143</v>
      </c>
      <c r="C500" t="s">
        <v>2269</v>
      </c>
      <c r="D500" s="1">
        <v>24272</v>
      </c>
      <c r="E500">
        <v>56</v>
      </c>
      <c r="F500">
        <v>1</v>
      </c>
      <c r="H500" t="s">
        <v>2011</v>
      </c>
      <c r="I500">
        <v>3013</v>
      </c>
      <c r="J500" s="1">
        <v>44232</v>
      </c>
      <c r="K500">
        <v>1</v>
      </c>
      <c r="S500">
        <v>1</v>
      </c>
      <c r="W500" t="s">
        <v>4410</v>
      </c>
      <c r="X500" t="s">
        <v>307</v>
      </c>
      <c r="Y500">
        <v>1</v>
      </c>
      <c r="Z500" t="s">
        <v>2270</v>
      </c>
      <c r="AA500" s="1">
        <v>44596</v>
      </c>
      <c r="AB500" s="2">
        <f t="shared" si="83"/>
        <v>364</v>
      </c>
      <c r="AC500">
        <v>1</v>
      </c>
      <c r="AD500">
        <v>1</v>
      </c>
      <c r="AE500" t="str">
        <f t="shared" si="85"/>
        <v>Male</v>
      </c>
      <c r="AF500">
        <v>5</v>
      </c>
      <c r="AG500" t="s">
        <v>157</v>
      </c>
      <c r="AH500">
        <v>0</v>
      </c>
      <c r="AJ500">
        <v>1</v>
      </c>
      <c r="AK500" t="str">
        <f t="shared" si="90"/>
        <v>DNC high school</v>
      </c>
      <c r="AL500" t="str">
        <f t="shared" si="86"/>
        <v>No</v>
      </c>
      <c r="AM500">
        <v>185</v>
      </c>
      <c r="AN500" t="str">
        <f t="shared" si="84"/>
        <v>Other</v>
      </c>
      <c r="AQ500">
        <v>3</v>
      </c>
      <c r="AR500">
        <v>0</v>
      </c>
      <c r="AS500">
        <v>0</v>
      </c>
      <c r="AT500">
        <v>0</v>
      </c>
      <c r="AU500">
        <v>0</v>
      </c>
      <c r="AV500">
        <v>0</v>
      </c>
      <c r="AW500">
        <v>0</v>
      </c>
      <c r="AX500">
        <v>0</v>
      </c>
      <c r="AY500">
        <v>0</v>
      </c>
      <c r="AZ500">
        <v>0</v>
      </c>
      <c r="BA500">
        <v>2</v>
      </c>
      <c r="BC500" t="s">
        <v>2271</v>
      </c>
      <c r="BD500">
        <v>1</v>
      </c>
      <c r="BE500" t="s">
        <v>2272</v>
      </c>
      <c r="BF500">
        <v>0</v>
      </c>
      <c r="BH500">
        <v>1</v>
      </c>
      <c r="BI500">
        <v>1</v>
      </c>
      <c r="BJ500">
        <v>0</v>
      </c>
      <c r="BK500">
        <v>0</v>
      </c>
      <c r="BM500">
        <v>1</v>
      </c>
      <c r="BN500">
        <v>1</v>
      </c>
      <c r="BO500">
        <v>1</v>
      </c>
      <c r="BP500">
        <v>3</v>
      </c>
      <c r="BQ500">
        <v>4</v>
      </c>
      <c r="BR500">
        <v>3</v>
      </c>
      <c r="BS500">
        <v>4</v>
      </c>
      <c r="BT500">
        <v>4</v>
      </c>
      <c r="BU500">
        <v>3</v>
      </c>
      <c r="BV500">
        <v>90</v>
      </c>
      <c r="BW500" s="4">
        <v>0.20947676003746105</v>
      </c>
      <c r="BX500">
        <v>0</v>
      </c>
      <c r="BY500">
        <v>0</v>
      </c>
      <c r="BZ500">
        <v>0</v>
      </c>
      <c r="CA500">
        <v>0</v>
      </c>
      <c r="CB500">
        <v>2</v>
      </c>
      <c r="CC500">
        <v>0</v>
      </c>
      <c r="CD500">
        <v>30</v>
      </c>
      <c r="CE500">
        <v>30</v>
      </c>
      <c r="CF500">
        <v>0</v>
      </c>
      <c r="CG500">
        <v>0</v>
      </c>
      <c r="CH500">
        <v>30</v>
      </c>
      <c r="CI500">
        <v>30</v>
      </c>
      <c r="CJ500">
        <v>0</v>
      </c>
      <c r="CK500">
        <v>0</v>
      </c>
      <c r="CL500">
        <v>0</v>
      </c>
      <c r="CM500">
        <v>0</v>
      </c>
      <c r="CN500">
        <f t="shared" si="91"/>
        <v>60</v>
      </c>
      <c r="CO500" t="str">
        <f t="shared" si="92"/>
        <v>Insufficiently active</v>
      </c>
      <c r="CP500">
        <v>4</v>
      </c>
      <c r="CQ500">
        <v>4</v>
      </c>
      <c r="CR500">
        <v>4</v>
      </c>
      <c r="CS500">
        <v>3</v>
      </c>
      <c r="CT500">
        <v>4</v>
      </c>
      <c r="CU500">
        <v>2</v>
      </c>
      <c r="CV500">
        <v>1</v>
      </c>
      <c r="CW500">
        <v>1</v>
      </c>
      <c r="CX500">
        <v>1</v>
      </c>
      <c r="CY500">
        <v>1</v>
      </c>
      <c r="CZ500">
        <v>2</v>
      </c>
      <c r="DA500">
        <v>5</v>
      </c>
      <c r="DB500">
        <v>3</v>
      </c>
      <c r="DC500">
        <v>0</v>
      </c>
      <c r="DD500">
        <v>4</v>
      </c>
      <c r="DE500">
        <v>1</v>
      </c>
      <c r="DF500">
        <v>1</v>
      </c>
      <c r="DG500">
        <v>1</v>
      </c>
      <c r="DH500">
        <v>3</v>
      </c>
      <c r="DI500">
        <v>2</v>
      </c>
      <c r="DJ500">
        <v>2</v>
      </c>
      <c r="DK500">
        <v>2</v>
      </c>
      <c r="DL500">
        <v>1</v>
      </c>
      <c r="DM500">
        <v>1</v>
      </c>
      <c r="DN500">
        <v>18</v>
      </c>
      <c r="DO500">
        <v>0</v>
      </c>
      <c r="DP500">
        <v>0</v>
      </c>
      <c r="DQ500">
        <v>2</v>
      </c>
      <c r="DR500">
        <v>1</v>
      </c>
      <c r="DS500">
        <v>1</v>
      </c>
      <c r="DT500">
        <v>0</v>
      </c>
      <c r="DU500">
        <v>1</v>
      </c>
      <c r="DV500">
        <v>0</v>
      </c>
      <c r="DW500">
        <v>0</v>
      </c>
      <c r="DX500">
        <v>5</v>
      </c>
      <c r="DY500" t="s">
        <v>149</v>
      </c>
      <c r="DZ500" t="s">
        <v>4707</v>
      </c>
      <c r="EA500">
        <v>4</v>
      </c>
      <c r="EB500">
        <v>4</v>
      </c>
      <c r="EC500">
        <v>3</v>
      </c>
      <c r="ED500">
        <v>4</v>
      </c>
      <c r="EE500">
        <v>5</v>
      </c>
      <c r="EF500">
        <v>4</v>
      </c>
      <c r="EG500">
        <v>5</v>
      </c>
      <c r="EH500">
        <v>29</v>
      </c>
      <c r="EI500">
        <v>1</v>
      </c>
      <c r="EJ500">
        <v>1</v>
      </c>
      <c r="EK500">
        <v>1</v>
      </c>
      <c r="EL500">
        <v>3</v>
      </c>
      <c r="EM500">
        <v>5</v>
      </c>
      <c r="EN500">
        <v>5</v>
      </c>
      <c r="EO500">
        <v>5</v>
      </c>
      <c r="EP500">
        <v>5</v>
      </c>
      <c r="EQ500">
        <v>5</v>
      </c>
      <c r="ER500">
        <v>5</v>
      </c>
      <c r="ES500">
        <v>5</v>
      </c>
      <c r="ET500">
        <v>5</v>
      </c>
      <c r="EU500">
        <v>40</v>
      </c>
      <c r="EV500">
        <v>8</v>
      </c>
      <c r="EW500">
        <v>9</v>
      </c>
      <c r="EX500">
        <v>8</v>
      </c>
      <c r="EY500">
        <v>10</v>
      </c>
      <c r="EZ500">
        <v>35</v>
      </c>
      <c r="FA500">
        <v>7</v>
      </c>
      <c r="FB500" t="str">
        <f t="shared" si="87"/>
        <v>Moderate</v>
      </c>
      <c r="FC500" t="s">
        <v>157</v>
      </c>
    </row>
    <row r="501" spans="1:159" x14ac:dyDescent="0.2">
      <c r="A501">
        <v>1593</v>
      </c>
      <c r="B501" t="s">
        <v>143</v>
      </c>
      <c r="C501" t="s">
        <v>2273</v>
      </c>
      <c r="D501" s="1">
        <v>21943</v>
      </c>
      <c r="E501">
        <v>62</v>
      </c>
      <c r="F501">
        <v>1</v>
      </c>
      <c r="H501" t="s">
        <v>726</v>
      </c>
      <c r="I501">
        <v>3037</v>
      </c>
      <c r="J501" s="1">
        <v>44223</v>
      </c>
      <c r="K501">
        <v>2</v>
      </c>
      <c r="Q501">
        <v>1</v>
      </c>
      <c r="R501">
        <v>2</v>
      </c>
      <c r="W501" t="s">
        <v>4409</v>
      </c>
      <c r="X501" t="s">
        <v>314</v>
      </c>
      <c r="Y501">
        <v>1</v>
      </c>
      <c r="Z501" t="s">
        <v>2274</v>
      </c>
      <c r="AA501" s="1">
        <v>44522</v>
      </c>
      <c r="AB501" s="2">
        <f t="shared" si="83"/>
        <v>299</v>
      </c>
      <c r="AC501">
        <v>1</v>
      </c>
      <c r="AD501">
        <v>2</v>
      </c>
      <c r="AE501" t="str">
        <f t="shared" si="85"/>
        <v>Female</v>
      </c>
      <c r="AF501">
        <v>1</v>
      </c>
      <c r="AG501" t="s">
        <v>157</v>
      </c>
      <c r="AH501">
        <v>0</v>
      </c>
      <c r="AJ501">
        <v>1</v>
      </c>
      <c r="AK501" t="str">
        <f t="shared" si="90"/>
        <v>DNC high school</v>
      </c>
      <c r="AL501" t="str">
        <f t="shared" si="86"/>
        <v>No</v>
      </c>
      <c r="AM501">
        <v>9</v>
      </c>
      <c r="AN501" t="str">
        <f t="shared" si="84"/>
        <v>Aus</v>
      </c>
      <c r="AO501">
        <v>0</v>
      </c>
      <c r="AR501">
        <v>0</v>
      </c>
      <c r="AS501">
        <v>0</v>
      </c>
      <c r="AT501">
        <v>0</v>
      </c>
      <c r="AU501">
        <v>0</v>
      </c>
      <c r="AV501">
        <v>0</v>
      </c>
      <c r="AW501">
        <v>0</v>
      </c>
      <c r="AX501">
        <v>0</v>
      </c>
      <c r="AY501">
        <v>0</v>
      </c>
      <c r="AZ501">
        <v>1</v>
      </c>
      <c r="BA501">
        <v>1</v>
      </c>
      <c r="BC501" t="s">
        <v>2275</v>
      </c>
      <c r="BD501">
        <v>1</v>
      </c>
      <c r="BE501" t="s">
        <v>2276</v>
      </c>
      <c r="BF501">
        <v>0</v>
      </c>
      <c r="BH501">
        <v>0</v>
      </c>
      <c r="BI501">
        <v>0</v>
      </c>
      <c r="BJ501">
        <v>0</v>
      </c>
      <c r="BK501">
        <v>0</v>
      </c>
      <c r="BM501">
        <v>0</v>
      </c>
      <c r="BO501">
        <v>0</v>
      </c>
      <c r="BQ501">
        <v>3</v>
      </c>
      <c r="BR501">
        <v>1</v>
      </c>
      <c r="BS501">
        <v>2</v>
      </c>
      <c r="BT501">
        <v>3</v>
      </c>
      <c r="BU501">
        <v>3</v>
      </c>
      <c r="BV501">
        <v>89</v>
      </c>
      <c r="BW501" s="4">
        <v>0.52567111650485432</v>
      </c>
      <c r="BX501">
        <v>4</v>
      </c>
      <c r="BY501">
        <v>1</v>
      </c>
      <c r="BZ501">
        <v>0</v>
      </c>
      <c r="CA501">
        <v>60</v>
      </c>
      <c r="CB501">
        <v>0</v>
      </c>
      <c r="CC501">
        <v>0</v>
      </c>
      <c r="CD501">
        <v>0</v>
      </c>
      <c r="CE501">
        <v>0</v>
      </c>
      <c r="CF501">
        <v>5</v>
      </c>
      <c r="CG501">
        <v>4</v>
      </c>
      <c r="CH501">
        <v>0</v>
      </c>
      <c r="CI501">
        <v>240</v>
      </c>
      <c r="CJ501">
        <v>0</v>
      </c>
      <c r="CK501">
        <v>0</v>
      </c>
      <c r="CL501">
        <v>0</v>
      </c>
      <c r="CM501">
        <v>0</v>
      </c>
      <c r="CN501">
        <f t="shared" si="91"/>
        <v>540</v>
      </c>
      <c r="CO501" t="str">
        <f t="shared" si="92"/>
        <v>Sufficientlyactive</v>
      </c>
      <c r="CP501">
        <v>3</v>
      </c>
      <c r="CQ501">
        <v>3</v>
      </c>
      <c r="CR501">
        <v>3</v>
      </c>
      <c r="CS501">
        <v>3</v>
      </c>
      <c r="CT501">
        <v>3</v>
      </c>
      <c r="CU501">
        <v>2</v>
      </c>
      <c r="CV501">
        <v>1</v>
      </c>
      <c r="CW501">
        <v>0</v>
      </c>
      <c r="CX501">
        <v>1</v>
      </c>
      <c r="CY501">
        <v>1</v>
      </c>
      <c r="CZ501">
        <v>3</v>
      </c>
      <c r="DA501">
        <v>6</v>
      </c>
      <c r="DB501">
        <v>3</v>
      </c>
      <c r="DC501">
        <v>0</v>
      </c>
      <c r="DD501">
        <v>3</v>
      </c>
      <c r="DE501">
        <v>3</v>
      </c>
      <c r="DF501">
        <v>2</v>
      </c>
      <c r="DG501">
        <v>2</v>
      </c>
      <c r="DH501">
        <v>4</v>
      </c>
      <c r="DI501">
        <v>3</v>
      </c>
      <c r="DJ501">
        <v>2</v>
      </c>
      <c r="DK501">
        <v>2</v>
      </c>
      <c r="DL501">
        <v>1</v>
      </c>
      <c r="DM501">
        <v>2</v>
      </c>
      <c r="DN501">
        <v>24</v>
      </c>
      <c r="DO501">
        <v>1</v>
      </c>
      <c r="DP501">
        <v>1</v>
      </c>
      <c r="DQ501">
        <v>2</v>
      </c>
      <c r="DR501">
        <v>2</v>
      </c>
      <c r="DS501">
        <v>2</v>
      </c>
      <c r="DT501">
        <v>1</v>
      </c>
      <c r="DU501">
        <v>0</v>
      </c>
      <c r="DV501">
        <v>0</v>
      </c>
      <c r="DW501">
        <v>0</v>
      </c>
      <c r="DX501">
        <v>9</v>
      </c>
      <c r="DY501" t="s">
        <v>149</v>
      </c>
      <c r="DZ501" t="s">
        <v>4707</v>
      </c>
      <c r="EA501">
        <v>2</v>
      </c>
      <c r="EB501">
        <v>3</v>
      </c>
      <c r="EC501">
        <v>3</v>
      </c>
      <c r="ED501">
        <v>3</v>
      </c>
      <c r="EE501">
        <v>3</v>
      </c>
      <c r="EF501">
        <v>3</v>
      </c>
      <c r="EG501">
        <v>3</v>
      </c>
      <c r="EH501">
        <v>20</v>
      </c>
      <c r="EI501">
        <v>1</v>
      </c>
      <c r="EJ501">
        <v>2</v>
      </c>
      <c r="EK501">
        <v>2</v>
      </c>
      <c r="EL501">
        <v>5</v>
      </c>
      <c r="EM501">
        <v>4</v>
      </c>
      <c r="EN501">
        <v>4</v>
      </c>
      <c r="EO501">
        <v>2</v>
      </c>
      <c r="EP501">
        <v>4</v>
      </c>
      <c r="EQ501">
        <v>4</v>
      </c>
      <c r="ER501">
        <v>4</v>
      </c>
      <c r="ES501">
        <v>4</v>
      </c>
      <c r="ET501">
        <v>4</v>
      </c>
      <c r="EU501">
        <v>30</v>
      </c>
      <c r="EV501">
        <v>6</v>
      </c>
      <c r="EW501">
        <v>7</v>
      </c>
      <c r="EX501">
        <v>6</v>
      </c>
      <c r="EY501">
        <v>8</v>
      </c>
      <c r="EZ501">
        <v>27</v>
      </c>
      <c r="FA501">
        <v>3</v>
      </c>
      <c r="FB501" t="str">
        <f t="shared" si="87"/>
        <v>Mild</v>
      </c>
      <c r="FC501" t="s">
        <v>157</v>
      </c>
    </row>
    <row r="502" spans="1:159" x14ac:dyDescent="0.2">
      <c r="A502">
        <v>1595</v>
      </c>
      <c r="B502" t="s">
        <v>143</v>
      </c>
      <c r="C502" t="s">
        <v>2277</v>
      </c>
      <c r="D502" s="1">
        <v>27199</v>
      </c>
      <c r="E502">
        <v>48</v>
      </c>
      <c r="F502">
        <v>1</v>
      </c>
      <c r="H502" t="s">
        <v>424</v>
      </c>
      <c r="I502">
        <v>3023</v>
      </c>
      <c r="J502" s="1">
        <v>44216</v>
      </c>
      <c r="K502">
        <v>1</v>
      </c>
      <c r="L502">
        <v>2</v>
      </c>
      <c r="W502" t="s">
        <v>4403</v>
      </c>
      <c r="X502" t="s">
        <v>222</v>
      </c>
      <c r="Y502">
        <v>0</v>
      </c>
      <c r="Z502" t="s">
        <v>2278</v>
      </c>
      <c r="AA502" s="1">
        <v>44615</v>
      </c>
      <c r="AB502" s="2">
        <f t="shared" si="83"/>
        <v>399</v>
      </c>
      <c r="AC502">
        <v>1</v>
      </c>
      <c r="AD502">
        <v>1</v>
      </c>
      <c r="AE502" t="str">
        <f t="shared" si="85"/>
        <v>Male</v>
      </c>
      <c r="AF502">
        <v>3</v>
      </c>
      <c r="AG502" t="s">
        <v>157</v>
      </c>
      <c r="AH502">
        <v>0</v>
      </c>
      <c r="AJ502">
        <v>1</v>
      </c>
      <c r="AK502" t="str">
        <f t="shared" si="90"/>
        <v>DNC high school</v>
      </c>
      <c r="AL502" t="str">
        <f t="shared" si="86"/>
        <v>No</v>
      </c>
      <c r="AM502">
        <v>7</v>
      </c>
      <c r="AN502" t="str">
        <f t="shared" si="84"/>
        <v>Other</v>
      </c>
      <c r="AQ502">
        <v>3</v>
      </c>
      <c r="AR502">
        <v>0</v>
      </c>
      <c r="AS502">
        <v>0</v>
      </c>
      <c r="AT502">
        <v>0</v>
      </c>
      <c r="AU502">
        <v>0</v>
      </c>
      <c r="AV502">
        <v>0</v>
      </c>
      <c r="AW502">
        <v>0</v>
      </c>
      <c r="AX502">
        <v>1</v>
      </c>
      <c r="AY502">
        <v>0</v>
      </c>
      <c r="AZ502">
        <v>1</v>
      </c>
      <c r="BA502">
        <v>1</v>
      </c>
      <c r="BC502" t="s">
        <v>2279</v>
      </c>
      <c r="BD502">
        <v>0</v>
      </c>
      <c r="BF502">
        <v>1</v>
      </c>
      <c r="BG502" t="s">
        <v>2280</v>
      </c>
      <c r="BH502">
        <v>0</v>
      </c>
      <c r="BI502">
        <v>0</v>
      </c>
      <c r="BJ502">
        <v>0</v>
      </c>
      <c r="BK502">
        <v>0</v>
      </c>
      <c r="BM502">
        <v>0</v>
      </c>
      <c r="BO502">
        <v>0</v>
      </c>
      <c r="BQ502">
        <v>2</v>
      </c>
      <c r="BR502">
        <v>1</v>
      </c>
      <c r="BS502">
        <v>2</v>
      </c>
      <c r="BT502">
        <v>3</v>
      </c>
      <c r="BU502">
        <v>2</v>
      </c>
      <c r="BV502">
        <v>70</v>
      </c>
      <c r="BW502" s="4">
        <v>0.55374145365301408</v>
      </c>
      <c r="BX502">
        <v>2</v>
      </c>
      <c r="BY502">
        <v>2</v>
      </c>
      <c r="BZ502">
        <v>30</v>
      </c>
      <c r="CA502">
        <v>150</v>
      </c>
      <c r="CB502">
        <v>0</v>
      </c>
      <c r="CC502">
        <v>0</v>
      </c>
      <c r="CD502">
        <v>0</v>
      </c>
      <c r="CE502">
        <v>0</v>
      </c>
      <c r="CF502">
        <v>1</v>
      </c>
      <c r="CG502">
        <v>1</v>
      </c>
      <c r="CH502">
        <v>30</v>
      </c>
      <c r="CI502">
        <v>90</v>
      </c>
      <c r="CJ502">
        <v>0</v>
      </c>
      <c r="CK502">
        <v>0</v>
      </c>
      <c r="CL502">
        <v>0</v>
      </c>
      <c r="CM502">
        <v>0</v>
      </c>
      <c r="CN502">
        <f t="shared" si="91"/>
        <v>330</v>
      </c>
      <c r="CO502" t="str">
        <f t="shared" si="92"/>
        <v>Sufficientlyactive</v>
      </c>
      <c r="CP502">
        <v>0</v>
      </c>
      <c r="CQ502">
        <v>0</v>
      </c>
      <c r="CR502">
        <v>3</v>
      </c>
      <c r="CS502">
        <v>3</v>
      </c>
      <c r="CT502">
        <v>3</v>
      </c>
      <c r="CU502">
        <v>2</v>
      </c>
      <c r="CV502">
        <v>1</v>
      </c>
      <c r="CW502">
        <v>1</v>
      </c>
      <c r="CX502">
        <v>1</v>
      </c>
      <c r="CY502">
        <v>0</v>
      </c>
      <c r="CZ502">
        <v>2</v>
      </c>
      <c r="DA502">
        <v>7</v>
      </c>
      <c r="DB502">
        <v>2</v>
      </c>
      <c r="DC502">
        <v>0</v>
      </c>
      <c r="DD502">
        <v>2</v>
      </c>
      <c r="DE502">
        <v>3</v>
      </c>
      <c r="DF502">
        <v>1</v>
      </c>
      <c r="DG502">
        <v>2</v>
      </c>
      <c r="DH502">
        <v>2</v>
      </c>
      <c r="DI502">
        <v>2</v>
      </c>
      <c r="DJ502">
        <v>3</v>
      </c>
      <c r="DK502">
        <v>2</v>
      </c>
      <c r="DL502">
        <v>2</v>
      </c>
      <c r="DM502">
        <v>2</v>
      </c>
      <c r="DN502">
        <v>21</v>
      </c>
      <c r="DO502">
        <v>1</v>
      </c>
      <c r="DP502">
        <v>1</v>
      </c>
      <c r="DQ502">
        <v>1</v>
      </c>
      <c r="DR502">
        <v>1</v>
      </c>
      <c r="DS502">
        <v>1</v>
      </c>
      <c r="DT502">
        <v>1</v>
      </c>
      <c r="DU502">
        <v>0</v>
      </c>
      <c r="DV502">
        <v>0</v>
      </c>
      <c r="DW502">
        <v>1</v>
      </c>
      <c r="DX502">
        <v>7</v>
      </c>
      <c r="DY502" t="str">
        <f>IF(DP502&gt;1,"Yes",IF(DQ502&gt;1,"Yes","No"))</f>
        <v>No</v>
      </c>
      <c r="DZ502" t="s">
        <v>4707</v>
      </c>
      <c r="EA502">
        <v>3</v>
      </c>
      <c r="EB502">
        <v>3</v>
      </c>
      <c r="EC502">
        <v>3</v>
      </c>
      <c r="ED502">
        <v>3</v>
      </c>
      <c r="EE502">
        <v>3</v>
      </c>
      <c r="EF502">
        <v>3</v>
      </c>
      <c r="EG502">
        <v>4</v>
      </c>
      <c r="EH502">
        <v>22</v>
      </c>
      <c r="EI502">
        <v>2</v>
      </c>
      <c r="EJ502">
        <v>2</v>
      </c>
      <c r="EK502">
        <v>2</v>
      </c>
      <c r="EL502">
        <v>6</v>
      </c>
      <c r="EM502">
        <v>4</v>
      </c>
      <c r="EN502">
        <v>4</v>
      </c>
      <c r="EO502">
        <v>4</v>
      </c>
      <c r="EP502">
        <v>4</v>
      </c>
      <c r="EQ502">
        <v>4</v>
      </c>
      <c r="ER502">
        <v>4</v>
      </c>
      <c r="ES502">
        <v>4</v>
      </c>
      <c r="ET502">
        <v>4</v>
      </c>
      <c r="EU502">
        <v>32</v>
      </c>
      <c r="EV502">
        <v>8</v>
      </c>
      <c r="EW502">
        <v>8</v>
      </c>
      <c r="EX502">
        <v>8</v>
      </c>
      <c r="EY502">
        <v>8</v>
      </c>
      <c r="EZ502">
        <v>32</v>
      </c>
      <c r="FA502">
        <v>7</v>
      </c>
      <c r="FB502" t="str">
        <f t="shared" si="87"/>
        <v>Moderate</v>
      </c>
      <c r="FC502" t="s">
        <v>157</v>
      </c>
    </row>
    <row r="503" spans="1:159" x14ac:dyDescent="0.2">
      <c r="A503">
        <v>1599</v>
      </c>
      <c r="B503" t="s">
        <v>143</v>
      </c>
      <c r="C503" t="s">
        <v>2281</v>
      </c>
      <c r="D503" s="1">
        <v>31496</v>
      </c>
      <c r="E503">
        <v>36</v>
      </c>
      <c r="F503">
        <v>1</v>
      </c>
      <c r="H503" t="s">
        <v>151</v>
      </c>
      <c r="I503">
        <v>3030</v>
      </c>
      <c r="J503" s="1">
        <v>44223</v>
      </c>
      <c r="K503">
        <v>1</v>
      </c>
      <c r="Q503">
        <v>2</v>
      </c>
      <c r="W503" t="s">
        <v>4409</v>
      </c>
      <c r="X503" t="s">
        <v>222</v>
      </c>
      <c r="Y503">
        <v>0</v>
      </c>
      <c r="Z503" t="s">
        <v>2282</v>
      </c>
      <c r="AA503" s="1">
        <v>44586</v>
      </c>
      <c r="AB503" s="2">
        <f t="shared" si="83"/>
        <v>363</v>
      </c>
      <c r="AC503">
        <v>0</v>
      </c>
      <c r="AD503">
        <v>2</v>
      </c>
      <c r="AE503" t="str">
        <f t="shared" si="85"/>
        <v>Female</v>
      </c>
      <c r="AF503">
        <v>0</v>
      </c>
      <c r="AG503" t="s">
        <v>157</v>
      </c>
      <c r="AH503">
        <v>0</v>
      </c>
      <c r="AJ503">
        <v>5</v>
      </c>
      <c r="AK503" t="str">
        <f t="shared" si="90"/>
        <v>TAFE</v>
      </c>
      <c r="AL503" t="str">
        <f t="shared" si="86"/>
        <v>Yes</v>
      </c>
      <c r="AM503">
        <v>9</v>
      </c>
      <c r="AN503" t="str">
        <f t="shared" si="84"/>
        <v>Aus</v>
      </c>
      <c r="AO503">
        <v>0</v>
      </c>
      <c r="AR503">
        <v>0</v>
      </c>
      <c r="AS503">
        <v>0</v>
      </c>
      <c r="AT503">
        <v>0</v>
      </c>
      <c r="AU503">
        <v>0</v>
      </c>
      <c r="AV503">
        <v>0</v>
      </c>
      <c r="AW503">
        <v>0</v>
      </c>
      <c r="AX503">
        <v>0</v>
      </c>
      <c r="AY503">
        <v>1</v>
      </c>
      <c r="AZ503">
        <v>0</v>
      </c>
      <c r="BA503">
        <v>0</v>
      </c>
      <c r="BC503" t="s">
        <v>2283</v>
      </c>
      <c r="BD503">
        <v>1</v>
      </c>
      <c r="BE503" t="s">
        <v>2284</v>
      </c>
      <c r="BF503">
        <v>0</v>
      </c>
      <c r="BH503">
        <v>0</v>
      </c>
      <c r="BI503">
        <v>0</v>
      </c>
      <c r="BJ503">
        <v>0</v>
      </c>
      <c r="BK503">
        <v>0</v>
      </c>
      <c r="BM503">
        <v>1</v>
      </c>
      <c r="BN503">
        <v>20</v>
      </c>
      <c r="BO503">
        <v>0</v>
      </c>
      <c r="BQ503">
        <v>1</v>
      </c>
      <c r="BR503">
        <v>1</v>
      </c>
      <c r="BS503">
        <v>1</v>
      </c>
      <c r="BT503">
        <v>3</v>
      </c>
      <c r="BU503">
        <v>3</v>
      </c>
      <c r="BV503">
        <v>40</v>
      </c>
      <c r="BW503" s="4">
        <v>0.69399999999999995</v>
      </c>
      <c r="BX503">
        <v>10</v>
      </c>
      <c r="BY503">
        <v>50</v>
      </c>
      <c r="BZ503">
        <v>30</v>
      </c>
      <c r="CA503">
        <v>840</v>
      </c>
      <c r="CB503">
        <v>3</v>
      </c>
      <c r="CC503">
        <v>5</v>
      </c>
      <c r="CD503">
        <v>0</v>
      </c>
      <c r="CE503">
        <v>300</v>
      </c>
      <c r="CF503">
        <v>4</v>
      </c>
      <c r="CG503">
        <v>6</v>
      </c>
      <c r="CH503">
        <v>0</v>
      </c>
      <c r="CI503">
        <v>360</v>
      </c>
      <c r="CJ503">
        <v>0</v>
      </c>
      <c r="CK503">
        <v>0</v>
      </c>
      <c r="CL503">
        <v>0</v>
      </c>
      <c r="CM503">
        <v>0</v>
      </c>
      <c r="CN503">
        <f t="shared" si="91"/>
        <v>1560</v>
      </c>
      <c r="CO503" t="str">
        <f t="shared" si="92"/>
        <v>Sufficientlyactive</v>
      </c>
      <c r="CP503">
        <v>3</v>
      </c>
      <c r="CQ503">
        <v>3</v>
      </c>
      <c r="CR503">
        <v>1</v>
      </c>
      <c r="CS503">
        <v>4</v>
      </c>
      <c r="CT503">
        <v>4</v>
      </c>
      <c r="CU503">
        <v>1</v>
      </c>
      <c r="CV503">
        <v>1</v>
      </c>
      <c r="CW503">
        <v>0</v>
      </c>
      <c r="CX503">
        <v>1</v>
      </c>
      <c r="CY503">
        <v>0</v>
      </c>
      <c r="CZ503">
        <v>3</v>
      </c>
      <c r="DA503">
        <v>7</v>
      </c>
      <c r="DB503">
        <v>5</v>
      </c>
      <c r="DC503">
        <v>0</v>
      </c>
      <c r="DD503">
        <v>4</v>
      </c>
      <c r="DE503">
        <v>4</v>
      </c>
      <c r="DF503">
        <v>2</v>
      </c>
      <c r="DG503">
        <v>2</v>
      </c>
      <c r="DH503">
        <v>3</v>
      </c>
      <c r="DI503">
        <v>3</v>
      </c>
      <c r="DJ503">
        <v>3</v>
      </c>
      <c r="DK503">
        <v>3</v>
      </c>
      <c r="DL503">
        <v>3</v>
      </c>
      <c r="DM503">
        <v>2</v>
      </c>
      <c r="DN503">
        <v>29</v>
      </c>
      <c r="DO503">
        <v>3</v>
      </c>
      <c r="DP503">
        <v>1</v>
      </c>
      <c r="DQ503">
        <v>3</v>
      </c>
      <c r="DR503">
        <v>3</v>
      </c>
      <c r="DS503">
        <v>2</v>
      </c>
      <c r="DT503">
        <v>1</v>
      </c>
      <c r="DU503">
        <v>1</v>
      </c>
      <c r="DV503">
        <v>1</v>
      </c>
      <c r="DW503">
        <v>0</v>
      </c>
      <c r="DX503">
        <v>15</v>
      </c>
      <c r="DY503" t="s">
        <v>149</v>
      </c>
      <c r="DZ503" t="s">
        <v>4710</v>
      </c>
      <c r="EA503">
        <v>3</v>
      </c>
      <c r="EB503">
        <v>3</v>
      </c>
      <c r="EC503">
        <v>2</v>
      </c>
      <c r="ED503">
        <v>3</v>
      </c>
      <c r="EE503">
        <v>2</v>
      </c>
      <c r="EF503">
        <v>1</v>
      </c>
      <c r="EG503">
        <v>4</v>
      </c>
      <c r="EH503">
        <v>18</v>
      </c>
      <c r="EI503">
        <v>3</v>
      </c>
      <c r="EJ503">
        <v>3</v>
      </c>
      <c r="EK503">
        <v>3</v>
      </c>
      <c r="EL503">
        <v>9</v>
      </c>
      <c r="EM503">
        <v>2</v>
      </c>
      <c r="EN503">
        <v>1</v>
      </c>
      <c r="EO503">
        <v>2</v>
      </c>
      <c r="EP503">
        <v>1</v>
      </c>
      <c r="EQ503">
        <v>1</v>
      </c>
      <c r="ER503">
        <v>1</v>
      </c>
      <c r="ES503">
        <v>2</v>
      </c>
      <c r="ET503">
        <v>1</v>
      </c>
      <c r="EU503">
        <v>11</v>
      </c>
      <c r="EV503">
        <v>4</v>
      </c>
      <c r="EW503">
        <v>4</v>
      </c>
      <c r="EX503">
        <v>5</v>
      </c>
      <c r="EY503">
        <v>7</v>
      </c>
      <c r="EZ503">
        <v>20</v>
      </c>
      <c r="FA503">
        <v>4</v>
      </c>
      <c r="FB503" t="str">
        <f t="shared" si="87"/>
        <v>Mild</v>
      </c>
      <c r="FC503" t="s">
        <v>149</v>
      </c>
    </row>
    <row r="504" spans="1:159" x14ac:dyDescent="0.2">
      <c r="A504">
        <v>1606</v>
      </c>
      <c r="B504" t="s">
        <v>143</v>
      </c>
      <c r="C504" t="s">
        <v>2285</v>
      </c>
      <c r="D504" s="1">
        <v>21141</v>
      </c>
      <c r="E504">
        <v>64</v>
      </c>
      <c r="F504">
        <v>1</v>
      </c>
      <c r="H504" t="s">
        <v>145</v>
      </c>
      <c r="I504">
        <v>3029</v>
      </c>
      <c r="J504" s="1">
        <v>44216</v>
      </c>
      <c r="K504">
        <v>2</v>
      </c>
      <c r="R504">
        <v>3</v>
      </c>
      <c r="W504" t="s">
        <v>229</v>
      </c>
      <c r="X504" t="s">
        <v>314</v>
      </c>
      <c r="Y504">
        <v>1</v>
      </c>
      <c r="Z504" t="s">
        <v>2286</v>
      </c>
      <c r="AA504" s="1">
        <v>44605</v>
      </c>
      <c r="AB504" s="2">
        <f t="shared" si="83"/>
        <v>389</v>
      </c>
      <c r="AC504">
        <v>1</v>
      </c>
      <c r="AD504">
        <v>1</v>
      </c>
      <c r="AE504" t="str">
        <f t="shared" si="85"/>
        <v>Male</v>
      </c>
      <c r="AF504">
        <v>5</v>
      </c>
      <c r="AG504" t="s">
        <v>157</v>
      </c>
      <c r="AH504">
        <v>0</v>
      </c>
      <c r="AJ504">
        <v>8</v>
      </c>
      <c r="AK504" t="str">
        <f t="shared" si="90"/>
        <v>Postgrad</v>
      </c>
      <c r="AL504" t="str">
        <f t="shared" si="86"/>
        <v>Yes</v>
      </c>
      <c r="AM504">
        <v>77</v>
      </c>
      <c r="AN504" t="str">
        <f t="shared" si="84"/>
        <v>Other</v>
      </c>
      <c r="AQ504">
        <v>62</v>
      </c>
      <c r="AR504">
        <v>0</v>
      </c>
      <c r="AS504">
        <v>0</v>
      </c>
      <c r="AT504">
        <v>0</v>
      </c>
      <c r="AU504">
        <v>0</v>
      </c>
      <c r="AV504">
        <v>0</v>
      </c>
      <c r="AW504">
        <v>0</v>
      </c>
      <c r="AX504">
        <v>0</v>
      </c>
      <c r="AY504">
        <v>0</v>
      </c>
      <c r="AZ504">
        <v>1</v>
      </c>
      <c r="BA504">
        <v>1</v>
      </c>
      <c r="BC504" t="s">
        <v>2287</v>
      </c>
      <c r="BD504">
        <v>1</v>
      </c>
      <c r="BE504" t="s">
        <v>2288</v>
      </c>
      <c r="BF504">
        <v>1</v>
      </c>
      <c r="BG504" t="s">
        <v>2289</v>
      </c>
      <c r="BH504">
        <v>1</v>
      </c>
      <c r="BI504">
        <v>1</v>
      </c>
      <c r="BJ504">
        <v>0</v>
      </c>
      <c r="BK504">
        <v>0</v>
      </c>
      <c r="BM504">
        <v>0</v>
      </c>
      <c r="BO504">
        <v>1</v>
      </c>
      <c r="BP504">
        <v>3</v>
      </c>
      <c r="BQ504">
        <v>3</v>
      </c>
      <c r="BR504">
        <v>1</v>
      </c>
      <c r="BS504">
        <v>1</v>
      </c>
      <c r="BT504">
        <v>3</v>
      </c>
      <c r="BU504">
        <v>1</v>
      </c>
      <c r="BV504">
        <v>74</v>
      </c>
      <c r="BW504" s="4">
        <v>0.60499999999999998</v>
      </c>
      <c r="BX504">
        <v>6</v>
      </c>
      <c r="BY504">
        <v>2</v>
      </c>
      <c r="BZ504">
        <v>30</v>
      </c>
      <c r="CA504">
        <v>150</v>
      </c>
      <c r="CB504">
        <v>0</v>
      </c>
      <c r="CC504">
        <v>0</v>
      </c>
      <c r="CD504">
        <v>0</v>
      </c>
      <c r="CE504">
        <v>0</v>
      </c>
      <c r="CF504">
        <v>0</v>
      </c>
      <c r="CG504">
        <v>0</v>
      </c>
      <c r="CH504">
        <v>0</v>
      </c>
      <c r="CI504">
        <v>0</v>
      </c>
      <c r="CJ504">
        <v>3</v>
      </c>
      <c r="CK504">
        <v>0</v>
      </c>
      <c r="CL504">
        <v>30</v>
      </c>
      <c r="CM504">
        <v>30</v>
      </c>
      <c r="CN504">
        <f t="shared" si="91"/>
        <v>180</v>
      </c>
      <c r="CO504" t="str">
        <f t="shared" si="92"/>
        <v>Sufficientlyactive</v>
      </c>
      <c r="CP504">
        <v>2</v>
      </c>
      <c r="CQ504">
        <v>3</v>
      </c>
      <c r="CR504">
        <v>3</v>
      </c>
      <c r="CS504">
        <v>3</v>
      </c>
      <c r="CT504">
        <v>3</v>
      </c>
      <c r="CU504">
        <v>2</v>
      </c>
      <c r="CV504">
        <v>0</v>
      </c>
      <c r="CW504">
        <v>1</v>
      </c>
      <c r="CX504">
        <v>1</v>
      </c>
      <c r="CY504">
        <v>1</v>
      </c>
      <c r="CZ504">
        <v>1</v>
      </c>
      <c r="DA504">
        <v>9</v>
      </c>
      <c r="DB504">
        <v>2</v>
      </c>
      <c r="DC504">
        <v>1</v>
      </c>
      <c r="DD504">
        <v>1</v>
      </c>
      <c r="DE504">
        <v>1</v>
      </c>
      <c r="DF504">
        <v>1</v>
      </c>
      <c r="DG504">
        <v>1</v>
      </c>
      <c r="DH504">
        <v>1</v>
      </c>
      <c r="DI504">
        <v>1</v>
      </c>
      <c r="DJ504">
        <v>1</v>
      </c>
      <c r="DK504">
        <v>4</v>
      </c>
      <c r="DL504">
        <v>1</v>
      </c>
      <c r="DM504">
        <v>1</v>
      </c>
      <c r="DN504">
        <v>13</v>
      </c>
      <c r="DO504">
        <v>0</v>
      </c>
      <c r="DP504">
        <v>0</v>
      </c>
      <c r="DQ504">
        <v>0</v>
      </c>
      <c r="DR504">
        <v>2</v>
      </c>
      <c r="DS504">
        <v>0</v>
      </c>
      <c r="DT504">
        <v>0</v>
      </c>
      <c r="DU504">
        <v>0</v>
      </c>
      <c r="DV504">
        <v>0</v>
      </c>
      <c r="DW504">
        <v>0</v>
      </c>
      <c r="DX504">
        <v>2</v>
      </c>
      <c r="DY504" t="s">
        <v>149</v>
      </c>
      <c r="DZ504" t="s">
        <v>4708</v>
      </c>
      <c r="EA504">
        <v>5</v>
      </c>
      <c r="EB504">
        <v>5</v>
      </c>
      <c r="EC504">
        <v>5</v>
      </c>
      <c r="ED504">
        <v>5</v>
      </c>
      <c r="EE504">
        <v>5</v>
      </c>
      <c r="EF504">
        <v>5</v>
      </c>
      <c r="EG504">
        <v>5</v>
      </c>
      <c r="EH504">
        <v>35</v>
      </c>
      <c r="EI504">
        <v>1</v>
      </c>
      <c r="EJ504">
        <v>1</v>
      </c>
      <c r="EK504">
        <v>1</v>
      </c>
      <c r="EL504">
        <v>3</v>
      </c>
      <c r="EM504">
        <v>4</v>
      </c>
      <c r="EN504">
        <v>4</v>
      </c>
      <c r="EO504">
        <v>4</v>
      </c>
      <c r="EP504">
        <v>4</v>
      </c>
      <c r="EQ504">
        <v>4</v>
      </c>
      <c r="ER504">
        <v>4</v>
      </c>
      <c r="ES504">
        <v>4</v>
      </c>
      <c r="ET504">
        <v>4</v>
      </c>
      <c r="EU504">
        <v>32</v>
      </c>
      <c r="EV504">
        <v>5</v>
      </c>
      <c r="EW504">
        <v>3</v>
      </c>
      <c r="EX504">
        <v>3</v>
      </c>
      <c r="EY504">
        <v>5</v>
      </c>
      <c r="EZ504">
        <v>16</v>
      </c>
      <c r="FA504">
        <v>5</v>
      </c>
      <c r="FB504" t="str">
        <f t="shared" si="87"/>
        <v>Mild</v>
      </c>
      <c r="FC504" t="s">
        <v>157</v>
      </c>
    </row>
    <row r="505" spans="1:159" x14ac:dyDescent="0.2">
      <c r="A505">
        <v>1608</v>
      </c>
      <c r="B505" t="s">
        <v>143</v>
      </c>
      <c r="C505" t="s">
        <v>2290</v>
      </c>
      <c r="D505" s="1">
        <v>19899</v>
      </c>
      <c r="E505">
        <v>68</v>
      </c>
      <c r="F505">
        <v>1</v>
      </c>
      <c r="H505" t="s">
        <v>571</v>
      </c>
      <c r="I505">
        <v>3020</v>
      </c>
      <c r="J505" s="1">
        <v>44223</v>
      </c>
      <c r="K505">
        <v>2</v>
      </c>
      <c r="R505">
        <v>3</v>
      </c>
      <c r="W505" t="s">
        <v>229</v>
      </c>
      <c r="X505" t="s">
        <v>314</v>
      </c>
      <c r="Y505">
        <v>1</v>
      </c>
      <c r="AA505" s="1">
        <v>44527</v>
      </c>
      <c r="AB505" s="2">
        <f t="shared" si="83"/>
        <v>304</v>
      </c>
      <c r="AC505">
        <v>1</v>
      </c>
      <c r="AD505">
        <v>2</v>
      </c>
      <c r="AE505" t="str">
        <f t="shared" si="85"/>
        <v>Female</v>
      </c>
      <c r="AF505">
        <v>7</v>
      </c>
      <c r="AG505" t="s">
        <v>149</v>
      </c>
      <c r="AH505">
        <v>0</v>
      </c>
      <c r="AJ505">
        <v>8</v>
      </c>
      <c r="AK505" t="str">
        <f t="shared" si="90"/>
        <v>Postgrad</v>
      </c>
      <c r="AL505" t="str">
        <f t="shared" si="86"/>
        <v>Yes</v>
      </c>
      <c r="AM505">
        <v>179</v>
      </c>
      <c r="AN505" t="str">
        <f t="shared" si="84"/>
        <v>Other</v>
      </c>
      <c r="AQ505">
        <v>14</v>
      </c>
      <c r="AR505">
        <v>0</v>
      </c>
      <c r="AS505">
        <v>0</v>
      </c>
      <c r="AT505">
        <v>0</v>
      </c>
      <c r="AU505">
        <v>0</v>
      </c>
      <c r="AV505">
        <v>0</v>
      </c>
      <c r="AW505">
        <v>0</v>
      </c>
      <c r="AX505">
        <v>1</v>
      </c>
      <c r="AY505">
        <v>0</v>
      </c>
      <c r="AZ505">
        <v>0</v>
      </c>
      <c r="BA505">
        <v>0</v>
      </c>
      <c r="BC505" t="s">
        <v>2291</v>
      </c>
      <c r="BD505">
        <v>1</v>
      </c>
      <c r="BE505" t="s">
        <v>2292</v>
      </c>
      <c r="BF505">
        <v>1</v>
      </c>
      <c r="BG505" t="s">
        <v>2293</v>
      </c>
      <c r="BH505">
        <v>1</v>
      </c>
      <c r="BI505">
        <v>0</v>
      </c>
      <c r="BJ505">
        <v>0</v>
      </c>
      <c r="BK505">
        <v>0</v>
      </c>
      <c r="BM505">
        <v>0</v>
      </c>
      <c r="BO505">
        <v>0</v>
      </c>
      <c r="BQ505">
        <v>3</v>
      </c>
      <c r="BR505">
        <v>4</v>
      </c>
      <c r="BS505">
        <v>4</v>
      </c>
      <c r="BT505">
        <v>4</v>
      </c>
      <c r="BU505">
        <v>1</v>
      </c>
      <c r="BV505">
        <v>50</v>
      </c>
      <c r="BW505" s="4">
        <v>0.22491274600466929</v>
      </c>
      <c r="BX505">
        <v>0</v>
      </c>
      <c r="BY505">
        <v>0</v>
      </c>
      <c r="BZ505">
        <v>10</v>
      </c>
      <c r="CA505">
        <v>10</v>
      </c>
      <c r="CB505">
        <v>0</v>
      </c>
      <c r="CC505">
        <v>0</v>
      </c>
      <c r="CD505">
        <v>0</v>
      </c>
      <c r="CE505">
        <v>0</v>
      </c>
      <c r="CF505">
        <v>0</v>
      </c>
      <c r="CG505">
        <v>0</v>
      </c>
      <c r="CH505">
        <v>0</v>
      </c>
      <c r="CI505">
        <v>0</v>
      </c>
      <c r="CJ505">
        <v>0</v>
      </c>
      <c r="CK505">
        <v>0</v>
      </c>
      <c r="CL505">
        <v>10</v>
      </c>
      <c r="CM505">
        <v>10</v>
      </c>
      <c r="CN505">
        <f t="shared" si="91"/>
        <v>20</v>
      </c>
      <c r="CO505" t="str">
        <f t="shared" si="92"/>
        <v>Insufficiently active</v>
      </c>
      <c r="CP505">
        <v>4</v>
      </c>
      <c r="CQ505">
        <v>4</v>
      </c>
      <c r="CR505">
        <v>4</v>
      </c>
      <c r="CS505">
        <v>4</v>
      </c>
      <c r="CT505">
        <v>4</v>
      </c>
      <c r="CU505">
        <v>2</v>
      </c>
      <c r="CV505">
        <v>1</v>
      </c>
      <c r="CW505">
        <v>1</v>
      </c>
      <c r="CX505">
        <v>1</v>
      </c>
      <c r="CY505">
        <v>1</v>
      </c>
      <c r="CZ505">
        <v>3</v>
      </c>
      <c r="DA505">
        <v>7</v>
      </c>
      <c r="DB505">
        <v>2</v>
      </c>
      <c r="DC505">
        <v>0</v>
      </c>
      <c r="DD505">
        <v>4</v>
      </c>
      <c r="DE505">
        <v>3</v>
      </c>
      <c r="DF505">
        <v>3</v>
      </c>
      <c r="DG505">
        <v>1</v>
      </c>
      <c r="DH505">
        <v>3</v>
      </c>
      <c r="DI505">
        <v>3</v>
      </c>
      <c r="DJ505">
        <v>1</v>
      </c>
      <c r="DK505">
        <v>4</v>
      </c>
      <c r="DL505">
        <v>1</v>
      </c>
      <c r="DM505">
        <v>1</v>
      </c>
      <c r="DN505">
        <v>24</v>
      </c>
      <c r="DO505">
        <v>1</v>
      </c>
      <c r="DP505">
        <v>0</v>
      </c>
      <c r="DQ505">
        <v>2</v>
      </c>
      <c r="DR505">
        <v>3</v>
      </c>
      <c r="DS505">
        <v>0</v>
      </c>
      <c r="DT505">
        <v>0</v>
      </c>
      <c r="DU505">
        <v>1</v>
      </c>
      <c r="DV505">
        <v>1</v>
      </c>
      <c r="DW505">
        <v>0</v>
      </c>
      <c r="DX505">
        <v>8</v>
      </c>
      <c r="DY505" t="s">
        <v>149</v>
      </c>
      <c r="DZ505" t="s">
        <v>4707</v>
      </c>
      <c r="EA505">
        <v>3</v>
      </c>
      <c r="EB505">
        <v>5</v>
      </c>
      <c r="EC505">
        <v>4</v>
      </c>
      <c r="ED505">
        <v>4</v>
      </c>
      <c r="EE505">
        <v>4</v>
      </c>
      <c r="EF505">
        <v>5</v>
      </c>
      <c r="EG505">
        <v>5</v>
      </c>
      <c r="EH505">
        <v>30</v>
      </c>
      <c r="EI505">
        <v>1</v>
      </c>
      <c r="EJ505">
        <v>1</v>
      </c>
      <c r="EK505">
        <v>1</v>
      </c>
      <c r="EL505">
        <v>3</v>
      </c>
      <c r="EM505">
        <v>1</v>
      </c>
      <c r="EN505">
        <v>5</v>
      </c>
      <c r="EO505">
        <v>5</v>
      </c>
      <c r="EP505">
        <v>5</v>
      </c>
      <c r="EQ505">
        <v>5</v>
      </c>
      <c r="ER505">
        <v>5</v>
      </c>
      <c r="ES505">
        <v>5</v>
      </c>
      <c r="ET505">
        <v>5</v>
      </c>
      <c r="EU505">
        <v>36</v>
      </c>
      <c r="EV505">
        <v>6</v>
      </c>
      <c r="EW505">
        <v>5</v>
      </c>
      <c r="EX505">
        <v>7</v>
      </c>
      <c r="EY505">
        <v>8</v>
      </c>
      <c r="EZ505">
        <v>26</v>
      </c>
      <c r="FA505">
        <v>5</v>
      </c>
      <c r="FB505" t="str">
        <f t="shared" si="87"/>
        <v>Mild</v>
      </c>
      <c r="FC505" t="s">
        <v>157</v>
      </c>
    </row>
    <row r="506" spans="1:159" x14ac:dyDescent="0.2">
      <c r="A506">
        <v>1613</v>
      </c>
      <c r="B506" t="s">
        <v>143</v>
      </c>
      <c r="C506" t="s">
        <v>2294</v>
      </c>
      <c r="D506" s="1">
        <v>23663</v>
      </c>
      <c r="E506">
        <v>57</v>
      </c>
      <c r="F506">
        <v>1</v>
      </c>
      <c r="H506" t="s">
        <v>360</v>
      </c>
      <c r="I506">
        <v>3028</v>
      </c>
      <c r="J506" s="1">
        <v>44215</v>
      </c>
      <c r="K506">
        <v>1</v>
      </c>
      <c r="R506">
        <v>1</v>
      </c>
      <c r="W506" t="s">
        <v>229</v>
      </c>
      <c r="X506" t="s">
        <v>307</v>
      </c>
      <c r="Y506">
        <v>0</v>
      </c>
      <c r="Z506" t="s">
        <v>2295</v>
      </c>
      <c r="AA506" s="1">
        <v>44590</v>
      </c>
      <c r="AB506" s="2">
        <f t="shared" si="83"/>
        <v>375</v>
      </c>
      <c r="AC506">
        <v>4</v>
      </c>
      <c r="AD506">
        <v>2</v>
      </c>
      <c r="AE506" t="str">
        <f t="shared" si="85"/>
        <v>Female</v>
      </c>
      <c r="AF506">
        <v>1</v>
      </c>
      <c r="AG506" t="s">
        <v>157</v>
      </c>
      <c r="AH506">
        <v>0</v>
      </c>
      <c r="AJ506">
        <v>1</v>
      </c>
      <c r="AK506" t="str">
        <f t="shared" si="90"/>
        <v>DNC high school</v>
      </c>
      <c r="AL506" t="str">
        <f t="shared" si="86"/>
        <v>No</v>
      </c>
      <c r="AM506">
        <v>9</v>
      </c>
      <c r="AN506" t="str">
        <f t="shared" si="84"/>
        <v>Aus</v>
      </c>
      <c r="AO506">
        <v>0</v>
      </c>
      <c r="AR506">
        <v>0</v>
      </c>
      <c r="AS506">
        <v>0</v>
      </c>
      <c r="AT506">
        <v>0</v>
      </c>
      <c r="AU506">
        <v>0</v>
      </c>
      <c r="AV506">
        <v>0</v>
      </c>
      <c r="AW506">
        <v>0</v>
      </c>
      <c r="AX506">
        <v>0</v>
      </c>
      <c r="AY506">
        <v>0</v>
      </c>
      <c r="AZ506">
        <v>1</v>
      </c>
      <c r="BA506">
        <v>0</v>
      </c>
      <c r="BC506" t="s">
        <v>2296</v>
      </c>
      <c r="BD506">
        <v>1</v>
      </c>
      <c r="BE506" t="s">
        <v>2297</v>
      </c>
      <c r="BF506">
        <v>1</v>
      </c>
      <c r="BG506" t="s">
        <v>2298</v>
      </c>
      <c r="BH506">
        <v>0</v>
      </c>
      <c r="BI506">
        <v>1</v>
      </c>
      <c r="BJ506">
        <v>0</v>
      </c>
      <c r="BK506">
        <v>1</v>
      </c>
      <c r="BL506">
        <v>15</v>
      </c>
      <c r="BM506">
        <v>0</v>
      </c>
      <c r="BO506">
        <v>0</v>
      </c>
      <c r="BQ506">
        <v>4</v>
      </c>
      <c r="BR506">
        <v>4</v>
      </c>
      <c r="BS506">
        <v>4</v>
      </c>
      <c r="BT506">
        <v>4</v>
      </c>
      <c r="BU506">
        <v>1</v>
      </c>
      <c r="BV506">
        <v>65</v>
      </c>
      <c r="BW506" s="4">
        <v>0.19942492809701226</v>
      </c>
      <c r="BX506">
        <v>0</v>
      </c>
      <c r="BY506">
        <v>0</v>
      </c>
      <c r="BZ506">
        <v>5</v>
      </c>
      <c r="CA506">
        <v>5</v>
      </c>
      <c r="CB506">
        <v>0</v>
      </c>
      <c r="CC506">
        <v>0</v>
      </c>
      <c r="CD506">
        <v>0</v>
      </c>
      <c r="CE506">
        <v>0</v>
      </c>
      <c r="CF506">
        <v>0</v>
      </c>
      <c r="CG506">
        <v>0</v>
      </c>
      <c r="CH506">
        <v>0</v>
      </c>
      <c r="CI506">
        <v>0</v>
      </c>
      <c r="CJ506">
        <v>0</v>
      </c>
      <c r="CK506">
        <v>0</v>
      </c>
      <c r="CL506">
        <v>0</v>
      </c>
      <c r="CM506">
        <v>0</v>
      </c>
      <c r="CN506">
        <f t="shared" si="91"/>
        <v>5</v>
      </c>
      <c r="CO506" t="str">
        <f t="shared" si="92"/>
        <v>Insufficiently active</v>
      </c>
      <c r="CP506">
        <v>3</v>
      </c>
      <c r="CQ506">
        <v>3</v>
      </c>
      <c r="CR506">
        <v>2</v>
      </c>
      <c r="CS506">
        <v>2</v>
      </c>
      <c r="CT506">
        <v>2</v>
      </c>
      <c r="CU506">
        <v>1</v>
      </c>
      <c r="CV506">
        <v>1</v>
      </c>
      <c r="CW506">
        <v>0</v>
      </c>
      <c r="CX506">
        <v>1</v>
      </c>
      <c r="CY506">
        <v>0</v>
      </c>
      <c r="CZ506">
        <v>3</v>
      </c>
      <c r="DA506">
        <v>4</v>
      </c>
      <c r="DB506">
        <v>3</v>
      </c>
      <c r="DC506">
        <v>1</v>
      </c>
      <c r="DD506">
        <v>1</v>
      </c>
      <c r="DE506">
        <v>1</v>
      </c>
      <c r="DF506">
        <v>1</v>
      </c>
      <c r="DG506">
        <v>1</v>
      </c>
      <c r="DH506">
        <v>1</v>
      </c>
      <c r="DI506">
        <v>1</v>
      </c>
      <c r="DJ506">
        <v>1</v>
      </c>
      <c r="DK506">
        <v>1</v>
      </c>
      <c r="DL506">
        <v>1</v>
      </c>
      <c r="DM506">
        <v>1</v>
      </c>
      <c r="DN506">
        <v>10</v>
      </c>
      <c r="DO506">
        <v>0</v>
      </c>
      <c r="DP506">
        <v>0</v>
      </c>
      <c r="DQ506">
        <v>0</v>
      </c>
      <c r="DR506">
        <v>0</v>
      </c>
      <c r="DS506">
        <v>0</v>
      </c>
      <c r="DT506">
        <v>0</v>
      </c>
      <c r="DU506">
        <v>0</v>
      </c>
      <c r="DV506">
        <v>0</v>
      </c>
      <c r="DW506">
        <v>0</v>
      </c>
      <c r="DX506">
        <v>0</v>
      </c>
      <c r="DY506" t="str">
        <f>IF(DO506&gt;1,"Yes",IF(DP506&gt;1,"Yes","No"))</f>
        <v>No</v>
      </c>
      <c r="DZ506" t="s">
        <v>4708</v>
      </c>
      <c r="EA506">
        <v>3</v>
      </c>
      <c r="EB506">
        <v>4</v>
      </c>
      <c r="EC506">
        <v>4</v>
      </c>
      <c r="ED506">
        <v>4</v>
      </c>
      <c r="EE506">
        <v>4</v>
      </c>
      <c r="EF506">
        <v>4</v>
      </c>
      <c r="EG506">
        <v>5</v>
      </c>
      <c r="EH506">
        <v>28</v>
      </c>
      <c r="EI506">
        <v>2</v>
      </c>
      <c r="EJ506">
        <v>1</v>
      </c>
      <c r="EK506">
        <v>2</v>
      </c>
      <c r="EL506">
        <v>5</v>
      </c>
      <c r="EM506">
        <v>5</v>
      </c>
      <c r="EN506">
        <v>5</v>
      </c>
      <c r="EO506">
        <v>5</v>
      </c>
      <c r="EP506">
        <v>5</v>
      </c>
      <c r="EQ506">
        <v>5</v>
      </c>
      <c r="ER506">
        <v>5</v>
      </c>
      <c r="ES506">
        <v>5</v>
      </c>
      <c r="ET506">
        <v>5</v>
      </c>
      <c r="EU506">
        <v>40</v>
      </c>
      <c r="EV506">
        <v>8</v>
      </c>
      <c r="EW506">
        <v>8</v>
      </c>
      <c r="EX506">
        <v>8</v>
      </c>
      <c r="EY506">
        <v>8</v>
      </c>
      <c r="EZ506">
        <v>32</v>
      </c>
      <c r="FA506">
        <v>8</v>
      </c>
      <c r="FB506" t="str">
        <f t="shared" si="87"/>
        <v>Severe</v>
      </c>
      <c r="FC506" t="s">
        <v>149</v>
      </c>
    </row>
    <row r="507" spans="1:159" x14ac:dyDescent="0.2">
      <c r="A507">
        <v>1618</v>
      </c>
      <c r="B507" t="s">
        <v>143</v>
      </c>
      <c r="C507" t="s">
        <v>2299</v>
      </c>
      <c r="D507" s="1">
        <v>18365</v>
      </c>
      <c r="E507">
        <v>72</v>
      </c>
      <c r="F507">
        <v>1</v>
      </c>
      <c r="H507" t="s">
        <v>253</v>
      </c>
      <c r="I507">
        <v>3020</v>
      </c>
      <c r="J507" s="1">
        <v>44223</v>
      </c>
      <c r="K507">
        <v>2</v>
      </c>
      <c r="R507">
        <v>3</v>
      </c>
      <c r="W507" t="s">
        <v>229</v>
      </c>
      <c r="X507" t="s">
        <v>314</v>
      </c>
      <c r="Y507">
        <v>1</v>
      </c>
      <c r="Z507" t="s">
        <v>2300</v>
      </c>
      <c r="AA507" s="1">
        <v>44614</v>
      </c>
      <c r="AB507" s="2">
        <f t="shared" si="83"/>
        <v>391</v>
      </c>
      <c r="AC507">
        <v>4</v>
      </c>
      <c r="AD507">
        <v>1</v>
      </c>
      <c r="AE507" t="str">
        <f t="shared" si="85"/>
        <v>Male</v>
      </c>
      <c r="AF507">
        <v>7</v>
      </c>
      <c r="AG507" t="s">
        <v>149</v>
      </c>
      <c r="AH507">
        <v>0</v>
      </c>
      <c r="AJ507">
        <v>1</v>
      </c>
      <c r="AK507" t="str">
        <f t="shared" si="90"/>
        <v>DNC high school</v>
      </c>
      <c r="AL507" t="str">
        <f t="shared" si="86"/>
        <v>No</v>
      </c>
      <c r="AM507">
        <v>136</v>
      </c>
      <c r="AN507" t="str">
        <f t="shared" si="84"/>
        <v>Other</v>
      </c>
      <c r="AQ507">
        <v>27</v>
      </c>
      <c r="AR507">
        <v>0</v>
      </c>
      <c r="AS507">
        <v>0</v>
      </c>
      <c r="AT507">
        <v>0</v>
      </c>
      <c r="AU507">
        <v>0</v>
      </c>
      <c r="AV507">
        <v>0</v>
      </c>
      <c r="AW507">
        <v>0</v>
      </c>
      <c r="AX507">
        <v>0</v>
      </c>
      <c r="AY507">
        <v>0</v>
      </c>
      <c r="AZ507">
        <v>1</v>
      </c>
      <c r="BA507">
        <v>1</v>
      </c>
      <c r="BC507" t="s">
        <v>2301</v>
      </c>
      <c r="BD507">
        <v>0</v>
      </c>
      <c r="BF507">
        <v>1</v>
      </c>
      <c r="BG507" t="s">
        <v>2302</v>
      </c>
      <c r="BH507">
        <v>1</v>
      </c>
      <c r="BI507">
        <v>1</v>
      </c>
      <c r="BJ507">
        <v>1</v>
      </c>
      <c r="BK507">
        <v>0</v>
      </c>
      <c r="BM507">
        <v>0</v>
      </c>
      <c r="BO507">
        <v>0</v>
      </c>
      <c r="BQ507">
        <v>3</v>
      </c>
      <c r="BR507">
        <v>1</v>
      </c>
      <c r="BS507">
        <v>2</v>
      </c>
      <c r="BT507">
        <v>4</v>
      </c>
      <c r="BU507">
        <v>3</v>
      </c>
      <c r="BV507">
        <v>50</v>
      </c>
      <c r="BW507" s="4">
        <v>0.41540980997219101</v>
      </c>
      <c r="BX507">
        <v>1</v>
      </c>
      <c r="BY507">
        <v>0</v>
      </c>
      <c r="BZ507">
        <v>10</v>
      </c>
      <c r="CA507">
        <v>10</v>
      </c>
      <c r="CB507">
        <v>1</v>
      </c>
      <c r="CC507">
        <v>0</v>
      </c>
      <c r="CD507">
        <v>15</v>
      </c>
      <c r="CE507">
        <v>15</v>
      </c>
      <c r="CF507">
        <v>0</v>
      </c>
      <c r="CG507">
        <v>0</v>
      </c>
      <c r="CH507">
        <v>0</v>
      </c>
      <c r="CI507">
        <v>0</v>
      </c>
      <c r="CJ507">
        <v>0</v>
      </c>
      <c r="CK507">
        <v>0</v>
      </c>
      <c r="CL507">
        <v>0</v>
      </c>
      <c r="CM507">
        <v>0</v>
      </c>
      <c r="CN507">
        <f t="shared" si="91"/>
        <v>10</v>
      </c>
      <c r="CO507" t="str">
        <f t="shared" si="92"/>
        <v>Insufficiently active</v>
      </c>
      <c r="CP507">
        <v>3</v>
      </c>
      <c r="CQ507">
        <v>3</v>
      </c>
      <c r="CR507">
        <v>3</v>
      </c>
      <c r="CS507">
        <v>3</v>
      </c>
      <c r="CT507">
        <v>3</v>
      </c>
      <c r="CU507">
        <v>3</v>
      </c>
      <c r="CV507">
        <v>0</v>
      </c>
      <c r="CW507">
        <v>1</v>
      </c>
      <c r="CX507">
        <v>1</v>
      </c>
      <c r="CY507">
        <v>1</v>
      </c>
      <c r="CZ507">
        <v>3</v>
      </c>
      <c r="DA507">
        <v>10</v>
      </c>
      <c r="DB507">
        <v>1</v>
      </c>
      <c r="DC507">
        <v>1</v>
      </c>
      <c r="DD507">
        <v>4</v>
      </c>
      <c r="DE507">
        <v>3</v>
      </c>
      <c r="DF507">
        <v>1</v>
      </c>
      <c r="DG507">
        <v>2</v>
      </c>
      <c r="DH507">
        <v>2</v>
      </c>
      <c r="DI507">
        <v>1</v>
      </c>
      <c r="DJ507">
        <v>2</v>
      </c>
      <c r="DK507">
        <v>3</v>
      </c>
      <c r="DL507">
        <v>2</v>
      </c>
      <c r="DM507">
        <v>2</v>
      </c>
      <c r="DN507">
        <v>22</v>
      </c>
      <c r="DO507">
        <v>0</v>
      </c>
      <c r="DP507">
        <v>1</v>
      </c>
      <c r="DQ507">
        <v>0</v>
      </c>
      <c r="DR507">
        <v>1</v>
      </c>
      <c r="DS507">
        <v>0</v>
      </c>
      <c r="DT507">
        <v>0</v>
      </c>
      <c r="DU507">
        <v>1</v>
      </c>
      <c r="DV507">
        <v>0</v>
      </c>
      <c r="DW507">
        <v>0</v>
      </c>
      <c r="DX507">
        <v>3</v>
      </c>
      <c r="DY507" t="s">
        <v>149</v>
      </c>
      <c r="DZ507" t="s">
        <v>4708</v>
      </c>
      <c r="EA507">
        <v>3</v>
      </c>
      <c r="EB507">
        <v>3</v>
      </c>
      <c r="EC507">
        <v>3</v>
      </c>
      <c r="ED507">
        <v>2</v>
      </c>
      <c r="EE507">
        <v>3</v>
      </c>
      <c r="EF507">
        <v>3</v>
      </c>
      <c r="EG507">
        <v>3</v>
      </c>
      <c r="EH507">
        <v>20</v>
      </c>
      <c r="EI507">
        <v>3</v>
      </c>
      <c r="EJ507">
        <v>3</v>
      </c>
      <c r="EK507">
        <v>2</v>
      </c>
      <c r="EL507">
        <v>8</v>
      </c>
      <c r="EM507">
        <v>4</v>
      </c>
      <c r="EN507">
        <v>4</v>
      </c>
      <c r="EO507">
        <v>4</v>
      </c>
      <c r="EP507">
        <v>3</v>
      </c>
      <c r="EQ507">
        <v>4</v>
      </c>
      <c r="ER507">
        <v>4</v>
      </c>
      <c r="ES507">
        <v>4</v>
      </c>
      <c r="ET507">
        <v>4</v>
      </c>
      <c r="EU507">
        <v>31</v>
      </c>
      <c r="EV507">
        <v>8</v>
      </c>
      <c r="EW507">
        <v>9</v>
      </c>
      <c r="EX507">
        <v>9</v>
      </c>
      <c r="EY507">
        <v>9</v>
      </c>
      <c r="EZ507">
        <v>35</v>
      </c>
      <c r="FA507">
        <v>8</v>
      </c>
      <c r="FB507" t="str">
        <f t="shared" si="87"/>
        <v>Severe</v>
      </c>
      <c r="FC507" t="s">
        <v>157</v>
      </c>
    </row>
    <row r="508" spans="1:159" x14ac:dyDescent="0.2">
      <c r="A508">
        <v>1619</v>
      </c>
      <c r="B508" t="s">
        <v>143</v>
      </c>
      <c r="C508" t="s">
        <v>2303</v>
      </c>
      <c r="D508" s="1">
        <v>21217</v>
      </c>
      <c r="E508">
        <v>64</v>
      </c>
      <c r="F508">
        <v>1</v>
      </c>
      <c r="H508" t="s">
        <v>354</v>
      </c>
      <c r="I508">
        <v>3037</v>
      </c>
      <c r="J508" s="1">
        <v>44210</v>
      </c>
      <c r="K508">
        <v>2</v>
      </c>
      <c r="R508">
        <v>3</v>
      </c>
      <c r="W508" t="s">
        <v>229</v>
      </c>
      <c r="X508" t="s">
        <v>314</v>
      </c>
      <c r="Y508">
        <v>1</v>
      </c>
      <c r="AA508" s="1">
        <v>44605</v>
      </c>
      <c r="AB508" s="2">
        <f t="shared" si="83"/>
        <v>395</v>
      </c>
      <c r="AC508">
        <v>1</v>
      </c>
      <c r="AD508">
        <v>1</v>
      </c>
      <c r="AE508" t="str">
        <f t="shared" si="85"/>
        <v>Male</v>
      </c>
      <c r="AF508">
        <v>0</v>
      </c>
      <c r="AG508" t="s">
        <v>157</v>
      </c>
      <c r="AH508">
        <v>0</v>
      </c>
      <c r="AJ508">
        <v>1</v>
      </c>
      <c r="AK508" t="str">
        <f t="shared" si="90"/>
        <v>DNC high school</v>
      </c>
      <c r="AL508" t="str">
        <f t="shared" si="86"/>
        <v>No</v>
      </c>
      <c r="AM508">
        <v>140</v>
      </c>
      <c r="AN508" t="str">
        <f t="shared" si="84"/>
        <v>Other</v>
      </c>
      <c r="AQ508">
        <v>32</v>
      </c>
      <c r="AR508">
        <v>0</v>
      </c>
      <c r="AS508">
        <v>0</v>
      </c>
      <c r="AT508">
        <v>0</v>
      </c>
      <c r="AU508">
        <v>0</v>
      </c>
      <c r="AV508">
        <v>0</v>
      </c>
      <c r="AW508">
        <v>0</v>
      </c>
      <c r="AX508">
        <v>0</v>
      </c>
      <c r="AY508">
        <v>0</v>
      </c>
      <c r="AZ508">
        <v>0</v>
      </c>
      <c r="BA508">
        <v>2</v>
      </c>
      <c r="BC508" t="s">
        <v>2304</v>
      </c>
      <c r="BD508">
        <v>1</v>
      </c>
      <c r="BE508" t="s">
        <v>2305</v>
      </c>
      <c r="BF508">
        <v>1</v>
      </c>
      <c r="BG508" t="s">
        <v>2306</v>
      </c>
      <c r="BH508">
        <v>1</v>
      </c>
      <c r="BI508">
        <v>1</v>
      </c>
      <c r="BJ508">
        <v>0</v>
      </c>
      <c r="BK508">
        <v>0</v>
      </c>
      <c r="BM508">
        <v>1</v>
      </c>
      <c r="BN508">
        <v>12</v>
      </c>
      <c r="BO508">
        <v>1</v>
      </c>
      <c r="BP508">
        <v>1</v>
      </c>
      <c r="BQ508">
        <v>3</v>
      </c>
      <c r="BR508">
        <v>1</v>
      </c>
      <c r="BS508">
        <v>3</v>
      </c>
      <c r="BT508">
        <v>4</v>
      </c>
      <c r="BU508">
        <v>4</v>
      </c>
      <c r="BV508">
        <v>50</v>
      </c>
      <c r="BW508" s="4">
        <v>0.32450814632167041</v>
      </c>
      <c r="BX508">
        <v>20</v>
      </c>
      <c r="BY508">
        <v>8</v>
      </c>
      <c r="BZ508">
        <v>0</v>
      </c>
      <c r="CA508">
        <v>480</v>
      </c>
      <c r="CB508">
        <v>1</v>
      </c>
      <c r="CC508">
        <v>2</v>
      </c>
      <c r="CD508">
        <v>0</v>
      </c>
      <c r="CE508">
        <v>120</v>
      </c>
      <c r="CF508">
        <v>0</v>
      </c>
      <c r="CG508">
        <v>0</v>
      </c>
      <c r="CH508">
        <v>0</v>
      </c>
      <c r="CI508">
        <v>0</v>
      </c>
      <c r="CJ508">
        <v>0</v>
      </c>
      <c r="CK508">
        <v>0</v>
      </c>
      <c r="CL508">
        <v>0</v>
      </c>
      <c r="CM508">
        <v>0</v>
      </c>
      <c r="CN508">
        <f t="shared" si="91"/>
        <v>480</v>
      </c>
      <c r="CO508" t="str">
        <f t="shared" si="92"/>
        <v>Sufficientlyactive</v>
      </c>
      <c r="CP508">
        <v>0</v>
      </c>
      <c r="CQ508">
        <v>0</v>
      </c>
      <c r="CR508">
        <v>0</v>
      </c>
      <c r="CS508">
        <v>2</v>
      </c>
      <c r="CT508">
        <v>2</v>
      </c>
      <c r="CU508">
        <v>2</v>
      </c>
      <c r="CV508">
        <v>0</v>
      </c>
      <c r="CW508">
        <v>1</v>
      </c>
      <c r="CX508">
        <v>2</v>
      </c>
      <c r="CY508">
        <v>1</v>
      </c>
      <c r="CZ508">
        <v>2</v>
      </c>
      <c r="DA508">
        <v>7</v>
      </c>
      <c r="DB508">
        <v>2</v>
      </c>
      <c r="DC508">
        <v>1</v>
      </c>
      <c r="DD508">
        <v>3</v>
      </c>
      <c r="DE508">
        <v>4</v>
      </c>
      <c r="DF508">
        <v>3</v>
      </c>
      <c r="DG508">
        <v>3</v>
      </c>
      <c r="DH508">
        <v>3</v>
      </c>
      <c r="DI508">
        <v>3</v>
      </c>
      <c r="DJ508">
        <v>3</v>
      </c>
      <c r="DK508">
        <v>3</v>
      </c>
      <c r="DL508">
        <v>3</v>
      </c>
      <c r="DM508">
        <v>3</v>
      </c>
      <c r="DN508">
        <v>31</v>
      </c>
      <c r="DO508">
        <v>2</v>
      </c>
      <c r="DP508">
        <v>1</v>
      </c>
      <c r="DQ508">
        <v>1</v>
      </c>
      <c r="DR508">
        <v>1</v>
      </c>
      <c r="DS508">
        <v>0</v>
      </c>
      <c r="DT508">
        <v>1</v>
      </c>
      <c r="DU508">
        <v>1</v>
      </c>
      <c r="DV508">
        <v>1</v>
      </c>
      <c r="DW508">
        <v>1</v>
      </c>
      <c r="DX508">
        <v>9</v>
      </c>
      <c r="DY508" t="s">
        <v>149</v>
      </c>
      <c r="DZ508" t="s">
        <v>4707</v>
      </c>
      <c r="EA508">
        <v>1</v>
      </c>
      <c r="EB508">
        <v>3</v>
      </c>
      <c r="EC508">
        <v>2</v>
      </c>
      <c r="ED508">
        <v>2</v>
      </c>
      <c r="EE508">
        <v>2</v>
      </c>
      <c r="EF508">
        <v>3</v>
      </c>
      <c r="EG508">
        <v>3</v>
      </c>
      <c r="EH508">
        <v>16</v>
      </c>
      <c r="EI508">
        <v>1</v>
      </c>
      <c r="EJ508">
        <v>2</v>
      </c>
      <c r="EK508">
        <v>2</v>
      </c>
      <c r="EL508">
        <v>5</v>
      </c>
      <c r="EM508">
        <v>3</v>
      </c>
      <c r="EN508">
        <v>3</v>
      </c>
      <c r="EO508">
        <v>2</v>
      </c>
      <c r="EP508">
        <v>2</v>
      </c>
      <c r="EQ508">
        <v>3</v>
      </c>
      <c r="ER508">
        <v>3</v>
      </c>
      <c r="ES508">
        <v>3</v>
      </c>
      <c r="ET508">
        <v>2</v>
      </c>
      <c r="EU508">
        <v>21</v>
      </c>
      <c r="EV508">
        <v>6</v>
      </c>
      <c r="EW508">
        <v>8</v>
      </c>
      <c r="EX508">
        <v>10</v>
      </c>
      <c r="EY508">
        <v>10</v>
      </c>
      <c r="EZ508">
        <v>34</v>
      </c>
      <c r="FA508">
        <v>5</v>
      </c>
      <c r="FB508" t="str">
        <f t="shared" si="87"/>
        <v>Mild</v>
      </c>
      <c r="FC508" t="s">
        <v>157</v>
      </c>
    </row>
    <row r="509" spans="1:159" x14ac:dyDescent="0.2">
      <c r="A509">
        <v>1623</v>
      </c>
      <c r="B509" t="s">
        <v>143</v>
      </c>
      <c r="C509" t="s">
        <v>2307</v>
      </c>
      <c r="D509" s="1">
        <v>18977</v>
      </c>
      <c r="E509">
        <v>70</v>
      </c>
      <c r="F509">
        <v>1</v>
      </c>
      <c r="H509" t="s">
        <v>1173</v>
      </c>
      <c r="I509">
        <v>3018</v>
      </c>
      <c r="J509" s="1">
        <v>44210</v>
      </c>
      <c r="K509">
        <v>2</v>
      </c>
      <c r="R509">
        <v>3</v>
      </c>
      <c r="W509" t="s">
        <v>229</v>
      </c>
      <c r="X509" t="s">
        <v>314</v>
      </c>
      <c r="Y509">
        <v>1</v>
      </c>
      <c r="Z509" t="s">
        <v>2308</v>
      </c>
      <c r="AA509" s="1">
        <v>44594</v>
      </c>
      <c r="AB509" s="2">
        <f t="shared" si="83"/>
        <v>384</v>
      </c>
      <c r="AC509">
        <v>5</v>
      </c>
      <c r="AD509">
        <v>2</v>
      </c>
      <c r="AE509" t="str">
        <f t="shared" si="85"/>
        <v>Female</v>
      </c>
      <c r="AF509">
        <v>7</v>
      </c>
      <c r="AG509" t="s">
        <v>149</v>
      </c>
      <c r="AH509">
        <v>0</v>
      </c>
      <c r="AJ509">
        <v>6</v>
      </c>
      <c r="AK509" t="str">
        <f t="shared" si="90"/>
        <v>Undergrad</v>
      </c>
      <c r="AL509" t="str">
        <f t="shared" si="86"/>
        <v>Yes</v>
      </c>
      <c r="AM509">
        <v>77</v>
      </c>
      <c r="AN509" t="str">
        <f t="shared" si="84"/>
        <v>Other</v>
      </c>
      <c r="AQ509">
        <v>60</v>
      </c>
      <c r="AR509">
        <v>0</v>
      </c>
      <c r="AS509">
        <v>0</v>
      </c>
      <c r="AT509">
        <v>0</v>
      </c>
      <c r="AU509">
        <v>0</v>
      </c>
      <c r="AV509">
        <v>0</v>
      </c>
      <c r="AW509">
        <v>0</v>
      </c>
      <c r="AX509">
        <v>0</v>
      </c>
      <c r="AY509">
        <v>0</v>
      </c>
      <c r="AZ509">
        <v>0</v>
      </c>
      <c r="BA509">
        <v>0</v>
      </c>
      <c r="BD509">
        <v>1</v>
      </c>
      <c r="BE509" t="s">
        <v>2309</v>
      </c>
      <c r="BF509">
        <v>1</v>
      </c>
      <c r="BG509" t="s">
        <v>2310</v>
      </c>
      <c r="BH509">
        <v>0</v>
      </c>
      <c r="BI509">
        <v>0</v>
      </c>
      <c r="BJ509">
        <v>0</v>
      </c>
      <c r="BK509">
        <v>0</v>
      </c>
      <c r="BM509">
        <v>0</v>
      </c>
      <c r="BO509">
        <v>0</v>
      </c>
      <c r="BQ509">
        <v>5</v>
      </c>
      <c r="BR509">
        <v>5</v>
      </c>
      <c r="BS509">
        <v>5</v>
      </c>
      <c r="BT509">
        <v>5</v>
      </c>
      <c r="BU509">
        <v>4</v>
      </c>
      <c r="BV509">
        <v>20</v>
      </c>
      <c r="BW509" s="4">
        <v>-0.4122732919254658</v>
      </c>
      <c r="BX509">
        <v>7</v>
      </c>
      <c r="BY509">
        <v>0</v>
      </c>
      <c r="BZ509">
        <v>40</v>
      </c>
      <c r="CA509">
        <v>40</v>
      </c>
      <c r="CB509">
        <v>0</v>
      </c>
      <c r="CC509">
        <v>0</v>
      </c>
      <c r="CD509">
        <v>0</v>
      </c>
      <c r="CE509">
        <v>0</v>
      </c>
      <c r="CF509">
        <v>0</v>
      </c>
      <c r="CG509">
        <v>0</v>
      </c>
      <c r="CH509">
        <v>0</v>
      </c>
      <c r="CI509">
        <v>0</v>
      </c>
      <c r="CJ509">
        <v>0</v>
      </c>
      <c r="CK509">
        <v>0</v>
      </c>
      <c r="CL509">
        <v>0</v>
      </c>
      <c r="CM509">
        <v>0</v>
      </c>
      <c r="CN509">
        <f t="shared" si="91"/>
        <v>40</v>
      </c>
      <c r="CO509" t="str">
        <f t="shared" si="92"/>
        <v>Insufficiently active</v>
      </c>
      <c r="CP509">
        <v>3</v>
      </c>
      <c r="CQ509">
        <v>3</v>
      </c>
      <c r="CR509">
        <v>3</v>
      </c>
      <c r="CS509">
        <v>3</v>
      </c>
      <c r="CT509">
        <v>3</v>
      </c>
      <c r="CU509">
        <v>3</v>
      </c>
      <c r="CV509">
        <v>1</v>
      </c>
      <c r="CW509">
        <v>1</v>
      </c>
      <c r="CX509">
        <v>1</v>
      </c>
      <c r="CY509">
        <v>1</v>
      </c>
      <c r="CZ509">
        <v>2</v>
      </c>
      <c r="DA509">
        <v>5</v>
      </c>
      <c r="DB509">
        <v>8</v>
      </c>
      <c r="DC509">
        <v>0</v>
      </c>
      <c r="DD509">
        <v>4</v>
      </c>
      <c r="DE509">
        <v>2</v>
      </c>
      <c r="DF509">
        <v>2</v>
      </c>
      <c r="DG509">
        <v>3</v>
      </c>
      <c r="DH509">
        <v>4</v>
      </c>
      <c r="DI509">
        <v>2</v>
      </c>
      <c r="DJ509">
        <v>2</v>
      </c>
      <c r="DK509">
        <v>3</v>
      </c>
      <c r="DL509">
        <v>2</v>
      </c>
      <c r="DM509">
        <v>2</v>
      </c>
      <c r="DN509">
        <v>26</v>
      </c>
      <c r="DO509">
        <v>1</v>
      </c>
      <c r="DP509">
        <v>1</v>
      </c>
      <c r="DQ509">
        <v>1</v>
      </c>
      <c r="DR509">
        <v>3</v>
      </c>
      <c r="DS509">
        <v>1</v>
      </c>
      <c r="DT509">
        <v>1</v>
      </c>
      <c r="DU509">
        <v>1</v>
      </c>
      <c r="DV509">
        <v>3</v>
      </c>
      <c r="DW509">
        <v>1</v>
      </c>
      <c r="DX509">
        <v>13</v>
      </c>
      <c r="DY509" t="s">
        <v>149</v>
      </c>
      <c r="DZ509" t="s">
        <v>4709</v>
      </c>
      <c r="EA509">
        <v>3</v>
      </c>
      <c r="EB509">
        <v>2</v>
      </c>
      <c r="EC509">
        <v>2</v>
      </c>
      <c r="ED509">
        <v>2</v>
      </c>
      <c r="EE509">
        <v>3</v>
      </c>
      <c r="EF509">
        <v>2</v>
      </c>
      <c r="EG509">
        <v>5</v>
      </c>
      <c r="EH509">
        <v>19</v>
      </c>
      <c r="EI509">
        <v>2</v>
      </c>
      <c r="EJ509">
        <v>2</v>
      </c>
      <c r="EK509">
        <v>2</v>
      </c>
      <c r="EL509">
        <v>6</v>
      </c>
      <c r="EM509">
        <v>2</v>
      </c>
      <c r="EN509">
        <v>3</v>
      </c>
      <c r="EO509">
        <v>2</v>
      </c>
      <c r="EP509">
        <v>3</v>
      </c>
      <c r="EQ509">
        <v>3</v>
      </c>
      <c r="ER509">
        <v>3</v>
      </c>
      <c r="ES509">
        <v>3</v>
      </c>
      <c r="ET509">
        <v>3</v>
      </c>
      <c r="EU509">
        <v>22</v>
      </c>
      <c r="EV509">
        <v>9</v>
      </c>
      <c r="EW509">
        <v>8</v>
      </c>
      <c r="EX509">
        <v>8</v>
      </c>
      <c r="EY509">
        <v>9</v>
      </c>
      <c r="EZ509">
        <v>34</v>
      </c>
      <c r="FA509">
        <v>9</v>
      </c>
      <c r="FB509" t="str">
        <f t="shared" si="87"/>
        <v>Severe</v>
      </c>
      <c r="FC509" t="s">
        <v>157</v>
      </c>
    </row>
    <row r="510" spans="1:159" x14ac:dyDescent="0.2">
      <c r="A510">
        <v>1633</v>
      </c>
      <c r="B510" t="s">
        <v>143</v>
      </c>
      <c r="C510" t="s">
        <v>2311</v>
      </c>
      <c r="D510" s="1">
        <v>19376</v>
      </c>
      <c r="E510">
        <v>69</v>
      </c>
      <c r="F510">
        <v>1</v>
      </c>
      <c r="H510" t="s">
        <v>320</v>
      </c>
      <c r="I510">
        <v>3023</v>
      </c>
      <c r="J510" s="1">
        <v>44201</v>
      </c>
      <c r="K510">
        <v>1</v>
      </c>
      <c r="L510">
        <v>1</v>
      </c>
      <c r="W510" t="s">
        <v>4403</v>
      </c>
      <c r="X510" t="s">
        <v>307</v>
      </c>
      <c r="Y510">
        <v>1</v>
      </c>
      <c r="Z510" t="s">
        <v>2312</v>
      </c>
      <c r="AA510" s="1">
        <v>44600</v>
      </c>
      <c r="AB510" s="2">
        <f t="shared" si="83"/>
        <v>399</v>
      </c>
      <c r="AC510">
        <v>1</v>
      </c>
      <c r="AD510">
        <v>2</v>
      </c>
      <c r="AE510" t="str">
        <f t="shared" si="85"/>
        <v>Female</v>
      </c>
      <c r="AF510">
        <v>7</v>
      </c>
      <c r="AG510" t="s">
        <v>149</v>
      </c>
      <c r="AH510">
        <v>0</v>
      </c>
      <c r="AJ510">
        <v>2</v>
      </c>
      <c r="AK510" t="str">
        <f t="shared" si="90"/>
        <v>High school</v>
      </c>
      <c r="AL510" t="str">
        <f t="shared" si="86"/>
        <v>Yes</v>
      </c>
      <c r="AM510">
        <v>42</v>
      </c>
      <c r="AN510" t="str">
        <f t="shared" si="84"/>
        <v>Other</v>
      </c>
      <c r="AQ510">
        <v>17</v>
      </c>
      <c r="AR510">
        <v>0</v>
      </c>
      <c r="AS510">
        <v>1</v>
      </c>
      <c r="AT510">
        <v>0</v>
      </c>
      <c r="AU510">
        <v>0</v>
      </c>
      <c r="AV510">
        <v>0</v>
      </c>
      <c r="AW510">
        <v>0</v>
      </c>
      <c r="AX510">
        <v>1</v>
      </c>
      <c r="AY510">
        <v>0</v>
      </c>
      <c r="AZ510">
        <v>2</v>
      </c>
      <c r="BA510">
        <v>2</v>
      </c>
      <c r="BC510" t="s">
        <v>2313</v>
      </c>
      <c r="BD510">
        <v>1</v>
      </c>
      <c r="BE510" t="s">
        <v>2314</v>
      </c>
      <c r="BF510">
        <v>1</v>
      </c>
      <c r="BG510" t="s">
        <v>2315</v>
      </c>
      <c r="BH510">
        <v>1</v>
      </c>
      <c r="BI510">
        <v>1</v>
      </c>
      <c r="BJ510">
        <v>0</v>
      </c>
      <c r="BK510">
        <v>0</v>
      </c>
      <c r="BM510">
        <v>0</v>
      </c>
      <c r="BO510">
        <v>0</v>
      </c>
      <c r="BQ510">
        <v>3</v>
      </c>
      <c r="BR510">
        <v>3</v>
      </c>
      <c r="BS510">
        <v>4</v>
      </c>
      <c r="BT510">
        <v>4</v>
      </c>
      <c r="BU510">
        <v>1</v>
      </c>
      <c r="BV510">
        <v>40</v>
      </c>
      <c r="BW510" s="4">
        <v>0.26794712533254506</v>
      </c>
      <c r="BX510">
        <v>4</v>
      </c>
      <c r="BY510">
        <v>1</v>
      </c>
      <c r="BZ510">
        <v>30</v>
      </c>
      <c r="CA510">
        <v>90</v>
      </c>
      <c r="CB510">
        <v>0</v>
      </c>
      <c r="CC510">
        <v>0</v>
      </c>
      <c r="CD510">
        <v>0</v>
      </c>
      <c r="CE510">
        <v>0</v>
      </c>
      <c r="CF510">
        <v>0</v>
      </c>
      <c r="CG510">
        <v>0</v>
      </c>
      <c r="CH510">
        <v>0</v>
      </c>
      <c r="CI510">
        <v>0</v>
      </c>
      <c r="CJ510">
        <v>0</v>
      </c>
      <c r="CK510">
        <v>0</v>
      </c>
      <c r="CL510">
        <v>0</v>
      </c>
      <c r="CM510">
        <v>0</v>
      </c>
      <c r="CN510">
        <f t="shared" si="91"/>
        <v>90</v>
      </c>
      <c r="CO510" t="str">
        <f t="shared" si="92"/>
        <v>Insufficiently active</v>
      </c>
      <c r="CP510">
        <v>2</v>
      </c>
      <c r="CQ510">
        <v>2</v>
      </c>
      <c r="CR510">
        <v>2</v>
      </c>
      <c r="CS510">
        <v>3</v>
      </c>
      <c r="CT510">
        <v>3</v>
      </c>
      <c r="CU510">
        <v>2</v>
      </c>
      <c r="CV510">
        <v>1</v>
      </c>
      <c r="CW510">
        <v>1</v>
      </c>
      <c r="CX510">
        <v>2</v>
      </c>
      <c r="CY510">
        <v>1</v>
      </c>
      <c r="CZ510">
        <v>3</v>
      </c>
      <c r="DA510">
        <v>6</v>
      </c>
      <c r="DB510">
        <v>5</v>
      </c>
      <c r="DC510">
        <v>1</v>
      </c>
      <c r="DD510">
        <v>3</v>
      </c>
      <c r="DE510">
        <v>2</v>
      </c>
      <c r="DF510">
        <v>1</v>
      </c>
      <c r="DG510">
        <v>2</v>
      </c>
      <c r="DH510">
        <v>2</v>
      </c>
      <c r="DI510">
        <v>3</v>
      </c>
      <c r="DJ510">
        <v>1</v>
      </c>
      <c r="DK510">
        <v>2</v>
      </c>
      <c r="DL510">
        <v>2</v>
      </c>
      <c r="DM510">
        <v>2</v>
      </c>
      <c r="DN510">
        <v>20</v>
      </c>
      <c r="DO510">
        <v>2</v>
      </c>
      <c r="DP510">
        <v>1</v>
      </c>
      <c r="DQ510">
        <v>2</v>
      </c>
      <c r="DR510">
        <v>2</v>
      </c>
      <c r="DS510">
        <v>0</v>
      </c>
      <c r="DT510">
        <v>0</v>
      </c>
      <c r="DU510">
        <v>0</v>
      </c>
      <c r="DV510">
        <v>0</v>
      </c>
      <c r="DW510">
        <v>0</v>
      </c>
      <c r="DX510">
        <v>7</v>
      </c>
      <c r="DY510" t="s">
        <v>149</v>
      </c>
      <c r="DZ510" t="s">
        <v>4707</v>
      </c>
      <c r="EA510">
        <v>3</v>
      </c>
      <c r="EB510">
        <v>3</v>
      </c>
      <c r="EC510">
        <v>4</v>
      </c>
      <c r="ED510">
        <v>4</v>
      </c>
      <c r="EE510">
        <v>4</v>
      </c>
      <c r="EF510">
        <v>3</v>
      </c>
      <c r="EG510">
        <v>5</v>
      </c>
      <c r="EH510">
        <v>26</v>
      </c>
      <c r="EI510">
        <v>1</v>
      </c>
      <c r="EJ510">
        <v>1</v>
      </c>
      <c r="EK510">
        <v>1</v>
      </c>
      <c r="EL510">
        <v>3</v>
      </c>
      <c r="EM510">
        <v>4</v>
      </c>
      <c r="EN510">
        <v>4</v>
      </c>
      <c r="EO510">
        <v>4</v>
      </c>
      <c r="EP510">
        <v>4</v>
      </c>
      <c r="EQ510">
        <v>4</v>
      </c>
      <c r="ER510">
        <v>4</v>
      </c>
      <c r="ES510">
        <v>4</v>
      </c>
      <c r="ET510">
        <v>4</v>
      </c>
      <c r="EU510">
        <v>32</v>
      </c>
      <c r="EV510">
        <v>7</v>
      </c>
      <c r="EW510">
        <v>8</v>
      </c>
      <c r="EX510">
        <v>8</v>
      </c>
      <c r="EY510">
        <v>8</v>
      </c>
      <c r="EZ510">
        <v>31</v>
      </c>
      <c r="FA510">
        <v>8</v>
      </c>
      <c r="FB510" t="str">
        <f t="shared" si="87"/>
        <v>Severe</v>
      </c>
      <c r="FC510" t="s">
        <v>157</v>
      </c>
    </row>
    <row r="511" spans="1:159" x14ac:dyDescent="0.2">
      <c r="A511">
        <v>1634</v>
      </c>
      <c r="B511" t="s">
        <v>143</v>
      </c>
      <c r="C511" t="s">
        <v>2316</v>
      </c>
      <c r="D511" s="1">
        <v>25025</v>
      </c>
      <c r="E511">
        <v>54</v>
      </c>
      <c r="F511">
        <v>1</v>
      </c>
      <c r="H511" t="s">
        <v>571</v>
      </c>
      <c r="I511">
        <v>3020</v>
      </c>
      <c r="J511" s="1">
        <v>44201</v>
      </c>
      <c r="K511">
        <v>1</v>
      </c>
      <c r="Q511">
        <v>2</v>
      </c>
      <c r="W511" t="s">
        <v>4409</v>
      </c>
      <c r="X511" t="s">
        <v>222</v>
      </c>
      <c r="Y511">
        <v>1</v>
      </c>
      <c r="Z511" t="s">
        <v>2317</v>
      </c>
      <c r="AA511" s="1">
        <v>44587</v>
      </c>
      <c r="AB511" s="2">
        <f t="shared" si="83"/>
        <v>386</v>
      </c>
      <c r="AC511">
        <v>3</v>
      </c>
      <c r="AD511">
        <v>2</v>
      </c>
      <c r="AE511" t="str">
        <f t="shared" si="85"/>
        <v>Female</v>
      </c>
      <c r="AF511">
        <v>3</v>
      </c>
      <c r="AG511" t="s">
        <v>157</v>
      </c>
      <c r="AH511">
        <v>0</v>
      </c>
      <c r="AJ511">
        <v>4</v>
      </c>
      <c r="AK511" t="str">
        <f t="shared" si="90"/>
        <v>TAFE</v>
      </c>
      <c r="AL511" t="str">
        <f t="shared" si="86"/>
        <v>Yes</v>
      </c>
      <c r="AM511">
        <v>9</v>
      </c>
      <c r="AN511" t="str">
        <f t="shared" si="84"/>
        <v>Aus</v>
      </c>
      <c r="AO511">
        <v>0</v>
      </c>
      <c r="AR511">
        <v>0</v>
      </c>
      <c r="AS511">
        <v>0</v>
      </c>
      <c r="AT511">
        <v>1</v>
      </c>
      <c r="AU511">
        <v>1</v>
      </c>
      <c r="AV511">
        <v>0</v>
      </c>
      <c r="AW511">
        <v>0</v>
      </c>
      <c r="AX511">
        <v>0</v>
      </c>
      <c r="AY511">
        <v>0</v>
      </c>
      <c r="AZ511">
        <v>0</v>
      </c>
      <c r="BA511">
        <v>0</v>
      </c>
      <c r="BB511" t="s">
        <v>2318</v>
      </c>
      <c r="BD511">
        <v>1</v>
      </c>
      <c r="BE511" t="s">
        <v>2319</v>
      </c>
      <c r="BF511">
        <v>1</v>
      </c>
      <c r="BG511" t="s">
        <v>2320</v>
      </c>
      <c r="BH511">
        <v>1</v>
      </c>
      <c r="BI511">
        <v>1</v>
      </c>
      <c r="BJ511">
        <v>0</v>
      </c>
      <c r="BK511">
        <v>0</v>
      </c>
      <c r="BM511">
        <v>0</v>
      </c>
      <c r="BO511">
        <v>0</v>
      </c>
      <c r="BQ511">
        <v>3</v>
      </c>
      <c r="BR511">
        <v>1</v>
      </c>
      <c r="BS511">
        <v>2</v>
      </c>
      <c r="BT511">
        <v>3</v>
      </c>
      <c r="BU511">
        <v>2</v>
      </c>
      <c r="BV511">
        <v>57</v>
      </c>
      <c r="BW511" s="4">
        <v>0.53228243725957136</v>
      </c>
      <c r="BX511">
        <v>2</v>
      </c>
      <c r="BY511">
        <v>0</v>
      </c>
      <c r="BZ511">
        <v>30</v>
      </c>
      <c r="CA511">
        <v>30</v>
      </c>
      <c r="CB511">
        <v>0</v>
      </c>
      <c r="CC511">
        <v>0</v>
      </c>
      <c r="CD511">
        <v>0</v>
      </c>
      <c r="CE511">
        <v>0</v>
      </c>
      <c r="CF511">
        <v>0</v>
      </c>
      <c r="CG511">
        <v>0</v>
      </c>
      <c r="CH511">
        <v>0</v>
      </c>
      <c r="CI511">
        <v>0</v>
      </c>
      <c r="CJ511">
        <v>0</v>
      </c>
      <c r="CK511">
        <v>0</v>
      </c>
      <c r="CL511">
        <v>0</v>
      </c>
      <c r="CM511">
        <v>0</v>
      </c>
      <c r="CN511">
        <f t="shared" si="91"/>
        <v>30</v>
      </c>
      <c r="CO511" t="str">
        <f t="shared" si="92"/>
        <v>Insufficiently active</v>
      </c>
      <c r="CP511">
        <v>3</v>
      </c>
      <c r="CQ511">
        <v>4</v>
      </c>
      <c r="CR511">
        <v>4</v>
      </c>
      <c r="CS511">
        <v>3</v>
      </c>
      <c r="CT511">
        <v>3</v>
      </c>
      <c r="CU511">
        <v>3</v>
      </c>
      <c r="CV511">
        <v>1</v>
      </c>
      <c r="CW511">
        <v>1</v>
      </c>
      <c r="CX511">
        <v>1</v>
      </c>
      <c r="CY511">
        <v>1</v>
      </c>
      <c r="CZ511">
        <v>3</v>
      </c>
      <c r="DA511">
        <v>8</v>
      </c>
      <c r="DB511">
        <v>4</v>
      </c>
      <c r="DC511">
        <v>1</v>
      </c>
      <c r="DD511">
        <v>1</v>
      </c>
      <c r="DE511">
        <v>1</v>
      </c>
      <c r="DF511">
        <v>1</v>
      </c>
      <c r="DG511">
        <v>1</v>
      </c>
      <c r="DH511">
        <v>1</v>
      </c>
      <c r="DI511">
        <v>1</v>
      </c>
      <c r="DJ511">
        <v>1</v>
      </c>
      <c r="DK511">
        <v>1</v>
      </c>
      <c r="DL511">
        <v>1</v>
      </c>
      <c r="DM511">
        <v>1</v>
      </c>
      <c r="DN511">
        <v>10</v>
      </c>
      <c r="DO511">
        <v>0</v>
      </c>
      <c r="DP511">
        <v>0</v>
      </c>
      <c r="DQ511">
        <v>0</v>
      </c>
      <c r="DR511">
        <v>0</v>
      </c>
      <c r="DS511">
        <v>0</v>
      </c>
      <c r="DT511">
        <v>0</v>
      </c>
      <c r="DU511">
        <v>0</v>
      </c>
      <c r="DV511">
        <v>0</v>
      </c>
      <c r="DW511">
        <v>0</v>
      </c>
      <c r="DX511">
        <v>0</v>
      </c>
      <c r="DY511" t="s">
        <v>149</v>
      </c>
      <c r="DZ511" t="s">
        <v>4708</v>
      </c>
      <c r="EA511">
        <v>3</v>
      </c>
      <c r="EB511">
        <v>3</v>
      </c>
      <c r="EC511">
        <v>4</v>
      </c>
      <c r="ED511">
        <v>4</v>
      </c>
      <c r="EE511">
        <v>4</v>
      </c>
      <c r="EF511">
        <v>3</v>
      </c>
      <c r="EG511">
        <v>4</v>
      </c>
      <c r="EH511">
        <v>25</v>
      </c>
      <c r="EI511">
        <v>3</v>
      </c>
      <c r="EJ511">
        <v>2</v>
      </c>
      <c r="EK511">
        <v>2</v>
      </c>
      <c r="EL511">
        <v>7</v>
      </c>
      <c r="EM511">
        <v>3</v>
      </c>
      <c r="EN511">
        <v>3</v>
      </c>
      <c r="EO511">
        <v>3</v>
      </c>
      <c r="EP511">
        <v>4</v>
      </c>
      <c r="EQ511">
        <v>4</v>
      </c>
      <c r="ER511">
        <v>3</v>
      </c>
      <c r="ES511">
        <v>3</v>
      </c>
      <c r="ET511">
        <v>4</v>
      </c>
      <c r="EU511">
        <v>27</v>
      </c>
      <c r="EV511">
        <v>5</v>
      </c>
      <c r="EW511">
        <v>7</v>
      </c>
      <c r="EX511">
        <v>4</v>
      </c>
      <c r="EY511">
        <v>7</v>
      </c>
      <c r="EZ511">
        <v>23</v>
      </c>
      <c r="FA511">
        <v>2</v>
      </c>
      <c r="FB511" t="str">
        <f t="shared" si="87"/>
        <v>Mild</v>
      </c>
      <c r="FC511" t="s">
        <v>157</v>
      </c>
    </row>
    <row r="512" spans="1:159" x14ac:dyDescent="0.2">
      <c r="A512">
        <v>1641</v>
      </c>
      <c r="B512" t="s">
        <v>143</v>
      </c>
      <c r="C512" t="s">
        <v>2321</v>
      </c>
      <c r="D512" s="1">
        <v>33198</v>
      </c>
      <c r="E512">
        <v>31</v>
      </c>
      <c r="F512">
        <v>1</v>
      </c>
      <c r="H512" t="s">
        <v>151</v>
      </c>
      <c r="I512">
        <v>3030</v>
      </c>
      <c r="J512" s="1">
        <v>44460</v>
      </c>
      <c r="K512">
        <v>1</v>
      </c>
      <c r="Q512">
        <v>1</v>
      </c>
      <c r="W512" t="s">
        <v>4409</v>
      </c>
      <c r="X512" t="s">
        <v>307</v>
      </c>
      <c r="Y512">
        <v>0</v>
      </c>
      <c r="Z512" t="s">
        <v>2322</v>
      </c>
      <c r="AA512" s="1">
        <v>44588</v>
      </c>
      <c r="AB512" s="2">
        <f t="shared" si="83"/>
        <v>128</v>
      </c>
      <c r="AC512">
        <v>0</v>
      </c>
      <c r="AD512">
        <v>2</v>
      </c>
      <c r="AE512" t="str">
        <f t="shared" si="85"/>
        <v>Female</v>
      </c>
      <c r="AF512">
        <v>3</v>
      </c>
      <c r="AG512" t="s">
        <v>157</v>
      </c>
      <c r="AH512">
        <v>1</v>
      </c>
      <c r="AI512">
        <v>1</v>
      </c>
      <c r="AJ512">
        <v>4</v>
      </c>
      <c r="AK512" t="str">
        <f t="shared" si="90"/>
        <v>TAFE</v>
      </c>
      <c r="AL512" t="str">
        <f t="shared" si="86"/>
        <v>Yes</v>
      </c>
      <c r="AM512">
        <v>123</v>
      </c>
      <c r="AN512" t="str">
        <f t="shared" si="84"/>
        <v>Other</v>
      </c>
      <c r="AP512">
        <v>0</v>
      </c>
      <c r="AQ512">
        <v>5</v>
      </c>
      <c r="AR512">
        <v>0</v>
      </c>
      <c r="AS512">
        <v>0</v>
      </c>
      <c r="AT512">
        <v>0</v>
      </c>
      <c r="AU512">
        <v>2</v>
      </c>
      <c r="AV512">
        <v>0</v>
      </c>
      <c r="AW512">
        <v>0</v>
      </c>
      <c r="AX512">
        <v>0</v>
      </c>
      <c r="AY512">
        <v>2</v>
      </c>
      <c r="AZ512">
        <v>0</v>
      </c>
      <c r="BA512">
        <v>1</v>
      </c>
      <c r="BC512" t="s">
        <v>2323</v>
      </c>
      <c r="BD512">
        <v>1</v>
      </c>
      <c r="BE512" t="s">
        <v>2324</v>
      </c>
      <c r="BF512">
        <v>0</v>
      </c>
      <c r="BH512">
        <v>0</v>
      </c>
      <c r="BI512">
        <v>0</v>
      </c>
      <c r="BJ512">
        <v>0</v>
      </c>
      <c r="BK512">
        <v>0</v>
      </c>
      <c r="BM512">
        <v>1</v>
      </c>
      <c r="BN512">
        <v>20</v>
      </c>
      <c r="BO512">
        <v>0</v>
      </c>
      <c r="BQ512">
        <v>2</v>
      </c>
      <c r="BR512">
        <v>1</v>
      </c>
      <c r="BS512">
        <v>2</v>
      </c>
      <c r="BT512">
        <v>2</v>
      </c>
      <c r="BU512">
        <v>1</v>
      </c>
      <c r="BV512">
        <v>49</v>
      </c>
      <c r="BW512" s="4">
        <v>0.59485799971267816</v>
      </c>
      <c r="BX512">
        <v>1</v>
      </c>
      <c r="BY512">
        <v>1</v>
      </c>
      <c r="BZ512">
        <v>15</v>
      </c>
      <c r="CA512">
        <v>75</v>
      </c>
      <c r="CB512">
        <v>1</v>
      </c>
      <c r="CC512">
        <v>0</v>
      </c>
      <c r="CD512">
        <v>30</v>
      </c>
      <c r="CE512">
        <v>30</v>
      </c>
      <c r="CF512">
        <v>1</v>
      </c>
      <c r="CG512">
        <v>1</v>
      </c>
      <c r="CH512">
        <v>15</v>
      </c>
      <c r="CI512">
        <v>75</v>
      </c>
      <c r="CJ512">
        <v>1</v>
      </c>
      <c r="CK512">
        <v>0</v>
      </c>
      <c r="CL512">
        <v>15</v>
      </c>
      <c r="CM512">
        <v>15</v>
      </c>
      <c r="CN512">
        <f t="shared" si="91"/>
        <v>240</v>
      </c>
      <c r="CO512" t="str">
        <f t="shared" si="92"/>
        <v>Sufficientlyactive</v>
      </c>
      <c r="CP512">
        <v>3</v>
      </c>
      <c r="CQ512">
        <v>3</v>
      </c>
      <c r="CR512">
        <v>3</v>
      </c>
      <c r="CS512">
        <v>1</v>
      </c>
      <c r="CT512">
        <v>3</v>
      </c>
      <c r="CU512">
        <v>3</v>
      </c>
      <c r="CV512">
        <v>1</v>
      </c>
      <c r="CW512">
        <v>1</v>
      </c>
      <c r="CX512">
        <v>1</v>
      </c>
      <c r="CY512">
        <v>1</v>
      </c>
      <c r="CZ512">
        <v>2</v>
      </c>
      <c r="DA512">
        <v>7</v>
      </c>
      <c r="DB512">
        <v>2</v>
      </c>
      <c r="DC512">
        <v>0</v>
      </c>
      <c r="DD512">
        <v>3</v>
      </c>
      <c r="DE512">
        <v>2</v>
      </c>
      <c r="DF512">
        <v>1</v>
      </c>
      <c r="DG512">
        <v>1</v>
      </c>
      <c r="DH512">
        <v>2</v>
      </c>
      <c r="DI512">
        <v>1</v>
      </c>
      <c r="DJ512">
        <v>1</v>
      </c>
      <c r="DK512">
        <v>1</v>
      </c>
      <c r="DL512">
        <v>1</v>
      </c>
      <c r="DM512">
        <v>1</v>
      </c>
      <c r="DN512">
        <v>14</v>
      </c>
      <c r="DO512">
        <v>0</v>
      </c>
      <c r="DP512">
        <v>0</v>
      </c>
      <c r="DQ512">
        <v>1</v>
      </c>
      <c r="DR512">
        <v>1</v>
      </c>
      <c r="DS512">
        <v>1</v>
      </c>
      <c r="DT512">
        <v>0</v>
      </c>
      <c r="DU512">
        <v>0</v>
      </c>
      <c r="DV512">
        <v>0</v>
      </c>
      <c r="DW512">
        <v>0</v>
      </c>
      <c r="DX512">
        <v>3</v>
      </c>
      <c r="DY512" t="str">
        <f>IF(DO512&gt;1,"Yes",IF(DP512&gt;1,"Yes","No"))</f>
        <v>No</v>
      </c>
      <c r="DZ512" t="s">
        <v>4708</v>
      </c>
      <c r="EA512">
        <v>5</v>
      </c>
      <c r="EB512">
        <v>5</v>
      </c>
      <c r="EC512">
        <v>3</v>
      </c>
      <c r="ED512">
        <v>4</v>
      </c>
      <c r="EE512">
        <v>4</v>
      </c>
      <c r="EF512">
        <v>3</v>
      </c>
      <c r="EG512">
        <v>4</v>
      </c>
      <c r="EH512">
        <v>28</v>
      </c>
      <c r="EI512">
        <v>2</v>
      </c>
      <c r="EJ512">
        <v>2</v>
      </c>
      <c r="EK512">
        <v>2</v>
      </c>
      <c r="EL512">
        <v>6</v>
      </c>
      <c r="EM512">
        <v>4</v>
      </c>
      <c r="EN512">
        <v>3</v>
      </c>
      <c r="EO512">
        <v>3</v>
      </c>
      <c r="EP512">
        <v>3</v>
      </c>
      <c r="EQ512">
        <v>4</v>
      </c>
      <c r="ER512">
        <v>4</v>
      </c>
      <c r="ES512">
        <v>3</v>
      </c>
      <c r="ET512">
        <v>4</v>
      </c>
      <c r="EU512">
        <v>28</v>
      </c>
      <c r="EV512">
        <v>4</v>
      </c>
      <c r="EW512">
        <v>3</v>
      </c>
      <c r="EX512">
        <v>4</v>
      </c>
      <c r="EY512">
        <v>6</v>
      </c>
      <c r="EZ512">
        <v>17</v>
      </c>
      <c r="FA512">
        <v>3</v>
      </c>
      <c r="FB512" t="str">
        <f t="shared" si="87"/>
        <v>Mild</v>
      </c>
      <c r="FC512" t="s">
        <v>149</v>
      </c>
    </row>
    <row r="513" spans="1:159" x14ac:dyDescent="0.2">
      <c r="A513">
        <v>1643</v>
      </c>
      <c r="B513" t="s">
        <v>143</v>
      </c>
      <c r="C513" t="s">
        <v>2325</v>
      </c>
      <c r="D513" s="1">
        <v>21052</v>
      </c>
      <c r="E513">
        <v>64</v>
      </c>
      <c r="F513">
        <v>1</v>
      </c>
      <c r="H513" t="s">
        <v>366</v>
      </c>
      <c r="I513">
        <v>3337</v>
      </c>
      <c r="J513" s="1">
        <v>44455</v>
      </c>
      <c r="K513">
        <v>1</v>
      </c>
      <c r="L513">
        <v>2</v>
      </c>
      <c r="W513" t="s">
        <v>4403</v>
      </c>
      <c r="X513" t="s">
        <v>222</v>
      </c>
      <c r="Y513">
        <v>1</v>
      </c>
      <c r="Z513" t="s">
        <v>2326</v>
      </c>
      <c r="AA513" s="1">
        <v>44608</v>
      </c>
      <c r="AB513" s="2">
        <f t="shared" si="83"/>
        <v>153</v>
      </c>
      <c r="AC513">
        <v>3</v>
      </c>
      <c r="AD513">
        <v>2</v>
      </c>
      <c r="AE513" t="str">
        <f t="shared" si="85"/>
        <v>Female</v>
      </c>
      <c r="AF513">
        <v>7</v>
      </c>
      <c r="AG513" t="s">
        <v>149</v>
      </c>
      <c r="AH513">
        <v>0</v>
      </c>
      <c r="AJ513">
        <v>5</v>
      </c>
      <c r="AK513" t="str">
        <f t="shared" si="90"/>
        <v>TAFE</v>
      </c>
      <c r="AL513" t="str">
        <f t="shared" si="86"/>
        <v>Yes</v>
      </c>
      <c r="AM513">
        <v>9</v>
      </c>
      <c r="AN513" t="str">
        <f t="shared" si="84"/>
        <v>Aus</v>
      </c>
      <c r="AO513">
        <v>0</v>
      </c>
      <c r="AR513">
        <v>0</v>
      </c>
      <c r="AS513">
        <v>0</v>
      </c>
      <c r="AT513">
        <v>0</v>
      </c>
      <c r="AU513">
        <v>2</v>
      </c>
      <c r="AV513">
        <v>2</v>
      </c>
      <c r="AW513">
        <v>0</v>
      </c>
      <c r="AX513">
        <v>2</v>
      </c>
      <c r="AY513">
        <v>2</v>
      </c>
      <c r="AZ513">
        <v>2</v>
      </c>
      <c r="BA513">
        <v>2</v>
      </c>
      <c r="BC513" t="s">
        <v>2327</v>
      </c>
      <c r="BD513">
        <v>1</v>
      </c>
      <c r="BE513" t="s">
        <v>2328</v>
      </c>
      <c r="BF513">
        <v>1</v>
      </c>
      <c r="BG513" t="s">
        <v>2329</v>
      </c>
      <c r="BH513">
        <v>0</v>
      </c>
      <c r="BI513">
        <v>0</v>
      </c>
      <c r="BJ513">
        <v>0</v>
      </c>
      <c r="BK513">
        <v>0</v>
      </c>
      <c r="BM513">
        <v>1</v>
      </c>
      <c r="BN513">
        <v>40</v>
      </c>
      <c r="BO513">
        <v>0</v>
      </c>
      <c r="BQ513">
        <v>4</v>
      </c>
      <c r="BR513">
        <v>2</v>
      </c>
      <c r="BS513">
        <v>4</v>
      </c>
      <c r="BT513">
        <v>5</v>
      </c>
      <c r="BU513">
        <v>3</v>
      </c>
      <c r="BV513">
        <v>30</v>
      </c>
      <c r="BW513" s="4">
        <v>9.5443643996059951E-2</v>
      </c>
      <c r="BX513">
        <v>1</v>
      </c>
      <c r="BY513">
        <v>0</v>
      </c>
      <c r="BZ513">
        <v>0</v>
      </c>
      <c r="CA513">
        <v>0</v>
      </c>
      <c r="CB513">
        <v>0</v>
      </c>
      <c r="CC513">
        <v>0</v>
      </c>
      <c r="CD513">
        <v>0</v>
      </c>
      <c r="CE513">
        <v>0</v>
      </c>
      <c r="CF513">
        <v>0</v>
      </c>
      <c r="CG513">
        <v>0</v>
      </c>
      <c r="CH513">
        <v>0</v>
      </c>
      <c r="CI513">
        <v>0</v>
      </c>
      <c r="CJ513">
        <v>0</v>
      </c>
      <c r="CK513">
        <v>0</v>
      </c>
      <c r="CL513">
        <v>0</v>
      </c>
      <c r="CM513">
        <v>0</v>
      </c>
      <c r="CN513">
        <f t="shared" si="91"/>
        <v>0</v>
      </c>
      <c r="CO513" t="str">
        <f t="shared" si="92"/>
        <v>Sedentary</v>
      </c>
      <c r="CP513">
        <v>0</v>
      </c>
      <c r="CQ513">
        <v>0</v>
      </c>
      <c r="CR513">
        <v>0</v>
      </c>
      <c r="CS513">
        <v>1</v>
      </c>
      <c r="CT513">
        <v>1</v>
      </c>
      <c r="CU513">
        <v>0</v>
      </c>
      <c r="CV513">
        <v>1</v>
      </c>
      <c r="CW513">
        <v>1</v>
      </c>
      <c r="CX513">
        <v>3</v>
      </c>
      <c r="CY513">
        <v>0</v>
      </c>
      <c r="CZ513">
        <v>3</v>
      </c>
      <c r="DA513">
        <v>4</v>
      </c>
      <c r="DB513">
        <v>2</v>
      </c>
      <c r="DC513">
        <v>0</v>
      </c>
      <c r="DD513">
        <v>5</v>
      </c>
      <c r="DE513">
        <v>4</v>
      </c>
      <c r="DF513">
        <v>4</v>
      </c>
      <c r="DG513">
        <v>3</v>
      </c>
      <c r="DH513">
        <v>3</v>
      </c>
      <c r="DI513">
        <v>2</v>
      </c>
      <c r="DJ513">
        <v>3</v>
      </c>
      <c r="DK513">
        <v>5</v>
      </c>
      <c r="DL513">
        <v>3</v>
      </c>
      <c r="DM513">
        <v>2</v>
      </c>
      <c r="DN513">
        <v>34</v>
      </c>
      <c r="DO513">
        <v>3</v>
      </c>
      <c r="DP513">
        <v>2</v>
      </c>
      <c r="DQ513">
        <v>3</v>
      </c>
      <c r="DR513">
        <v>3</v>
      </c>
      <c r="DS513">
        <v>3</v>
      </c>
      <c r="DT513">
        <v>2</v>
      </c>
      <c r="DU513">
        <v>2</v>
      </c>
      <c r="DV513">
        <v>2</v>
      </c>
      <c r="DW513">
        <v>1</v>
      </c>
      <c r="DX513">
        <v>21</v>
      </c>
      <c r="DY513" t="s">
        <v>157</v>
      </c>
      <c r="DZ513" t="s">
        <v>4711</v>
      </c>
      <c r="EA513">
        <v>3</v>
      </c>
      <c r="EB513">
        <v>3</v>
      </c>
      <c r="EC513">
        <v>1</v>
      </c>
      <c r="ED513">
        <v>2</v>
      </c>
      <c r="EE513">
        <v>3</v>
      </c>
      <c r="EF513">
        <v>4</v>
      </c>
      <c r="EG513">
        <v>4</v>
      </c>
      <c r="EH513">
        <v>20</v>
      </c>
      <c r="EI513">
        <v>3</v>
      </c>
      <c r="EJ513">
        <v>2</v>
      </c>
      <c r="EK513">
        <v>2</v>
      </c>
      <c r="EL513">
        <v>7</v>
      </c>
      <c r="EM513">
        <v>2</v>
      </c>
      <c r="EN513">
        <v>4</v>
      </c>
      <c r="EO513">
        <v>2</v>
      </c>
      <c r="EP513">
        <v>3</v>
      </c>
      <c r="EQ513">
        <v>2</v>
      </c>
      <c r="ER513">
        <v>4</v>
      </c>
      <c r="ES513">
        <v>3</v>
      </c>
      <c r="ET513">
        <v>1</v>
      </c>
      <c r="EU513">
        <v>21</v>
      </c>
      <c r="EV513">
        <v>9</v>
      </c>
      <c r="EW513">
        <v>10</v>
      </c>
      <c r="EX513">
        <v>10</v>
      </c>
      <c r="EY513">
        <v>10</v>
      </c>
      <c r="EZ513">
        <v>39</v>
      </c>
      <c r="FA513">
        <v>10</v>
      </c>
      <c r="FB513" t="str">
        <f t="shared" si="87"/>
        <v>Severe</v>
      </c>
      <c r="FC513" t="s">
        <v>157</v>
      </c>
    </row>
    <row r="514" spans="1:159" x14ac:dyDescent="0.2">
      <c r="A514">
        <v>1646</v>
      </c>
      <c r="B514" t="s">
        <v>143</v>
      </c>
      <c r="C514" t="s">
        <v>2330</v>
      </c>
      <c r="D514" s="1">
        <v>26747</v>
      </c>
      <c r="E514">
        <v>49</v>
      </c>
      <c r="F514">
        <v>1</v>
      </c>
      <c r="H514" t="s">
        <v>2239</v>
      </c>
      <c r="I514">
        <v>3175</v>
      </c>
      <c r="J514" s="1">
        <v>44453</v>
      </c>
      <c r="K514">
        <v>1</v>
      </c>
      <c r="R514">
        <v>2</v>
      </c>
      <c r="W514" t="s">
        <v>229</v>
      </c>
      <c r="X514" t="s">
        <v>222</v>
      </c>
      <c r="Y514">
        <v>0</v>
      </c>
      <c r="Z514" t="s">
        <v>2331</v>
      </c>
      <c r="AA514" s="1">
        <v>44596</v>
      </c>
      <c r="AB514" s="2">
        <f t="shared" ref="AB514:AB577" si="93">DATEDIF(J514,AA514,"d")</f>
        <v>143</v>
      </c>
      <c r="AC514">
        <v>0</v>
      </c>
      <c r="AD514">
        <v>2</v>
      </c>
      <c r="AE514" t="str">
        <f t="shared" si="85"/>
        <v>Female</v>
      </c>
      <c r="AF514">
        <v>4</v>
      </c>
      <c r="AG514" t="s">
        <v>149</v>
      </c>
      <c r="AH514">
        <v>0</v>
      </c>
      <c r="AJ514">
        <v>4</v>
      </c>
      <c r="AK514" t="str">
        <f t="shared" si="90"/>
        <v>TAFE</v>
      </c>
      <c r="AL514" t="str">
        <f t="shared" si="86"/>
        <v>Yes</v>
      </c>
      <c r="AM514">
        <v>9</v>
      </c>
      <c r="AN514" t="str">
        <f t="shared" ref="AN514:AN577" si="94">IF(AM514=9, "Aus", "Other")</f>
        <v>Aus</v>
      </c>
      <c r="AO514">
        <v>0</v>
      </c>
      <c r="AR514">
        <v>0</v>
      </c>
      <c r="AS514">
        <v>0</v>
      </c>
      <c r="AT514">
        <v>0</v>
      </c>
      <c r="AU514">
        <v>2</v>
      </c>
      <c r="AV514">
        <v>0</v>
      </c>
      <c r="AW514">
        <v>0</v>
      </c>
      <c r="AX514">
        <v>0</v>
      </c>
      <c r="AY514">
        <v>0</v>
      </c>
      <c r="AZ514">
        <v>0</v>
      </c>
      <c r="BA514">
        <v>1</v>
      </c>
      <c r="BC514" t="s">
        <v>2332</v>
      </c>
      <c r="BD514">
        <v>1</v>
      </c>
      <c r="BE514" t="s">
        <v>2333</v>
      </c>
      <c r="BF514">
        <v>1</v>
      </c>
      <c r="BG514" t="s">
        <v>2334</v>
      </c>
      <c r="BH514">
        <v>0</v>
      </c>
      <c r="BI514">
        <v>1</v>
      </c>
      <c r="BJ514">
        <v>0</v>
      </c>
      <c r="BK514">
        <v>0</v>
      </c>
      <c r="BM514">
        <v>0</v>
      </c>
      <c r="BO514">
        <v>0</v>
      </c>
      <c r="BQ514">
        <v>2</v>
      </c>
      <c r="BR514">
        <v>1</v>
      </c>
      <c r="BS514">
        <v>3</v>
      </c>
      <c r="BT514">
        <v>4</v>
      </c>
      <c r="BU514">
        <v>3</v>
      </c>
      <c r="BV514">
        <v>30</v>
      </c>
      <c r="BW514" s="4">
        <v>0.42519770986077932</v>
      </c>
      <c r="BX514">
        <v>3</v>
      </c>
      <c r="BY514">
        <v>1</v>
      </c>
      <c r="BZ514">
        <v>0</v>
      </c>
      <c r="CA514">
        <v>60</v>
      </c>
      <c r="CB514">
        <v>0</v>
      </c>
      <c r="CC514">
        <v>0</v>
      </c>
      <c r="CD514">
        <v>0</v>
      </c>
      <c r="CE514">
        <v>0</v>
      </c>
      <c r="CF514">
        <v>0</v>
      </c>
      <c r="CG514">
        <v>0</v>
      </c>
      <c r="CH514">
        <v>0</v>
      </c>
      <c r="CI514">
        <v>0</v>
      </c>
      <c r="CJ514">
        <v>0</v>
      </c>
      <c r="CK514">
        <v>0</v>
      </c>
      <c r="CL514">
        <v>0</v>
      </c>
      <c r="CM514">
        <v>0</v>
      </c>
      <c r="CN514">
        <f t="shared" si="91"/>
        <v>60</v>
      </c>
      <c r="CO514" t="str">
        <f t="shared" si="92"/>
        <v>Insufficiently active</v>
      </c>
      <c r="CP514">
        <v>2</v>
      </c>
      <c r="CQ514">
        <v>3</v>
      </c>
      <c r="CR514">
        <v>2</v>
      </c>
      <c r="CS514">
        <v>2</v>
      </c>
      <c r="CT514">
        <v>2</v>
      </c>
      <c r="CU514">
        <v>3</v>
      </c>
      <c r="CV514">
        <v>1</v>
      </c>
      <c r="CW514">
        <v>1</v>
      </c>
      <c r="CX514">
        <v>1</v>
      </c>
      <c r="CY514">
        <v>1</v>
      </c>
      <c r="CZ514">
        <v>2</v>
      </c>
      <c r="DA514">
        <v>5</v>
      </c>
      <c r="DB514">
        <v>13</v>
      </c>
      <c r="DC514">
        <v>0</v>
      </c>
      <c r="DD514">
        <v>5</v>
      </c>
      <c r="DE514">
        <v>3</v>
      </c>
      <c r="DF514">
        <v>2</v>
      </c>
      <c r="DG514">
        <v>3</v>
      </c>
      <c r="DH514">
        <v>3</v>
      </c>
      <c r="DI514">
        <v>2</v>
      </c>
      <c r="DJ514">
        <v>4</v>
      </c>
      <c r="DK514">
        <v>4</v>
      </c>
      <c r="DL514">
        <v>2</v>
      </c>
      <c r="DM514">
        <v>1</v>
      </c>
      <c r="DN514">
        <v>29</v>
      </c>
      <c r="DO514">
        <v>1</v>
      </c>
      <c r="DP514">
        <v>2</v>
      </c>
      <c r="DQ514">
        <v>1</v>
      </c>
      <c r="DR514">
        <v>3</v>
      </c>
      <c r="DS514">
        <v>1</v>
      </c>
      <c r="DT514">
        <v>1</v>
      </c>
      <c r="DU514">
        <v>0</v>
      </c>
      <c r="DV514">
        <v>0</v>
      </c>
      <c r="DW514">
        <v>0</v>
      </c>
      <c r="DX514">
        <v>9</v>
      </c>
      <c r="DY514" t="s">
        <v>149</v>
      </c>
      <c r="DZ514" t="s">
        <v>4707</v>
      </c>
      <c r="EA514">
        <v>2</v>
      </c>
      <c r="EB514">
        <v>3</v>
      </c>
      <c r="EC514">
        <v>4</v>
      </c>
      <c r="ED514">
        <v>3</v>
      </c>
      <c r="EE514">
        <v>4</v>
      </c>
      <c r="EF514">
        <v>3</v>
      </c>
      <c r="EG514">
        <v>5</v>
      </c>
      <c r="EH514">
        <v>24</v>
      </c>
      <c r="EI514">
        <v>1</v>
      </c>
      <c r="EJ514">
        <v>2</v>
      </c>
      <c r="EK514">
        <v>2</v>
      </c>
      <c r="EL514">
        <v>5</v>
      </c>
      <c r="EM514">
        <v>3</v>
      </c>
      <c r="EN514">
        <v>3</v>
      </c>
      <c r="EO514">
        <v>5</v>
      </c>
      <c r="EP514">
        <v>3</v>
      </c>
      <c r="EQ514">
        <v>3</v>
      </c>
      <c r="ER514">
        <v>4</v>
      </c>
      <c r="ES514">
        <v>4</v>
      </c>
      <c r="ET514">
        <v>4</v>
      </c>
      <c r="EU514">
        <v>29</v>
      </c>
      <c r="EV514">
        <v>8</v>
      </c>
      <c r="EW514">
        <v>10</v>
      </c>
      <c r="EX514">
        <v>10</v>
      </c>
      <c r="EY514">
        <v>10</v>
      </c>
      <c r="EZ514">
        <v>38</v>
      </c>
      <c r="FA514">
        <v>8</v>
      </c>
      <c r="FB514" t="str">
        <f t="shared" si="87"/>
        <v>Severe</v>
      </c>
      <c r="FC514" t="s">
        <v>157</v>
      </c>
    </row>
    <row r="515" spans="1:159" x14ac:dyDescent="0.2">
      <c r="A515">
        <v>1651</v>
      </c>
      <c r="B515" t="s">
        <v>143</v>
      </c>
      <c r="C515" t="s">
        <v>2335</v>
      </c>
      <c r="D515" s="1">
        <v>25354</v>
      </c>
      <c r="E515">
        <v>53</v>
      </c>
      <c r="F515">
        <v>1</v>
      </c>
      <c r="H515" t="s">
        <v>478</v>
      </c>
      <c r="I515">
        <v>3021</v>
      </c>
      <c r="J515" s="1">
        <v>44449</v>
      </c>
      <c r="K515">
        <v>2</v>
      </c>
      <c r="T515">
        <v>3</v>
      </c>
      <c r="W515" t="s">
        <v>4411</v>
      </c>
      <c r="X515" t="s">
        <v>314</v>
      </c>
      <c r="Y515">
        <v>1</v>
      </c>
      <c r="Z515" t="s">
        <v>2336</v>
      </c>
      <c r="AA515" s="1">
        <v>44608</v>
      </c>
      <c r="AB515" s="2">
        <f t="shared" si="93"/>
        <v>159</v>
      </c>
      <c r="AC515">
        <v>0</v>
      </c>
      <c r="AD515">
        <v>2</v>
      </c>
      <c r="AE515" t="str">
        <f t="shared" ref="AE515:AE578" si="95">IF(AD515 = 1, "Male", "Female")</f>
        <v>Female</v>
      </c>
      <c r="AF515">
        <v>4</v>
      </c>
      <c r="AG515" t="s">
        <v>149</v>
      </c>
      <c r="AH515">
        <v>0</v>
      </c>
      <c r="AJ515">
        <v>5</v>
      </c>
      <c r="AK515" t="str">
        <f t="shared" si="90"/>
        <v>TAFE</v>
      </c>
      <c r="AL515" t="str">
        <f t="shared" ref="AL515:AL578" si="96">IF(AJ515&lt;2, "No", "Yes")</f>
        <v>Yes</v>
      </c>
      <c r="AM515">
        <v>9</v>
      </c>
      <c r="AN515" t="str">
        <f t="shared" si="94"/>
        <v>Aus</v>
      </c>
      <c r="AO515">
        <v>0</v>
      </c>
      <c r="BW515" s="4"/>
      <c r="FC515" t="s">
        <v>157</v>
      </c>
    </row>
    <row r="516" spans="1:159" x14ac:dyDescent="0.2">
      <c r="A516">
        <v>1653</v>
      </c>
      <c r="B516" t="s">
        <v>143</v>
      </c>
      <c r="C516" t="s">
        <v>2337</v>
      </c>
      <c r="D516" s="1">
        <v>29004</v>
      </c>
      <c r="E516">
        <v>43</v>
      </c>
      <c r="F516">
        <v>1</v>
      </c>
      <c r="H516" t="s">
        <v>2136</v>
      </c>
      <c r="I516">
        <v>3049</v>
      </c>
      <c r="J516" s="1">
        <v>44449</v>
      </c>
      <c r="K516">
        <v>1</v>
      </c>
      <c r="N516">
        <v>1</v>
      </c>
      <c r="W516" t="s">
        <v>4407</v>
      </c>
      <c r="X516" t="s">
        <v>307</v>
      </c>
      <c r="Y516">
        <v>0</v>
      </c>
      <c r="Z516" t="s">
        <v>2338</v>
      </c>
      <c r="AA516" s="1">
        <v>44615</v>
      </c>
      <c r="AB516" s="2">
        <f t="shared" si="93"/>
        <v>166</v>
      </c>
      <c r="AC516">
        <v>0</v>
      </c>
      <c r="AD516">
        <v>1</v>
      </c>
      <c r="AE516" t="str">
        <f t="shared" si="95"/>
        <v>Male</v>
      </c>
      <c r="AF516">
        <v>0</v>
      </c>
      <c r="AG516" t="s">
        <v>157</v>
      </c>
      <c r="AH516">
        <v>0</v>
      </c>
      <c r="AJ516">
        <v>5</v>
      </c>
      <c r="AK516" t="str">
        <f t="shared" si="90"/>
        <v>TAFE</v>
      </c>
      <c r="AL516" t="str">
        <f t="shared" si="96"/>
        <v>Yes</v>
      </c>
      <c r="AM516">
        <v>9</v>
      </c>
      <c r="AN516" t="str">
        <f t="shared" si="94"/>
        <v>Aus</v>
      </c>
      <c r="AO516">
        <v>0</v>
      </c>
      <c r="AR516">
        <v>0</v>
      </c>
      <c r="AS516">
        <v>0</v>
      </c>
      <c r="AT516">
        <v>0</v>
      </c>
      <c r="AU516">
        <v>0</v>
      </c>
      <c r="AV516">
        <v>0</v>
      </c>
      <c r="AW516">
        <v>0</v>
      </c>
      <c r="AX516">
        <v>1</v>
      </c>
      <c r="AY516">
        <v>0</v>
      </c>
      <c r="AZ516">
        <v>1</v>
      </c>
      <c r="BA516">
        <v>1</v>
      </c>
      <c r="BC516" t="s">
        <v>2339</v>
      </c>
      <c r="BD516">
        <v>0</v>
      </c>
      <c r="BF516">
        <v>1</v>
      </c>
      <c r="BG516" t="s">
        <v>2340</v>
      </c>
      <c r="BH516">
        <v>0</v>
      </c>
      <c r="BI516">
        <v>1</v>
      </c>
      <c r="BJ516">
        <v>0</v>
      </c>
      <c r="BK516">
        <v>1</v>
      </c>
      <c r="BL516">
        <v>25</v>
      </c>
      <c r="BM516">
        <v>0</v>
      </c>
      <c r="BO516">
        <v>0</v>
      </c>
      <c r="BQ516">
        <v>2</v>
      </c>
      <c r="BR516">
        <v>1</v>
      </c>
      <c r="BS516">
        <v>3</v>
      </c>
      <c r="BT516">
        <v>2</v>
      </c>
      <c r="BU516">
        <v>2</v>
      </c>
      <c r="BV516">
        <v>70</v>
      </c>
      <c r="BW516" s="4">
        <v>0.55638890453741496</v>
      </c>
      <c r="BX516">
        <v>0</v>
      </c>
      <c r="BY516">
        <v>0</v>
      </c>
      <c r="BZ516">
        <v>0</v>
      </c>
      <c r="CA516">
        <v>0</v>
      </c>
      <c r="CB516">
        <v>0</v>
      </c>
      <c r="CC516">
        <v>0</v>
      </c>
      <c r="CD516">
        <v>0</v>
      </c>
      <c r="CE516">
        <v>0</v>
      </c>
      <c r="CF516">
        <v>0</v>
      </c>
      <c r="CG516">
        <v>0</v>
      </c>
      <c r="CH516">
        <v>0</v>
      </c>
      <c r="CI516">
        <v>0</v>
      </c>
      <c r="CJ516">
        <v>0</v>
      </c>
      <c r="CK516">
        <v>0</v>
      </c>
      <c r="CL516">
        <v>0</v>
      </c>
      <c r="CM516">
        <v>0</v>
      </c>
      <c r="CN516">
        <f t="shared" ref="CN516:CN527" si="97">CA516+CM516+(2*CI516)</f>
        <v>0</v>
      </c>
      <c r="CO516" t="str">
        <f t="shared" ref="CO516:CO527" si="98">IF(CN516&gt;150,"Sufficientlyactive",IF(CN516&gt;1,"Insufficiently active","Sedentary"))</f>
        <v>Sedentary</v>
      </c>
      <c r="CP516">
        <v>3</v>
      </c>
      <c r="CQ516">
        <v>2</v>
      </c>
      <c r="CR516">
        <v>4</v>
      </c>
      <c r="CS516">
        <v>0</v>
      </c>
      <c r="CT516">
        <v>4</v>
      </c>
      <c r="CU516">
        <v>4</v>
      </c>
      <c r="CV516">
        <v>1</v>
      </c>
      <c r="CW516">
        <v>1</v>
      </c>
      <c r="CX516">
        <v>2</v>
      </c>
      <c r="CY516">
        <v>1</v>
      </c>
      <c r="CZ516">
        <v>3</v>
      </c>
      <c r="DA516">
        <v>7</v>
      </c>
      <c r="DB516">
        <v>1</v>
      </c>
      <c r="DC516">
        <v>0</v>
      </c>
      <c r="DD516">
        <v>1</v>
      </c>
      <c r="DE516">
        <v>2</v>
      </c>
      <c r="DF516">
        <v>1</v>
      </c>
      <c r="DG516">
        <v>1</v>
      </c>
      <c r="DH516">
        <v>1</v>
      </c>
      <c r="DI516">
        <v>1</v>
      </c>
      <c r="DJ516">
        <v>3</v>
      </c>
      <c r="DK516">
        <v>1</v>
      </c>
      <c r="DL516">
        <v>1</v>
      </c>
      <c r="DM516">
        <v>1</v>
      </c>
      <c r="DN516">
        <v>13</v>
      </c>
      <c r="DO516">
        <v>1</v>
      </c>
      <c r="DP516">
        <v>1</v>
      </c>
      <c r="DQ516">
        <v>0</v>
      </c>
      <c r="DR516">
        <v>1</v>
      </c>
      <c r="DS516">
        <v>0</v>
      </c>
      <c r="DT516">
        <v>0</v>
      </c>
      <c r="DU516">
        <v>0</v>
      </c>
      <c r="DV516">
        <v>0</v>
      </c>
      <c r="DW516">
        <v>0</v>
      </c>
      <c r="DX516">
        <v>3</v>
      </c>
      <c r="DY516" t="str">
        <f>IF(DO516&gt;1,"Yes",IF(DP516&gt;1,"Yes","No"))</f>
        <v>No</v>
      </c>
      <c r="DZ516" t="s">
        <v>4708</v>
      </c>
      <c r="EA516">
        <v>2</v>
      </c>
      <c r="EB516">
        <v>4</v>
      </c>
      <c r="EC516">
        <v>2</v>
      </c>
      <c r="ED516">
        <v>3</v>
      </c>
      <c r="EE516">
        <v>5</v>
      </c>
      <c r="EF516">
        <v>4</v>
      </c>
      <c r="EG516">
        <v>5</v>
      </c>
      <c r="EH516">
        <v>25</v>
      </c>
      <c r="EI516">
        <v>2</v>
      </c>
      <c r="EJ516">
        <v>1</v>
      </c>
      <c r="EK516">
        <v>1</v>
      </c>
      <c r="EL516">
        <v>4</v>
      </c>
      <c r="EM516">
        <v>1</v>
      </c>
      <c r="EN516">
        <v>2</v>
      </c>
      <c r="EO516">
        <v>4</v>
      </c>
      <c r="EP516">
        <v>3</v>
      </c>
      <c r="EQ516">
        <v>5</v>
      </c>
      <c r="ER516">
        <v>2</v>
      </c>
      <c r="ES516">
        <v>5</v>
      </c>
      <c r="ET516">
        <v>4</v>
      </c>
      <c r="EU516">
        <v>26</v>
      </c>
      <c r="EV516">
        <v>7</v>
      </c>
      <c r="EW516">
        <v>4</v>
      </c>
      <c r="EX516">
        <v>1</v>
      </c>
      <c r="EY516">
        <v>3</v>
      </c>
      <c r="EZ516">
        <v>15</v>
      </c>
      <c r="FA516">
        <v>3</v>
      </c>
      <c r="FB516" t="str">
        <f t="shared" si="87"/>
        <v>Mild</v>
      </c>
      <c r="FC516" t="s">
        <v>149</v>
      </c>
    </row>
    <row r="517" spans="1:159" x14ac:dyDescent="0.2">
      <c r="A517">
        <v>1657</v>
      </c>
      <c r="B517" t="s">
        <v>143</v>
      </c>
      <c r="C517" t="s">
        <v>2341</v>
      </c>
      <c r="D517" s="1">
        <v>32719</v>
      </c>
      <c r="E517">
        <v>33</v>
      </c>
      <c r="F517">
        <v>1</v>
      </c>
      <c r="H517" t="s">
        <v>571</v>
      </c>
      <c r="I517">
        <v>3020</v>
      </c>
      <c r="J517" s="1">
        <v>44449</v>
      </c>
      <c r="K517">
        <v>1</v>
      </c>
      <c r="R517">
        <v>1</v>
      </c>
      <c r="W517" t="s">
        <v>229</v>
      </c>
      <c r="X517" t="s">
        <v>307</v>
      </c>
      <c r="Y517">
        <v>0</v>
      </c>
      <c r="Z517" t="s">
        <v>2342</v>
      </c>
      <c r="AA517" s="1">
        <v>44590</v>
      </c>
      <c r="AB517" s="2">
        <f t="shared" si="93"/>
        <v>141</v>
      </c>
      <c r="AC517">
        <v>0</v>
      </c>
      <c r="AD517">
        <v>1</v>
      </c>
      <c r="AE517" t="str">
        <f t="shared" si="95"/>
        <v>Male</v>
      </c>
      <c r="AF517">
        <v>0</v>
      </c>
      <c r="AG517" t="s">
        <v>157</v>
      </c>
      <c r="AH517">
        <v>0</v>
      </c>
      <c r="AJ517">
        <v>4</v>
      </c>
      <c r="AK517" t="str">
        <f t="shared" si="90"/>
        <v>TAFE</v>
      </c>
      <c r="AL517" t="str">
        <f t="shared" si="96"/>
        <v>Yes</v>
      </c>
      <c r="AM517">
        <v>9</v>
      </c>
      <c r="AN517" t="str">
        <f t="shared" si="94"/>
        <v>Aus</v>
      </c>
      <c r="AO517">
        <v>0</v>
      </c>
      <c r="AR517">
        <v>0</v>
      </c>
      <c r="AS517">
        <v>0</v>
      </c>
      <c r="AT517">
        <v>0</v>
      </c>
      <c r="AU517">
        <v>0</v>
      </c>
      <c r="AV517">
        <v>0</v>
      </c>
      <c r="AW517">
        <v>0</v>
      </c>
      <c r="AX517">
        <v>0</v>
      </c>
      <c r="AY517">
        <v>0</v>
      </c>
      <c r="AZ517">
        <v>1</v>
      </c>
      <c r="BA517">
        <v>1</v>
      </c>
      <c r="BC517" t="s">
        <v>2343</v>
      </c>
      <c r="BD517">
        <v>0</v>
      </c>
      <c r="BF517">
        <v>1</v>
      </c>
      <c r="BG517" t="s">
        <v>2344</v>
      </c>
      <c r="BH517">
        <v>0</v>
      </c>
      <c r="BI517">
        <v>0</v>
      </c>
      <c r="BJ517">
        <v>0</v>
      </c>
      <c r="BK517">
        <v>0</v>
      </c>
      <c r="BM517">
        <v>0</v>
      </c>
      <c r="BO517">
        <v>0</v>
      </c>
      <c r="BQ517">
        <v>2</v>
      </c>
      <c r="BR517">
        <v>1</v>
      </c>
      <c r="BS517">
        <v>2</v>
      </c>
      <c r="BT517">
        <v>3</v>
      </c>
      <c r="BU517">
        <v>3</v>
      </c>
      <c r="BV517">
        <v>62</v>
      </c>
      <c r="BW517" s="4">
        <v>0.54713013289829704</v>
      </c>
      <c r="BX517">
        <v>6</v>
      </c>
      <c r="BY517">
        <v>5</v>
      </c>
      <c r="BZ517">
        <v>0</v>
      </c>
      <c r="CA517">
        <v>300</v>
      </c>
      <c r="CB517">
        <v>1</v>
      </c>
      <c r="CC517">
        <v>1</v>
      </c>
      <c r="CD517">
        <v>0</v>
      </c>
      <c r="CE517">
        <v>60</v>
      </c>
      <c r="CF517">
        <v>4</v>
      </c>
      <c r="CG517">
        <v>5</v>
      </c>
      <c r="CH517">
        <v>20</v>
      </c>
      <c r="CI517">
        <v>320</v>
      </c>
      <c r="CJ517">
        <v>0</v>
      </c>
      <c r="CK517">
        <v>0</v>
      </c>
      <c r="CL517">
        <v>0</v>
      </c>
      <c r="CM517">
        <v>0</v>
      </c>
      <c r="CN517">
        <f t="shared" si="97"/>
        <v>940</v>
      </c>
      <c r="CO517" t="str">
        <f t="shared" si="98"/>
        <v>Sufficientlyactive</v>
      </c>
      <c r="CP517">
        <v>2</v>
      </c>
      <c r="CQ517">
        <v>2</v>
      </c>
      <c r="CR517">
        <v>4</v>
      </c>
      <c r="CS517">
        <v>0</v>
      </c>
      <c r="CT517">
        <v>2</v>
      </c>
      <c r="CU517">
        <v>3</v>
      </c>
      <c r="CV517">
        <v>1</v>
      </c>
      <c r="CW517">
        <v>1</v>
      </c>
      <c r="CX517">
        <v>2</v>
      </c>
      <c r="CY517">
        <v>1</v>
      </c>
      <c r="CZ517">
        <v>3</v>
      </c>
      <c r="DA517">
        <v>7</v>
      </c>
      <c r="DB517">
        <v>1</v>
      </c>
      <c r="DC517">
        <v>0</v>
      </c>
      <c r="DD517">
        <v>3</v>
      </c>
      <c r="DE517">
        <v>2</v>
      </c>
      <c r="DF517">
        <v>3</v>
      </c>
      <c r="DG517">
        <v>4</v>
      </c>
      <c r="DH517">
        <v>3</v>
      </c>
      <c r="DI517">
        <v>3</v>
      </c>
      <c r="DJ517">
        <v>4</v>
      </c>
      <c r="DK517">
        <v>4</v>
      </c>
      <c r="DL517">
        <v>2</v>
      </c>
      <c r="DM517">
        <v>4</v>
      </c>
      <c r="DN517">
        <v>32</v>
      </c>
      <c r="DO517">
        <v>2</v>
      </c>
      <c r="DP517">
        <v>2</v>
      </c>
      <c r="DQ517">
        <v>3</v>
      </c>
      <c r="DR517">
        <v>2</v>
      </c>
      <c r="DS517">
        <v>1</v>
      </c>
      <c r="DT517">
        <v>2</v>
      </c>
      <c r="DU517">
        <v>2</v>
      </c>
      <c r="DV517">
        <v>0</v>
      </c>
      <c r="DW517">
        <v>1</v>
      </c>
      <c r="DX517">
        <v>15</v>
      </c>
      <c r="DY517" t="str">
        <f>IF(DO517&gt;1,"Yes",IF(DP517&gt;1,"Yes","No"))</f>
        <v>Yes</v>
      </c>
      <c r="DZ517" t="s">
        <v>4710</v>
      </c>
      <c r="EA517">
        <v>2</v>
      </c>
      <c r="EB517">
        <v>2</v>
      </c>
      <c r="EC517">
        <v>1</v>
      </c>
      <c r="ED517">
        <v>3</v>
      </c>
      <c r="EE517">
        <v>3</v>
      </c>
      <c r="EF517">
        <v>2</v>
      </c>
      <c r="EG517">
        <v>4</v>
      </c>
      <c r="EH517">
        <v>17</v>
      </c>
      <c r="EI517">
        <v>2</v>
      </c>
      <c r="EJ517">
        <v>3</v>
      </c>
      <c r="EK517">
        <v>3</v>
      </c>
      <c r="EL517">
        <v>8</v>
      </c>
      <c r="EM517">
        <v>2</v>
      </c>
      <c r="EN517">
        <v>2</v>
      </c>
      <c r="EO517">
        <v>2</v>
      </c>
      <c r="EP517">
        <v>2</v>
      </c>
      <c r="EQ517">
        <v>2</v>
      </c>
      <c r="ER517">
        <v>2</v>
      </c>
      <c r="ES517">
        <v>2</v>
      </c>
      <c r="ET517">
        <v>2</v>
      </c>
      <c r="EU517">
        <v>16</v>
      </c>
      <c r="EV517">
        <v>7</v>
      </c>
      <c r="EW517">
        <v>5</v>
      </c>
      <c r="EX517">
        <v>7</v>
      </c>
      <c r="EY517">
        <v>9</v>
      </c>
      <c r="EZ517">
        <v>28</v>
      </c>
      <c r="FA517">
        <v>6</v>
      </c>
      <c r="FB517" t="str">
        <f t="shared" si="87"/>
        <v>Moderate</v>
      </c>
      <c r="FC517" t="s">
        <v>149</v>
      </c>
    </row>
    <row r="518" spans="1:159" x14ac:dyDescent="0.2">
      <c r="A518">
        <v>1660</v>
      </c>
      <c r="B518" t="s">
        <v>143</v>
      </c>
      <c r="C518" t="s">
        <v>2345</v>
      </c>
      <c r="D518" s="1">
        <v>17259</v>
      </c>
      <c r="E518">
        <v>75</v>
      </c>
      <c r="F518">
        <v>1</v>
      </c>
      <c r="H518" t="s">
        <v>246</v>
      </c>
      <c r="I518">
        <v>3023</v>
      </c>
      <c r="J518" s="1">
        <v>44448</v>
      </c>
      <c r="K518">
        <v>1</v>
      </c>
      <c r="T518">
        <v>2</v>
      </c>
      <c r="W518" t="s">
        <v>4411</v>
      </c>
      <c r="X518" t="s">
        <v>222</v>
      </c>
      <c r="Y518">
        <v>1</v>
      </c>
      <c r="Z518" t="s">
        <v>2346</v>
      </c>
      <c r="AA518" s="1">
        <v>44636</v>
      </c>
      <c r="AB518" s="2">
        <f t="shared" si="93"/>
        <v>188</v>
      </c>
      <c r="AC518">
        <v>5</v>
      </c>
      <c r="AD518">
        <v>2</v>
      </c>
      <c r="AE518" t="str">
        <f t="shared" si="95"/>
        <v>Female</v>
      </c>
      <c r="AF518">
        <v>7</v>
      </c>
      <c r="AG518" t="s">
        <v>149</v>
      </c>
      <c r="AH518">
        <v>0</v>
      </c>
      <c r="AJ518">
        <v>2</v>
      </c>
      <c r="AK518" t="str">
        <f t="shared" si="90"/>
        <v>High school</v>
      </c>
      <c r="AL518" t="str">
        <f t="shared" si="96"/>
        <v>Yes</v>
      </c>
      <c r="AM518">
        <v>123</v>
      </c>
      <c r="AN518" t="str">
        <f t="shared" si="94"/>
        <v>Other</v>
      </c>
      <c r="AP518">
        <v>0</v>
      </c>
      <c r="AQ518">
        <v>45</v>
      </c>
      <c r="AR518">
        <v>0</v>
      </c>
      <c r="AS518">
        <v>0</v>
      </c>
      <c r="AT518">
        <v>0</v>
      </c>
      <c r="AU518">
        <v>2</v>
      </c>
      <c r="AV518">
        <v>0</v>
      </c>
      <c r="AW518">
        <v>0</v>
      </c>
      <c r="AX518">
        <v>0</v>
      </c>
      <c r="AY518">
        <v>2</v>
      </c>
      <c r="AZ518">
        <v>0</v>
      </c>
      <c r="BA518">
        <v>2</v>
      </c>
      <c r="BC518" t="s">
        <v>2347</v>
      </c>
      <c r="BD518">
        <v>1</v>
      </c>
      <c r="BE518" t="s">
        <v>2348</v>
      </c>
      <c r="BF518">
        <v>1</v>
      </c>
      <c r="BG518" t="s">
        <v>2349</v>
      </c>
      <c r="BH518">
        <v>1</v>
      </c>
      <c r="BI518">
        <v>2</v>
      </c>
      <c r="BJ518">
        <v>1</v>
      </c>
      <c r="BK518">
        <v>0</v>
      </c>
      <c r="BM518">
        <v>1</v>
      </c>
      <c r="BN518">
        <v>10</v>
      </c>
      <c r="BO518">
        <v>0</v>
      </c>
      <c r="BQ518">
        <v>4</v>
      </c>
      <c r="BR518">
        <v>2</v>
      </c>
      <c r="BS518">
        <v>4</v>
      </c>
      <c r="BT518">
        <v>4</v>
      </c>
      <c r="BU518">
        <v>3</v>
      </c>
      <c r="BV518">
        <v>30</v>
      </c>
      <c r="BW518" s="4">
        <v>0.22972573962929782</v>
      </c>
      <c r="BX518">
        <v>4</v>
      </c>
      <c r="BY518">
        <v>1</v>
      </c>
      <c r="BZ518">
        <v>10</v>
      </c>
      <c r="CA518">
        <v>70</v>
      </c>
      <c r="CB518">
        <v>0</v>
      </c>
      <c r="CC518">
        <v>0</v>
      </c>
      <c r="CD518">
        <v>0</v>
      </c>
      <c r="CE518">
        <v>0</v>
      </c>
      <c r="CF518">
        <v>0</v>
      </c>
      <c r="CG518">
        <v>0</v>
      </c>
      <c r="CH518">
        <v>0</v>
      </c>
      <c r="CI518">
        <v>0</v>
      </c>
      <c r="CJ518">
        <v>0</v>
      </c>
      <c r="CK518">
        <v>0</v>
      </c>
      <c r="CL518">
        <v>0</v>
      </c>
      <c r="CM518">
        <v>0</v>
      </c>
      <c r="CN518">
        <f t="shared" si="97"/>
        <v>70</v>
      </c>
      <c r="CO518" t="str">
        <f t="shared" si="98"/>
        <v>Insufficiently active</v>
      </c>
      <c r="CP518">
        <v>2</v>
      </c>
      <c r="CQ518">
        <v>2</v>
      </c>
      <c r="CR518">
        <v>2</v>
      </c>
      <c r="CS518">
        <v>3</v>
      </c>
      <c r="CT518">
        <v>3</v>
      </c>
      <c r="CU518">
        <v>2</v>
      </c>
      <c r="CV518">
        <v>1</v>
      </c>
      <c r="CW518">
        <v>1</v>
      </c>
      <c r="CX518">
        <v>1</v>
      </c>
      <c r="CY518">
        <v>1</v>
      </c>
      <c r="CZ518">
        <v>2</v>
      </c>
      <c r="DA518">
        <v>6</v>
      </c>
      <c r="DB518">
        <v>8</v>
      </c>
      <c r="DC518">
        <v>1</v>
      </c>
      <c r="DD518">
        <v>2</v>
      </c>
      <c r="DE518">
        <v>2</v>
      </c>
      <c r="DF518">
        <v>2</v>
      </c>
      <c r="DG518">
        <v>2</v>
      </c>
      <c r="DH518">
        <v>3</v>
      </c>
      <c r="DI518">
        <v>2</v>
      </c>
      <c r="DJ518">
        <v>3</v>
      </c>
      <c r="DK518">
        <v>3</v>
      </c>
      <c r="DL518">
        <v>3</v>
      </c>
      <c r="DM518">
        <v>3</v>
      </c>
      <c r="DN518">
        <v>25</v>
      </c>
      <c r="DO518">
        <v>1</v>
      </c>
      <c r="DP518">
        <v>1</v>
      </c>
      <c r="DQ518">
        <v>2</v>
      </c>
      <c r="DR518">
        <v>2</v>
      </c>
      <c r="DS518">
        <v>1</v>
      </c>
      <c r="DT518">
        <v>1</v>
      </c>
      <c r="DU518">
        <v>2</v>
      </c>
      <c r="DV518">
        <v>1</v>
      </c>
      <c r="DW518">
        <v>1</v>
      </c>
      <c r="DX518">
        <v>12</v>
      </c>
      <c r="DY518" t="s">
        <v>149</v>
      </c>
      <c r="DZ518" t="s">
        <v>4709</v>
      </c>
      <c r="EA518">
        <v>4</v>
      </c>
      <c r="EB518">
        <v>4</v>
      </c>
      <c r="EC518">
        <v>4</v>
      </c>
      <c r="ED518">
        <v>4</v>
      </c>
      <c r="EE518">
        <v>3</v>
      </c>
      <c r="EF518">
        <v>3</v>
      </c>
      <c r="EG518">
        <v>3</v>
      </c>
      <c r="EH518">
        <v>25</v>
      </c>
      <c r="EI518">
        <v>2</v>
      </c>
      <c r="EJ518">
        <v>3</v>
      </c>
      <c r="EK518">
        <v>3</v>
      </c>
      <c r="EL518">
        <v>8</v>
      </c>
      <c r="EM518">
        <v>3</v>
      </c>
      <c r="EN518">
        <v>3</v>
      </c>
      <c r="EO518">
        <v>2</v>
      </c>
      <c r="EP518">
        <v>2</v>
      </c>
      <c r="EQ518">
        <v>2</v>
      </c>
      <c r="ER518">
        <v>2</v>
      </c>
      <c r="ES518">
        <v>2</v>
      </c>
      <c r="ET518">
        <v>2</v>
      </c>
      <c r="EU518">
        <v>18</v>
      </c>
      <c r="EV518">
        <v>8</v>
      </c>
      <c r="EW518">
        <v>8</v>
      </c>
      <c r="EX518">
        <v>8</v>
      </c>
      <c r="EY518">
        <v>8</v>
      </c>
      <c r="EZ518">
        <v>32</v>
      </c>
      <c r="FA518">
        <v>8</v>
      </c>
      <c r="FB518" t="str">
        <f t="shared" si="87"/>
        <v>Severe</v>
      </c>
      <c r="FC518" t="s">
        <v>157</v>
      </c>
    </row>
    <row r="519" spans="1:159" x14ac:dyDescent="0.2">
      <c r="A519">
        <v>1662</v>
      </c>
      <c r="B519" t="s">
        <v>143</v>
      </c>
      <c r="C519" t="s">
        <v>2350</v>
      </c>
      <c r="D519" s="1">
        <v>18503</v>
      </c>
      <c r="E519">
        <v>71</v>
      </c>
      <c r="F519">
        <v>1</v>
      </c>
      <c r="H519" t="s">
        <v>2351</v>
      </c>
      <c r="I519">
        <v>3015</v>
      </c>
      <c r="J519" s="1">
        <v>44448</v>
      </c>
      <c r="K519">
        <v>1</v>
      </c>
      <c r="Q519">
        <v>2</v>
      </c>
      <c r="W519" t="s">
        <v>4409</v>
      </c>
      <c r="X519" t="s">
        <v>222</v>
      </c>
      <c r="Y519">
        <v>1</v>
      </c>
      <c r="Z519" t="s">
        <v>2352</v>
      </c>
      <c r="AA519" s="1">
        <v>44588</v>
      </c>
      <c r="AB519" s="2">
        <f t="shared" si="93"/>
        <v>140</v>
      </c>
      <c r="AC519">
        <v>1</v>
      </c>
      <c r="AD519">
        <v>2</v>
      </c>
      <c r="AE519" t="str">
        <f t="shared" si="95"/>
        <v>Female</v>
      </c>
      <c r="AF519">
        <v>7</v>
      </c>
      <c r="AG519" t="s">
        <v>149</v>
      </c>
      <c r="AH519">
        <v>0</v>
      </c>
      <c r="AJ519">
        <v>1</v>
      </c>
      <c r="AK519" t="str">
        <f t="shared" si="90"/>
        <v>DNC high school</v>
      </c>
      <c r="AL519" t="str">
        <f t="shared" si="96"/>
        <v>No</v>
      </c>
      <c r="AM519">
        <v>9</v>
      </c>
      <c r="AN519" t="str">
        <f t="shared" si="94"/>
        <v>Aus</v>
      </c>
      <c r="AO519">
        <v>0</v>
      </c>
      <c r="AR519">
        <v>0</v>
      </c>
      <c r="AS519">
        <v>0</v>
      </c>
      <c r="AT519">
        <v>0</v>
      </c>
      <c r="AU519">
        <v>0</v>
      </c>
      <c r="AV519">
        <v>0</v>
      </c>
      <c r="AW519">
        <v>0</v>
      </c>
      <c r="AX519">
        <v>0</v>
      </c>
      <c r="AY519">
        <v>1</v>
      </c>
      <c r="AZ519">
        <v>0</v>
      </c>
      <c r="BA519">
        <v>0</v>
      </c>
      <c r="BC519" t="s">
        <v>2353</v>
      </c>
      <c r="BD519">
        <v>1</v>
      </c>
      <c r="BE519" t="s">
        <v>2354</v>
      </c>
      <c r="BF519">
        <v>1</v>
      </c>
      <c r="BG519" t="s">
        <v>2355</v>
      </c>
      <c r="BH519">
        <v>0</v>
      </c>
      <c r="BI519">
        <v>2</v>
      </c>
      <c r="BJ519">
        <v>0</v>
      </c>
      <c r="BK519">
        <v>0</v>
      </c>
      <c r="BM519">
        <v>1</v>
      </c>
      <c r="BN519">
        <v>20</v>
      </c>
      <c r="BO519">
        <v>0</v>
      </c>
      <c r="BQ519">
        <v>4</v>
      </c>
      <c r="BR519">
        <v>3</v>
      </c>
      <c r="BS519">
        <v>4</v>
      </c>
      <c r="BT519">
        <v>5</v>
      </c>
      <c r="BU519">
        <v>3</v>
      </c>
      <c r="BV519">
        <v>64</v>
      </c>
      <c r="BW519" s="4">
        <v>7.5194664404223219E-2</v>
      </c>
      <c r="BX519">
        <v>2</v>
      </c>
      <c r="BY519">
        <v>0</v>
      </c>
      <c r="BZ519">
        <v>5</v>
      </c>
      <c r="CA519">
        <v>5</v>
      </c>
      <c r="CB519">
        <v>1</v>
      </c>
      <c r="CC519">
        <v>0</v>
      </c>
      <c r="CD519">
        <v>2</v>
      </c>
      <c r="CE519">
        <v>2</v>
      </c>
      <c r="CF519">
        <v>3</v>
      </c>
      <c r="CG519">
        <v>0</v>
      </c>
      <c r="CH519">
        <v>3</v>
      </c>
      <c r="CI519">
        <v>3</v>
      </c>
      <c r="CJ519">
        <v>0</v>
      </c>
      <c r="CK519">
        <v>0</v>
      </c>
      <c r="CL519">
        <v>0</v>
      </c>
      <c r="CM519">
        <v>0</v>
      </c>
      <c r="CN519">
        <f t="shared" si="97"/>
        <v>11</v>
      </c>
      <c r="CO519" t="str">
        <f t="shared" si="98"/>
        <v>Insufficiently active</v>
      </c>
      <c r="CP519">
        <v>3</v>
      </c>
      <c r="CQ519">
        <v>0</v>
      </c>
      <c r="CR519">
        <v>3</v>
      </c>
      <c r="CS519">
        <v>3</v>
      </c>
      <c r="CT519">
        <v>4</v>
      </c>
      <c r="CU519">
        <v>2</v>
      </c>
      <c r="CV519">
        <v>1</v>
      </c>
      <c r="CW519">
        <v>1</v>
      </c>
      <c r="CX519">
        <v>1</v>
      </c>
      <c r="CY519">
        <v>1</v>
      </c>
      <c r="CZ519">
        <v>2</v>
      </c>
      <c r="DA519">
        <v>4</v>
      </c>
      <c r="DB519">
        <v>2</v>
      </c>
      <c r="DC519">
        <v>0</v>
      </c>
      <c r="DD519">
        <v>3</v>
      </c>
      <c r="DE519">
        <v>2</v>
      </c>
      <c r="DF519">
        <v>1</v>
      </c>
      <c r="DG519">
        <v>3</v>
      </c>
      <c r="DH519">
        <v>5</v>
      </c>
      <c r="DI519">
        <v>5</v>
      </c>
      <c r="DJ519">
        <v>3</v>
      </c>
      <c r="DK519">
        <v>4</v>
      </c>
      <c r="DL519">
        <v>3</v>
      </c>
      <c r="DM519">
        <v>3</v>
      </c>
      <c r="DN519">
        <v>32</v>
      </c>
      <c r="DO519">
        <v>2</v>
      </c>
      <c r="DP519">
        <v>2</v>
      </c>
      <c r="DQ519">
        <v>3</v>
      </c>
      <c r="DR519">
        <v>3</v>
      </c>
      <c r="DS519">
        <v>2</v>
      </c>
      <c r="DT519">
        <v>1</v>
      </c>
      <c r="DU519">
        <v>3</v>
      </c>
      <c r="DV519">
        <v>1</v>
      </c>
      <c r="DW519">
        <v>0</v>
      </c>
      <c r="DX519">
        <v>17</v>
      </c>
      <c r="DY519" t="s">
        <v>157</v>
      </c>
      <c r="DZ519" t="s">
        <v>4710</v>
      </c>
      <c r="EA519">
        <v>2</v>
      </c>
      <c r="EB519">
        <v>2</v>
      </c>
      <c r="EC519">
        <v>3</v>
      </c>
      <c r="ED519">
        <v>3</v>
      </c>
      <c r="EE519">
        <v>3</v>
      </c>
      <c r="EF519">
        <v>3</v>
      </c>
      <c r="EG519">
        <v>3</v>
      </c>
      <c r="EH519">
        <v>19</v>
      </c>
      <c r="EI519">
        <v>1</v>
      </c>
      <c r="EJ519">
        <v>2</v>
      </c>
      <c r="EK519">
        <v>2</v>
      </c>
      <c r="EL519">
        <v>5</v>
      </c>
      <c r="EM519">
        <v>2</v>
      </c>
      <c r="EN519">
        <v>3</v>
      </c>
      <c r="EO519">
        <v>3</v>
      </c>
      <c r="EP519">
        <v>3</v>
      </c>
      <c r="EQ519">
        <v>3</v>
      </c>
      <c r="ER519">
        <v>3</v>
      </c>
      <c r="ES519">
        <v>4</v>
      </c>
      <c r="ET519">
        <v>4</v>
      </c>
      <c r="EU519">
        <v>25</v>
      </c>
      <c r="EV519">
        <v>10</v>
      </c>
      <c r="EW519">
        <v>9</v>
      </c>
      <c r="EX519">
        <v>9</v>
      </c>
      <c r="EY519">
        <v>10</v>
      </c>
      <c r="EZ519">
        <v>38</v>
      </c>
      <c r="FA519">
        <v>9</v>
      </c>
      <c r="FB519" t="str">
        <f t="shared" si="87"/>
        <v>Severe</v>
      </c>
      <c r="FC519" t="s">
        <v>157</v>
      </c>
    </row>
    <row r="520" spans="1:159" x14ac:dyDescent="0.2">
      <c r="A520">
        <v>1664</v>
      </c>
      <c r="B520" t="s">
        <v>143</v>
      </c>
      <c r="C520" t="s">
        <v>2356</v>
      </c>
      <c r="D520" s="1">
        <v>24063</v>
      </c>
      <c r="E520">
        <v>56</v>
      </c>
      <c r="F520">
        <v>1</v>
      </c>
      <c r="H520" t="s">
        <v>836</v>
      </c>
      <c r="I520">
        <v>3020</v>
      </c>
      <c r="J520" s="1">
        <v>44447</v>
      </c>
      <c r="K520">
        <v>1</v>
      </c>
      <c r="R520">
        <v>1</v>
      </c>
      <c r="W520" t="s">
        <v>229</v>
      </c>
      <c r="X520" t="s">
        <v>307</v>
      </c>
      <c r="Y520">
        <v>1</v>
      </c>
      <c r="Z520" t="s">
        <v>2357</v>
      </c>
      <c r="AA520" s="1">
        <v>44589</v>
      </c>
      <c r="AB520" s="2">
        <f t="shared" si="93"/>
        <v>142</v>
      </c>
      <c r="AC520">
        <v>1</v>
      </c>
      <c r="AD520">
        <v>1</v>
      </c>
      <c r="AE520" t="str">
        <f t="shared" si="95"/>
        <v>Male</v>
      </c>
      <c r="AF520">
        <v>0</v>
      </c>
      <c r="AG520" t="s">
        <v>157</v>
      </c>
      <c r="AH520">
        <v>0</v>
      </c>
      <c r="AJ520">
        <v>1</v>
      </c>
      <c r="AK520" t="str">
        <f t="shared" si="90"/>
        <v>DNC high school</v>
      </c>
      <c r="AL520" t="str">
        <f t="shared" si="96"/>
        <v>No</v>
      </c>
      <c r="AM520">
        <v>9</v>
      </c>
      <c r="AN520" t="str">
        <f t="shared" si="94"/>
        <v>Aus</v>
      </c>
      <c r="AO520">
        <v>0</v>
      </c>
      <c r="AR520">
        <v>0</v>
      </c>
      <c r="AS520">
        <v>0</v>
      </c>
      <c r="AT520">
        <v>0</v>
      </c>
      <c r="AU520">
        <v>0</v>
      </c>
      <c r="AV520">
        <v>0</v>
      </c>
      <c r="AW520">
        <v>0</v>
      </c>
      <c r="AX520">
        <v>0</v>
      </c>
      <c r="AY520">
        <v>0</v>
      </c>
      <c r="AZ520">
        <v>0</v>
      </c>
      <c r="BA520">
        <v>1</v>
      </c>
      <c r="BC520" t="s">
        <v>2358</v>
      </c>
      <c r="BD520">
        <v>1</v>
      </c>
      <c r="BE520" t="s">
        <v>2359</v>
      </c>
      <c r="BF520">
        <v>1</v>
      </c>
      <c r="BG520" t="s">
        <v>2360</v>
      </c>
      <c r="BH520">
        <v>0</v>
      </c>
      <c r="BI520">
        <v>0</v>
      </c>
      <c r="BJ520">
        <v>1</v>
      </c>
      <c r="BK520">
        <v>0</v>
      </c>
      <c r="BM520">
        <v>1</v>
      </c>
      <c r="BN520">
        <v>0</v>
      </c>
      <c r="BO520">
        <v>1</v>
      </c>
      <c r="BP520">
        <v>1</v>
      </c>
      <c r="BQ520">
        <v>3</v>
      </c>
      <c r="BR520">
        <v>1</v>
      </c>
      <c r="BS520">
        <v>2</v>
      </c>
      <c r="BT520">
        <v>3</v>
      </c>
      <c r="BU520">
        <v>1</v>
      </c>
      <c r="BV520">
        <v>73</v>
      </c>
      <c r="BW520" s="4">
        <v>0.55767111650485446</v>
      </c>
      <c r="BX520">
        <v>20</v>
      </c>
      <c r="BY520">
        <v>4</v>
      </c>
      <c r="BZ520">
        <v>15</v>
      </c>
      <c r="CA520">
        <v>255</v>
      </c>
      <c r="CB520">
        <v>0</v>
      </c>
      <c r="CC520">
        <v>0</v>
      </c>
      <c r="CD520">
        <v>0</v>
      </c>
      <c r="CE520">
        <v>0</v>
      </c>
      <c r="CF520">
        <v>1</v>
      </c>
      <c r="CG520">
        <v>1</v>
      </c>
      <c r="CH520">
        <v>0</v>
      </c>
      <c r="CI520">
        <v>60</v>
      </c>
      <c r="CJ520">
        <v>0</v>
      </c>
      <c r="CK520">
        <v>0</v>
      </c>
      <c r="CL520">
        <v>0</v>
      </c>
      <c r="CM520">
        <v>0</v>
      </c>
      <c r="CN520">
        <f t="shared" si="97"/>
        <v>375</v>
      </c>
      <c r="CO520" t="str">
        <f t="shared" si="98"/>
        <v>Sufficientlyactive</v>
      </c>
      <c r="CP520">
        <v>3</v>
      </c>
      <c r="CQ520">
        <v>3</v>
      </c>
      <c r="CR520">
        <v>2</v>
      </c>
      <c r="CS520">
        <v>3</v>
      </c>
      <c r="CT520">
        <v>3</v>
      </c>
      <c r="CU520">
        <v>3</v>
      </c>
      <c r="CV520">
        <v>1</v>
      </c>
      <c r="CW520">
        <v>0</v>
      </c>
      <c r="CX520">
        <v>3</v>
      </c>
      <c r="CY520">
        <v>1</v>
      </c>
      <c r="CZ520">
        <v>2</v>
      </c>
      <c r="DA520">
        <v>6</v>
      </c>
      <c r="DB520">
        <v>3</v>
      </c>
      <c r="DC520">
        <v>1</v>
      </c>
      <c r="DD520">
        <v>2</v>
      </c>
      <c r="DE520">
        <v>2</v>
      </c>
      <c r="DF520">
        <v>1</v>
      </c>
      <c r="DG520">
        <v>2</v>
      </c>
      <c r="DH520">
        <v>2</v>
      </c>
      <c r="DI520">
        <v>1</v>
      </c>
      <c r="DJ520">
        <v>2</v>
      </c>
      <c r="DK520">
        <v>1</v>
      </c>
      <c r="DL520">
        <v>1</v>
      </c>
      <c r="DM520">
        <v>1</v>
      </c>
      <c r="DN520">
        <v>15</v>
      </c>
      <c r="DO520">
        <v>0</v>
      </c>
      <c r="DP520">
        <v>0</v>
      </c>
      <c r="DQ520">
        <v>0</v>
      </c>
      <c r="DR520">
        <v>0</v>
      </c>
      <c r="DS520">
        <v>0</v>
      </c>
      <c r="DT520">
        <v>0</v>
      </c>
      <c r="DU520">
        <v>0</v>
      </c>
      <c r="DV520">
        <v>0</v>
      </c>
      <c r="DW520">
        <v>0</v>
      </c>
      <c r="DX520">
        <v>0</v>
      </c>
      <c r="DY520" t="s">
        <v>149</v>
      </c>
      <c r="DZ520" t="s">
        <v>4708</v>
      </c>
      <c r="EA520">
        <v>1</v>
      </c>
      <c r="EB520">
        <v>1</v>
      </c>
      <c r="EC520">
        <v>1</v>
      </c>
      <c r="ED520">
        <v>1</v>
      </c>
      <c r="EE520">
        <v>1</v>
      </c>
      <c r="EF520">
        <v>1</v>
      </c>
      <c r="EG520">
        <v>1</v>
      </c>
      <c r="EH520">
        <v>7</v>
      </c>
      <c r="EI520">
        <v>1</v>
      </c>
      <c r="EJ520">
        <v>2</v>
      </c>
      <c r="EK520">
        <v>1</v>
      </c>
      <c r="EL520">
        <v>4</v>
      </c>
      <c r="EM520">
        <v>4</v>
      </c>
      <c r="EN520">
        <v>4</v>
      </c>
      <c r="EO520">
        <v>4</v>
      </c>
      <c r="EP520">
        <v>4</v>
      </c>
      <c r="EQ520">
        <v>4</v>
      </c>
      <c r="ER520">
        <v>4</v>
      </c>
      <c r="ES520">
        <v>4</v>
      </c>
      <c r="ET520">
        <v>4</v>
      </c>
      <c r="EU520">
        <v>32</v>
      </c>
      <c r="EV520">
        <v>8</v>
      </c>
      <c r="EW520">
        <v>6</v>
      </c>
      <c r="EX520">
        <v>6</v>
      </c>
      <c r="EY520">
        <v>8</v>
      </c>
      <c r="EZ520">
        <v>28</v>
      </c>
      <c r="FA520">
        <v>7</v>
      </c>
      <c r="FB520" t="str">
        <f t="shared" si="87"/>
        <v>Moderate</v>
      </c>
      <c r="FC520" t="s">
        <v>157</v>
      </c>
    </row>
    <row r="521" spans="1:159" x14ac:dyDescent="0.2">
      <c r="A521">
        <v>1666</v>
      </c>
      <c r="B521" t="s">
        <v>143</v>
      </c>
      <c r="C521" t="s">
        <v>2361</v>
      </c>
      <c r="D521" s="1">
        <v>35377</v>
      </c>
      <c r="E521">
        <v>25</v>
      </c>
      <c r="F521">
        <v>1</v>
      </c>
      <c r="H521" t="s">
        <v>360</v>
      </c>
      <c r="I521">
        <v>3028</v>
      </c>
      <c r="J521" s="1">
        <v>44447</v>
      </c>
      <c r="K521">
        <v>1</v>
      </c>
      <c r="R521">
        <v>1</v>
      </c>
      <c r="W521" t="s">
        <v>229</v>
      </c>
      <c r="X521" t="s">
        <v>307</v>
      </c>
      <c r="Y521">
        <v>0</v>
      </c>
      <c r="Z521" t="s">
        <v>2362</v>
      </c>
      <c r="AA521" s="1">
        <v>44602</v>
      </c>
      <c r="AB521" s="2">
        <f t="shared" si="93"/>
        <v>155</v>
      </c>
      <c r="AC521">
        <v>0</v>
      </c>
      <c r="AD521">
        <v>1</v>
      </c>
      <c r="AE521" t="str">
        <f t="shared" si="95"/>
        <v>Male</v>
      </c>
      <c r="AF521">
        <v>0</v>
      </c>
      <c r="AG521" t="s">
        <v>157</v>
      </c>
      <c r="AH521">
        <v>0</v>
      </c>
      <c r="AJ521">
        <v>3</v>
      </c>
      <c r="AK521" t="str">
        <f t="shared" si="90"/>
        <v>TAFE</v>
      </c>
      <c r="AL521" t="str">
        <f t="shared" si="96"/>
        <v>Yes</v>
      </c>
      <c r="AM521">
        <v>185</v>
      </c>
      <c r="AN521" t="str">
        <f t="shared" si="94"/>
        <v>Other</v>
      </c>
      <c r="AQ521">
        <v>7</v>
      </c>
      <c r="AR521">
        <v>0</v>
      </c>
      <c r="AS521">
        <v>0</v>
      </c>
      <c r="AT521">
        <v>0</v>
      </c>
      <c r="AU521">
        <v>0</v>
      </c>
      <c r="AV521">
        <v>0</v>
      </c>
      <c r="AW521">
        <v>0</v>
      </c>
      <c r="AX521">
        <v>0</v>
      </c>
      <c r="AY521">
        <v>0</v>
      </c>
      <c r="AZ521">
        <v>0</v>
      </c>
      <c r="BA521">
        <v>2</v>
      </c>
      <c r="BC521" t="s">
        <v>2363</v>
      </c>
      <c r="BD521">
        <v>0</v>
      </c>
      <c r="BF521">
        <v>0</v>
      </c>
      <c r="BH521">
        <v>2</v>
      </c>
      <c r="BI521">
        <v>2</v>
      </c>
      <c r="BJ521">
        <v>0</v>
      </c>
      <c r="BK521">
        <v>1</v>
      </c>
      <c r="BL521">
        <v>10</v>
      </c>
      <c r="BM521">
        <v>0</v>
      </c>
      <c r="BO521">
        <v>0</v>
      </c>
      <c r="BQ521">
        <v>3</v>
      </c>
      <c r="BR521">
        <v>2</v>
      </c>
      <c r="BS521">
        <v>3</v>
      </c>
      <c r="BT521">
        <v>3</v>
      </c>
      <c r="BU521">
        <v>4</v>
      </c>
      <c r="BV521">
        <v>65</v>
      </c>
      <c r="BW521" s="4">
        <v>0.30677071872227146</v>
      </c>
      <c r="BX521">
        <v>7</v>
      </c>
      <c r="BY521">
        <v>6</v>
      </c>
      <c r="BZ521">
        <v>0</v>
      </c>
      <c r="CA521">
        <v>360</v>
      </c>
      <c r="CB521">
        <v>5</v>
      </c>
      <c r="CC521">
        <v>6</v>
      </c>
      <c r="CD521">
        <v>0</v>
      </c>
      <c r="CE521">
        <v>360</v>
      </c>
      <c r="CF521">
        <v>0</v>
      </c>
      <c r="CG521">
        <v>0</v>
      </c>
      <c r="CH521">
        <v>0</v>
      </c>
      <c r="CI521">
        <v>0</v>
      </c>
      <c r="CJ521">
        <v>0</v>
      </c>
      <c r="CK521">
        <v>0</v>
      </c>
      <c r="CL521">
        <v>0</v>
      </c>
      <c r="CM521">
        <v>0</v>
      </c>
      <c r="CN521">
        <f t="shared" si="97"/>
        <v>360</v>
      </c>
      <c r="CO521" t="str">
        <f t="shared" si="98"/>
        <v>Sufficientlyactive</v>
      </c>
      <c r="CP521">
        <v>3</v>
      </c>
      <c r="CQ521">
        <v>3</v>
      </c>
      <c r="CR521">
        <v>3</v>
      </c>
      <c r="CS521">
        <v>3</v>
      </c>
      <c r="CT521">
        <v>3</v>
      </c>
      <c r="CU521">
        <v>2</v>
      </c>
      <c r="CV521">
        <v>1</v>
      </c>
      <c r="CW521">
        <v>0</v>
      </c>
      <c r="CX521">
        <v>2</v>
      </c>
      <c r="CY521">
        <v>1</v>
      </c>
      <c r="CZ521">
        <v>2</v>
      </c>
      <c r="DA521">
        <v>5</v>
      </c>
      <c r="DB521">
        <v>8</v>
      </c>
      <c r="DC521">
        <v>0</v>
      </c>
      <c r="DD521">
        <v>4</v>
      </c>
      <c r="DE521">
        <v>3</v>
      </c>
      <c r="DF521">
        <v>3</v>
      </c>
      <c r="DG521">
        <v>3</v>
      </c>
      <c r="DH521">
        <v>4</v>
      </c>
      <c r="DI521">
        <v>4</v>
      </c>
      <c r="DJ521">
        <v>4</v>
      </c>
      <c r="DK521">
        <v>3</v>
      </c>
      <c r="DL521">
        <v>2</v>
      </c>
      <c r="DM521">
        <v>2</v>
      </c>
      <c r="DN521">
        <v>32</v>
      </c>
      <c r="DO521">
        <v>1</v>
      </c>
      <c r="DP521">
        <v>1</v>
      </c>
      <c r="DQ521">
        <v>3</v>
      </c>
      <c r="DR521">
        <v>2</v>
      </c>
      <c r="DS521">
        <v>2</v>
      </c>
      <c r="DT521">
        <v>2</v>
      </c>
      <c r="DU521">
        <v>0</v>
      </c>
      <c r="DV521">
        <v>2</v>
      </c>
      <c r="DW521">
        <v>1</v>
      </c>
      <c r="DX521">
        <v>14</v>
      </c>
      <c r="DY521" t="str">
        <f>IF(DO521&gt;1,"Yes",IF(DP521&gt;1,"Yes","No"))</f>
        <v>No</v>
      </c>
      <c r="DZ521" t="s">
        <v>4709</v>
      </c>
      <c r="EA521">
        <v>2</v>
      </c>
      <c r="EB521">
        <v>4</v>
      </c>
      <c r="EC521">
        <v>3</v>
      </c>
      <c r="ED521">
        <v>3</v>
      </c>
      <c r="EE521">
        <v>4</v>
      </c>
      <c r="EF521">
        <v>3</v>
      </c>
      <c r="EG521">
        <v>2</v>
      </c>
      <c r="EH521">
        <v>21</v>
      </c>
      <c r="EI521">
        <v>3</v>
      </c>
      <c r="EJ521">
        <v>3</v>
      </c>
      <c r="EK521">
        <v>3</v>
      </c>
      <c r="EL521">
        <v>9</v>
      </c>
      <c r="EM521">
        <v>2</v>
      </c>
      <c r="EN521">
        <v>2</v>
      </c>
      <c r="EO521">
        <v>2</v>
      </c>
      <c r="EP521">
        <v>3</v>
      </c>
      <c r="EQ521">
        <v>3</v>
      </c>
      <c r="ER521">
        <v>3</v>
      </c>
      <c r="ES521">
        <v>3</v>
      </c>
      <c r="ET521">
        <v>3</v>
      </c>
      <c r="EU521">
        <v>21</v>
      </c>
      <c r="EV521">
        <v>6</v>
      </c>
      <c r="EW521">
        <v>8</v>
      </c>
      <c r="EX521">
        <v>7</v>
      </c>
      <c r="EY521">
        <v>8</v>
      </c>
      <c r="EZ521">
        <v>29</v>
      </c>
      <c r="FA521">
        <v>5</v>
      </c>
      <c r="FB521" t="str">
        <f t="shared" si="87"/>
        <v>Mild</v>
      </c>
      <c r="FC521" t="s">
        <v>149</v>
      </c>
    </row>
    <row r="522" spans="1:159" x14ac:dyDescent="0.2">
      <c r="A522">
        <v>1670</v>
      </c>
      <c r="B522" t="s">
        <v>143</v>
      </c>
      <c r="C522" t="s">
        <v>2364</v>
      </c>
      <c r="D522" s="1">
        <v>31178</v>
      </c>
      <c r="E522">
        <v>37</v>
      </c>
      <c r="F522">
        <v>1</v>
      </c>
      <c r="H522" t="s">
        <v>2365</v>
      </c>
      <c r="I522">
        <v>3031</v>
      </c>
      <c r="J522" s="1">
        <v>44440</v>
      </c>
      <c r="K522">
        <v>1</v>
      </c>
      <c r="Q522">
        <v>2</v>
      </c>
      <c r="W522" t="s">
        <v>4409</v>
      </c>
      <c r="X522" t="s">
        <v>222</v>
      </c>
      <c r="Y522">
        <v>0</v>
      </c>
      <c r="Z522" t="s">
        <v>2366</v>
      </c>
      <c r="AA522" s="1">
        <v>44599</v>
      </c>
      <c r="AB522" s="2">
        <f t="shared" si="93"/>
        <v>159</v>
      </c>
      <c r="AC522">
        <v>0</v>
      </c>
      <c r="AD522">
        <v>2</v>
      </c>
      <c r="AE522" t="str">
        <f t="shared" si="95"/>
        <v>Female</v>
      </c>
      <c r="AF522">
        <v>0</v>
      </c>
      <c r="AG522" t="s">
        <v>157</v>
      </c>
      <c r="AH522">
        <v>0</v>
      </c>
      <c r="AJ522">
        <v>8</v>
      </c>
      <c r="AK522" t="str">
        <f t="shared" si="90"/>
        <v>Postgrad</v>
      </c>
      <c r="AL522" t="str">
        <f t="shared" si="96"/>
        <v>Yes</v>
      </c>
      <c r="AM522">
        <v>9</v>
      </c>
      <c r="AN522" t="str">
        <f t="shared" si="94"/>
        <v>Aus</v>
      </c>
      <c r="AO522">
        <v>0</v>
      </c>
      <c r="AR522">
        <v>0</v>
      </c>
      <c r="AS522">
        <v>0</v>
      </c>
      <c r="AT522">
        <v>2</v>
      </c>
      <c r="AU522">
        <v>0</v>
      </c>
      <c r="AV522">
        <v>0</v>
      </c>
      <c r="AW522">
        <v>0</v>
      </c>
      <c r="AX522">
        <v>2</v>
      </c>
      <c r="AY522">
        <v>2</v>
      </c>
      <c r="AZ522">
        <v>2</v>
      </c>
      <c r="BA522">
        <v>2</v>
      </c>
      <c r="BC522" t="s">
        <v>2367</v>
      </c>
      <c r="BD522">
        <v>1</v>
      </c>
      <c r="BE522" t="s">
        <v>2368</v>
      </c>
      <c r="BF522">
        <v>0</v>
      </c>
      <c r="BH522">
        <v>0</v>
      </c>
      <c r="BI522">
        <v>0</v>
      </c>
      <c r="BJ522">
        <v>0</v>
      </c>
      <c r="BK522">
        <v>0</v>
      </c>
      <c r="BM522">
        <v>0</v>
      </c>
      <c r="BO522">
        <v>0</v>
      </c>
      <c r="BQ522">
        <v>2</v>
      </c>
      <c r="BR522">
        <v>2</v>
      </c>
      <c r="BS522">
        <v>3</v>
      </c>
      <c r="BT522">
        <v>2</v>
      </c>
      <c r="BU522">
        <v>2</v>
      </c>
      <c r="BV522">
        <v>78</v>
      </c>
      <c r="BW522" s="4">
        <v>0.45563788412925177</v>
      </c>
      <c r="BX522">
        <v>1</v>
      </c>
      <c r="BY522">
        <v>1</v>
      </c>
      <c r="BZ522">
        <v>0</v>
      </c>
      <c r="CA522">
        <v>60</v>
      </c>
      <c r="CB522">
        <v>0</v>
      </c>
      <c r="CC522">
        <v>0</v>
      </c>
      <c r="CD522">
        <v>0</v>
      </c>
      <c r="CE522">
        <v>0</v>
      </c>
      <c r="CF522">
        <v>0</v>
      </c>
      <c r="CG522">
        <v>0</v>
      </c>
      <c r="CH522">
        <v>0</v>
      </c>
      <c r="CI522">
        <v>0</v>
      </c>
      <c r="CJ522">
        <v>1</v>
      </c>
      <c r="CK522">
        <v>0</v>
      </c>
      <c r="CL522">
        <v>30</v>
      </c>
      <c r="CM522">
        <v>30</v>
      </c>
      <c r="CN522">
        <f t="shared" si="97"/>
        <v>90</v>
      </c>
      <c r="CO522" t="str">
        <f t="shared" si="98"/>
        <v>Insufficiently active</v>
      </c>
      <c r="CP522">
        <v>3</v>
      </c>
      <c r="CQ522">
        <v>3</v>
      </c>
      <c r="CR522">
        <v>3</v>
      </c>
      <c r="CS522">
        <v>3</v>
      </c>
      <c r="CT522">
        <v>3</v>
      </c>
      <c r="CU522">
        <v>3</v>
      </c>
      <c r="CV522">
        <v>0</v>
      </c>
      <c r="CW522">
        <v>1</v>
      </c>
      <c r="CX522">
        <v>1</v>
      </c>
      <c r="CY522">
        <v>0</v>
      </c>
      <c r="CZ522">
        <v>1</v>
      </c>
      <c r="DA522">
        <v>6</v>
      </c>
      <c r="DB522">
        <v>2</v>
      </c>
      <c r="DC522">
        <v>0</v>
      </c>
      <c r="DD522">
        <v>3</v>
      </c>
      <c r="DE522">
        <v>3</v>
      </c>
      <c r="DF522">
        <v>2</v>
      </c>
      <c r="DG522">
        <v>2</v>
      </c>
      <c r="DH522">
        <v>2</v>
      </c>
      <c r="DI522">
        <v>1</v>
      </c>
      <c r="DJ522">
        <v>2</v>
      </c>
      <c r="DK522">
        <v>2</v>
      </c>
      <c r="DL522">
        <v>2</v>
      </c>
      <c r="DM522">
        <v>1</v>
      </c>
      <c r="DN522">
        <v>20</v>
      </c>
      <c r="DO522">
        <v>0</v>
      </c>
      <c r="DP522">
        <v>1</v>
      </c>
      <c r="DQ522">
        <v>1</v>
      </c>
      <c r="DR522">
        <v>2</v>
      </c>
      <c r="DS522">
        <v>2</v>
      </c>
      <c r="DT522">
        <v>1</v>
      </c>
      <c r="DU522">
        <v>0</v>
      </c>
      <c r="DV522">
        <v>1</v>
      </c>
      <c r="DW522">
        <v>0</v>
      </c>
      <c r="DX522">
        <v>8</v>
      </c>
      <c r="DY522" t="str">
        <f>IF(DO522&gt;1,"Yes",IF(DP522&gt;1,"Yes","No"))</f>
        <v>No</v>
      </c>
      <c r="DZ522" t="s">
        <v>4707</v>
      </c>
      <c r="EA522">
        <v>2</v>
      </c>
      <c r="EB522">
        <v>2</v>
      </c>
      <c r="EC522">
        <v>2</v>
      </c>
      <c r="ED522">
        <v>3</v>
      </c>
      <c r="EE522">
        <v>2</v>
      </c>
      <c r="EF522">
        <v>2</v>
      </c>
      <c r="EG522">
        <v>2</v>
      </c>
      <c r="EH522">
        <v>15</v>
      </c>
      <c r="EI522">
        <v>2</v>
      </c>
      <c r="EJ522">
        <v>2</v>
      </c>
      <c r="EK522">
        <v>2</v>
      </c>
      <c r="EL522">
        <v>6</v>
      </c>
      <c r="EM522">
        <v>3</v>
      </c>
      <c r="EN522">
        <v>4</v>
      </c>
      <c r="EO522">
        <v>3</v>
      </c>
      <c r="EP522">
        <v>3</v>
      </c>
      <c r="EQ522">
        <v>4</v>
      </c>
      <c r="ER522">
        <v>3</v>
      </c>
      <c r="ES522">
        <v>4</v>
      </c>
      <c r="ET522">
        <v>4</v>
      </c>
      <c r="EU522">
        <v>28</v>
      </c>
      <c r="EV522">
        <v>4</v>
      </c>
      <c r="EW522">
        <v>6</v>
      </c>
      <c r="EX522">
        <v>6</v>
      </c>
      <c r="EY522">
        <v>8</v>
      </c>
      <c r="EZ522">
        <v>24</v>
      </c>
      <c r="FA522">
        <v>4</v>
      </c>
      <c r="FB522" t="str">
        <f t="shared" ref="FB522:FB585" si="99">IF(FA522=0,"None",IF(FA522&lt;6,"Mild",IF(FA522&lt;8,"Moderate","Severe")))</f>
        <v>Mild</v>
      </c>
      <c r="FC522" t="s">
        <v>149</v>
      </c>
    </row>
    <row r="523" spans="1:159" x14ac:dyDescent="0.2">
      <c r="A523">
        <v>1683</v>
      </c>
      <c r="B523" t="s">
        <v>143</v>
      </c>
      <c r="C523" t="s">
        <v>2369</v>
      </c>
      <c r="D523" s="1">
        <v>30014</v>
      </c>
      <c r="E523">
        <v>40</v>
      </c>
      <c r="F523">
        <v>1</v>
      </c>
      <c r="H523" t="s">
        <v>214</v>
      </c>
      <c r="I523">
        <v>3028</v>
      </c>
      <c r="J523" s="1">
        <v>44446</v>
      </c>
      <c r="K523">
        <v>1</v>
      </c>
      <c r="Q523">
        <v>1</v>
      </c>
      <c r="W523" t="s">
        <v>4409</v>
      </c>
      <c r="X523" t="s">
        <v>307</v>
      </c>
      <c r="Y523">
        <v>0</v>
      </c>
      <c r="Z523" t="s">
        <v>2370</v>
      </c>
      <c r="AA523" s="1">
        <v>44525</v>
      </c>
      <c r="AB523" s="2">
        <f t="shared" si="93"/>
        <v>79</v>
      </c>
      <c r="AC523">
        <v>1</v>
      </c>
      <c r="AD523">
        <v>2</v>
      </c>
      <c r="AE523" t="str">
        <f t="shared" si="95"/>
        <v>Female</v>
      </c>
      <c r="AF523">
        <v>3</v>
      </c>
      <c r="AG523" t="s">
        <v>157</v>
      </c>
      <c r="AH523">
        <v>0</v>
      </c>
      <c r="AJ523">
        <v>5</v>
      </c>
      <c r="AK523" t="str">
        <f t="shared" si="90"/>
        <v>TAFE</v>
      </c>
      <c r="AL523" t="str">
        <f t="shared" si="96"/>
        <v>Yes</v>
      </c>
      <c r="AM523">
        <v>9</v>
      </c>
      <c r="AN523" t="str">
        <f t="shared" si="94"/>
        <v>Aus</v>
      </c>
      <c r="AO523">
        <v>0</v>
      </c>
      <c r="AR523">
        <v>0</v>
      </c>
      <c r="AS523">
        <v>0</v>
      </c>
      <c r="AT523">
        <v>0</v>
      </c>
      <c r="AU523">
        <v>2</v>
      </c>
      <c r="AV523">
        <v>0</v>
      </c>
      <c r="AW523">
        <v>0</v>
      </c>
      <c r="AX523">
        <v>0</v>
      </c>
      <c r="AY523">
        <v>2</v>
      </c>
      <c r="AZ523">
        <v>1</v>
      </c>
      <c r="BA523">
        <v>2</v>
      </c>
      <c r="BC523" t="s">
        <v>2371</v>
      </c>
      <c r="BD523">
        <v>1</v>
      </c>
      <c r="BE523" t="s">
        <v>2372</v>
      </c>
      <c r="BF523">
        <v>1</v>
      </c>
      <c r="BG523" t="s">
        <v>2373</v>
      </c>
      <c r="BH523">
        <v>0</v>
      </c>
      <c r="BI523">
        <v>0</v>
      </c>
      <c r="BJ523">
        <v>0</v>
      </c>
      <c r="BK523">
        <v>0</v>
      </c>
      <c r="BM523">
        <v>0</v>
      </c>
      <c r="BO523">
        <v>0</v>
      </c>
      <c r="BQ523">
        <v>3</v>
      </c>
      <c r="BR523">
        <v>2</v>
      </c>
      <c r="BS523">
        <v>2</v>
      </c>
      <c r="BT523">
        <v>3</v>
      </c>
      <c r="BU523">
        <v>4</v>
      </c>
      <c r="BV523">
        <v>50</v>
      </c>
      <c r="BW523" s="4">
        <v>0.31844183522712588</v>
      </c>
      <c r="BX523">
        <v>6</v>
      </c>
      <c r="BY523">
        <v>1</v>
      </c>
      <c r="BZ523">
        <v>0</v>
      </c>
      <c r="CA523">
        <v>60</v>
      </c>
      <c r="CB523">
        <v>1</v>
      </c>
      <c r="CC523">
        <v>1</v>
      </c>
      <c r="CD523">
        <v>0</v>
      </c>
      <c r="CE523">
        <v>60</v>
      </c>
      <c r="CF523">
        <v>2</v>
      </c>
      <c r="CG523">
        <v>0</v>
      </c>
      <c r="CH523">
        <v>22</v>
      </c>
      <c r="CI523">
        <v>22</v>
      </c>
      <c r="CJ523">
        <v>3</v>
      </c>
      <c r="CK523">
        <v>1</v>
      </c>
      <c r="CL523">
        <v>30</v>
      </c>
      <c r="CM523">
        <v>90</v>
      </c>
      <c r="CN523">
        <f t="shared" si="97"/>
        <v>194</v>
      </c>
      <c r="CO523" t="str">
        <f t="shared" si="98"/>
        <v>Sufficientlyactive</v>
      </c>
      <c r="CP523">
        <v>2</v>
      </c>
      <c r="CQ523">
        <v>3</v>
      </c>
      <c r="CR523">
        <v>3</v>
      </c>
      <c r="CS523">
        <v>2</v>
      </c>
      <c r="CT523">
        <v>3</v>
      </c>
      <c r="CU523">
        <v>2</v>
      </c>
      <c r="CV523">
        <v>1</v>
      </c>
      <c r="CW523">
        <v>0</v>
      </c>
      <c r="CX523">
        <v>1</v>
      </c>
      <c r="CY523">
        <v>0</v>
      </c>
      <c r="CZ523">
        <v>2</v>
      </c>
      <c r="DA523">
        <v>7</v>
      </c>
      <c r="DB523">
        <v>0</v>
      </c>
      <c r="DC523">
        <v>0</v>
      </c>
      <c r="DD523">
        <v>3</v>
      </c>
      <c r="DE523">
        <v>2</v>
      </c>
      <c r="DF523">
        <v>1</v>
      </c>
      <c r="DG523">
        <v>4</v>
      </c>
      <c r="DH523">
        <v>3</v>
      </c>
      <c r="DI523">
        <v>2</v>
      </c>
      <c r="DJ523">
        <v>2</v>
      </c>
      <c r="DK523">
        <v>5</v>
      </c>
      <c r="DL523">
        <v>2</v>
      </c>
      <c r="DM523">
        <v>5</v>
      </c>
      <c r="DN523">
        <v>29</v>
      </c>
      <c r="DO523">
        <v>0</v>
      </c>
      <c r="DP523">
        <v>2</v>
      </c>
      <c r="DQ523">
        <v>2</v>
      </c>
      <c r="DR523">
        <v>3</v>
      </c>
      <c r="DS523">
        <v>3</v>
      </c>
      <c r="DT523">
        <v>3</v>
      </c>
      <c r="DU523">
        <v>2</v>
      </c>
      <c r="DV523">
        <v>1</v>
      </c>
      <c r="DW523">
        <v>0</v>
      </c>
      <c r="DX523">
        <v>16</v>
      </c>
      <c r="DY523" t="str">
        <f>IF(DO523&gt;1,"Yes",IF(DP523&gt;1,"Yes","No"))</f>
        <v>Yes</v>
      </c>
      <c r="DZ523" t="s">
        <v>4710</v>
      </c>
      <c r="EA523">
        <v>3</v>
      </c>
      <c r="EB523">
        <v>2</v>
      </c>
      <c r="EC523">
        <v>3</v>
      </c>
      <c r="ED523">
        <v>4</v>
      </c>
      <c r="EE523">
        <v>2</v>
      </c>
      <c r="EF523">
        <v>4</v>
      </c>
      <c r="EG523">
        <v>3</v>
      </c>
      <c r="EH523">
        <v>21</v>
      </c>
      <c r="EI523">
        <v>2</v>
      </c>
      <c r="EJ523">
        <v>2</v>
      </c>
      <c r="EK523">
        <v>3</v>
      </c>
      <c r="EL523">
        <v>7</v>
      </c>
      <c r="EM523">
        <v>2</v>
      </c>
      <c r="EN523">
        <v>2</v>
      </c>
      <c r="EO523">
        <v>2</v>
      </c>
      <c r="EP523">
        <v>2</v>
      </c>
      <c r="EQ523">
        <v>4</v>
      </c>
      <c r="ER523">
        <v>2</v>
      </c>
      <c r="ES523">
        <v>2</v>
      </c>
      <c r="ET523">
        <v>4</v>
      </c>
      <c r="EU523">
        <v>20</v>
      </c>
      <c r="EV523">
        <v>8</v>
      </c>
      <c r="EW523">
        <v>8</v>
      </c>
      <c r="EX523">
        <v>8</v>
      </c>
      <c r="EY523">
        <v>8</v>
      </c>
      <c r="EZ523">
        <v>32</v>
      </c>
      <c r="FA523">
        <v>6</v>
      </c>
      <c r="FB523" t="str">
        <f t="shared" si="99"/>
        <v>Moderate</v>
      </c>
      <c r="FC523" t="s">
        <v>149</v>
      </c>
    </row>
    <row r="524" spans="1:159" x14ac:dyDescent="0.2">
      <c r="A524">
        <v>1685</v>
      </c>
      <c r="B524" t="s">
        <v>143</v>
      </c>
      <c r="C524" t="s">
        <v>2374</v>
      </c>
      <c r="D524" s="1">
        <v>26926</v>
      </c>
      <c r="E524">
        <v>48</v>
      </c>
      <c r="F524">
        <v>1</v>
      </c>
      <c r="H524" t="s">
        <v>726</v>
      </c>
      <c r="I524">
        <v>3037</v>
      </c>
      <c r="J524" s="1">
        <v>44446</v>
      </c>
      <c r="K524">
        <v>1</v>
      </c>
      <c r="R524">
        <v>2</v>
      </c>
      <c r="W524" t="s">
        <v>229</v>
      </c>
      <c r="X524" t="s">
        <v>222</v>
      </c>
      <c r="Y524">
        <v>1</v>
      </c>
      <c r="Z524" t="s">
        <v>2375</v>
      </c>
      <c r="AA524" s="1">
        <v>44536</v>
      </c>
      <c r="AB524" s="2">
        <f t="shared" si="93"/>
        <v>90</v>
      </c>
      <c r="AC524">
        <v>1</v>
      </c>
      <c r="AD524">
        <v>1</v>
      </c>
      <c r="AE524" t="str">
        <f t="shared" si="95"/>
        <v>Male</v>
      </c>
      <c r="AF524">
        <v>0</v>
      </c>
      <c r="AG524" t="s">
        <v>157</v>
      </c>
      <c r="AH524">
        <v>0</v>
      </c>
      <c r="AJ524">
        <v>2</v>
      </c>
      <c r="AK524" t="str">
        <f t="shared" si="90"/>
        <v>High school</v>
      </c>
      <c r="AL524" t="str">
        <f t="shared" si="96"/>
        <v>Yes</v>
      </c>
      <c r="AM524">
        <v>9</v>
      </c>
      <c r="AN524" t="str">
        <f t="shared" si="94"/>
        <v>Aus</v>
      </c>
      <c r="AO524">
        <v>0</v>
      </c>
      <c r="AR524">
        <v>0</v>
      </c>
      <c r="AS524">
        <v>0</v>
      </c>
      <c r="AT524">
        <v>0</v>
      </c>
      <c r="AU524">
        <v>1</v>
      </c>
      <c r="AV524">
        <v>0</v>
      </c>
      <c r="AW524">
        <v>0</v>
      </c>
      <c r="AX524">
        <v>1</v>
      </c>
      <c r="AY524">
        <v>0</v>
      </c>
      <c r="AZ524">
        <v>1</v>
      </c>
      <c r="BA524">
        <v>2</v>
      </c>
      <c r="BC524" t="s">
        <v>2376</v>
      </c>
      <c r="BD524">
        <v>1</v>
      </c>
      <c r="BE524" t="s">
        <v>2377</v>
      </c>
      <c r="BF524">
        <v>1</v>
      </c>
      <c r="BG524" t="s">
        <v>2378</v>
      </c>
      <c r="BH524">
        <v>0</v>
      </c>
      <c r="BI524">
        <v>0</v>
      </c>
      <c r="BJ524">
        <v>0</v>
      </c>
      <c r="BK524">
        <v>0</v>
      </c>
      <c r="BM524">
        <v>1</v>
      </c>
      <c r="BN524">
        <v>14</v>
      </c>
      <c r="BO524">
        <v>1</v>
      </c>
      <c r="BP524">
        <v>2</v>
      </c>
      <c r="BQ524">
        <v>3</v>
      </c>
      <c r="BR524">
        <v>1</v>
      </c>
      <c r="BS524">
        <v>2</v>
      </c>
      <c r="BT524">
        <v>3</v>
      </c>
      <c r="BU524">
        <v>3</v>
      </c>
      <c r="BV524">
        <v>65</v>
      </c>
      <c r="BW524" s="4">
        <v>0.52567111650485432</v>
      </c>
      <c r="BX524">
        <v>0</v>
      </c>
      <c r="BY524">
        <v>10</v>
      </c>
      <c r="BZ524">
        <v>19</v>
      </c>
      <c r="CA524">
        <v>619</v>
      </c>
      <c r="CB524">
        <v>1</v>
      </c>
      <c r="CC524">
        <v>2</v>
      </c>
      <c r="CD524">
        <v>2</v>
      </c>
      <c r="CE524">
        <v>122</v>
      </c>
      <c r="CF524">
        <v>0</v>
      </c>
      <c r="CG524">
        <v>0</v>
      </c>
      <c r="CH524">
        <v>0</v>
      </c>
      <c r="CI524">
        <v>0</v>
      </c>
      <c r="CJ524">
        <v>0</v>
      </c>
      <c r="CK524">
        <v>2</v>
      </c>
      <c r="CL524">
        <v>2</v>
      </c>
      <c r="CM524">
        <v>122</v>
      </c>
      <c r="CN524">
        <f t="shared" si="97"/>
        <v>741</v>
      </c>
      <c r="CO524" t="str">
        <f t="shared" si="98"/>
        <v>Sufficientlyactive</v>
      </c>
      <c r="CP524">
        <v>2</v>
      </c>
      <c r="CQ524">
        <v>1</v>
      </c>
      <c r="CR524">
        <v>2</v>
      </c>
      <c r="CS524">
        <v>2</v>
      </c>
      <c r="CT524">
        <v>3</v>
      </c>
      <c r="CU524">
        <v>2</v>
      </c>
      <c r="CV524">
        <v>1</v>
      </c>
      <c r="CW524">
        <v>0</v>
      </c>
      <c r="CX524">
        <v>3</v>
      </c>
      <c r="CY524">
        <v>0</v>
      </c>
      <c r="CZ524">
        <v>2</v>
      </c>
      <c r="DA524">
        <v>6</v>
      </c>
      <c r="DB524">
        <v>3</v>
      </c>
      <c r="DC524">
        <v>0</v>
      </c>
      <c r="DD524">
        <v>3</v>
      </c>
      <c r="DE524">
        <v>3</v>
      </c>
      <c r="DF524">
        <v>2</v>
      </c>
      <c r="DG524">
        <v>2</v>
      </c>
      <c r="DH524">
        <v>4</v>
      </c>
      <c r="DI524">
        <v>3</v>
      </c>
      <c r="DJ524">
        <v>3</v>
      </c>
      <c r="DK524">
        <v>2</v>
      </c>
      <c r="DL524">
        <v>2</v>
      </c>
      <c r="DM524">
        <v>2</v>
      </c>
      <c r="DN524">
        <v>26</v>
      </c>
      <c r="DO524">
        <v>0</v>
      </c>
      <c r="DP524">
        <v>1</v>
      </c>
      <c r="DQ524">
        <v>1</v>
      </c>
      <c r="DR524">
        <v>2</v>
      </c>
      <c r="DS524">
        <v>0</v>
      </c>
      <c r="DT524">
        <v>1</v>
      </c>
      <c r="DU524">
        <v>2</v>
      </c>
      <c r="DV524">
        <v>0</v>
      </c>
      <c r="DW524">
        <v>0</v>
      </c>
      <c r="DX524">
        <v>7</v>
      </c>
      <c r="DY524" t="s">
        <v>149</v>
      </c>
      <c r="DZ524" t="s">
        <v>4707</v>
      </c>
      <c r="EA524">
        <v>3</v>
      </c>
      <c r="EB524">
        <v>3</v>
      </c>
      <c r="EC524">
        <v>3</v>
      </c>
      <c r="ED524">
        <v>4</v>
      </c>
      <c r="EE524">
        <v>4</v>
      </c>
      <c r="EF524">
        <v>4</v>
      </c>
      <c r="EG524">
        <v>5</v>
      </c>
      <c r="EH524">
        <v>26</v>
      </c>
      <c r="EI524">
        <v>2</v>
      </c>
      <c r="EJ524">
        <v>3</v>
      </c>
      <c r="EK524">
        <v>3</v>
      </c>
      <c r="EL524">
        <v>8</v>
      </c>
      <c r="EM524">
        <v>3</v>
      </c>
      <c r="EN524">
        <v>2</v>
      </c>
      <c r="EO524">
        <v>3</v>
      </c>
      <c r="EP524">
        <v>4</v>
      </c>
      <c r="EQ524">
        <v>3</v>
      </c>
      <c r="ER524">
        <v>3</v>
      </c>
      <c r="ES524">
        <v>4</v>
      </c>
      <c r="ET524">
        <v>3</v>
      </c>
      <c r="EU524">
        <v>25</v>
      </c>
      <c r="EV524">
        <v>5</v>
      </c>
      <c r="EW524">
        <v>7</v>
      </c>
      <c r="EX524">
        <v>7</v>
      </c>
      <c r="EY524">
        <v>8</v>
      </c>
      <c r="EZ524">
        <v>27</v>
      </c>
      <c r="FA524">
        <v>6</v>
      </c>
      <c r="FB524" t="str">
        <f t="shared" si="99"/>
        <v>Moderate</v>
      </c>
      <c r="FC524" t="s">
        <v>157</v>
      </c>
    </row>
    <row r="525" spans="1:159" x14ac:dyDescent="0.2">
      <c r="A525">
        <v>1688</v>
      </c>
      <c r="B525" t="s">
        <v>143</v>
      </c>
      <c r="C525" t="s">
        <v>2379</v>
      </c>
      <c r="D525" s="1">
        <v>19131</v>
      </c>
      <c r="E525">
        <v>70</v>
      </c>
      <c r="F525">
        <v>1</v>
      </c>
      <c r="H525" t="s">
        <v>204</v>
      </c>
      <c r="I525">
        <v>3429</v>
      </c>
      <c r="J525" s="1">
        <v>44445</v>
      </c>
      <c r="K525">
        <v>1</v>
      </c>
      <c r="R525">
        <v>2</v>
      </c>
      <c r="W525" t="s">
        <v>229</v>
      </c>
      <c r="X525" t="s">
        <v>222</v>
      </c>
      <c r="Y525">
        <v>1</v>
      </c>
      <c r="Z525" t="s">
        <v>2380</v>
      </c>
      <c r="AA525" s="1">
        <v>44609</v>
      </c>
      <c r="AB525" s="2">
        <f t="shared" si="93"/>
        <v>164</v>
      </c>
      <c r="AC525">
        <v>5</v>
      </c>
      <c r="AD525">
        <v>2</v>
      </c>
      <c r="AE525" t="str">
        <f t="shared" si="95"/>
        <v>Female</v>
      </c>
      <c r="AF525">
        <v>1</v>
      </c>
      <c r="AG525" t="s">
        <v>157</v>
      </c>
      <c r="AH525">
        <v>0</v>
      </c>
      <c r="AJ525">
        <v>1</v>
      </c>
      <c r="AK525" t="str">
        <f t="shared" si="90"/>
        <v>DNC high school</v>
      </c>
      <c r="AL525" t="str">
        <f t="shared" si="96"/>
        <v>No</v>
      </c>
      <c r="AM525">
        <v>185</v>
      </c>
      <c r="AN525" t="str">
        <f t="shared" si="94"/>
        <v>Other</v>
      </c>
      <c r="AQ525">
        <v>20</v>
      </c>
      <c r="AR525">
        <v>0</v>
      </c>
      <c r="AS525">
        <v>0</v>
      </c>
      <c r="AT525">
        <v>0</v>
      </c>
      <c r="AU525">
        <v>0</v>
      </c>
      <c r="AV525">
        <v>0</v>
      </c>
      <c r="AW525">
        <v>0</v>
      </c>
      <c r="AX525">
        <v>0</v>
      </c>
      <c r="AY525">
        <v>0</v>
      </c>
      <c r="AZ525">
        <v>0</v>
      </c>
      <c r="BA525">
        <v>0</v>
      </c>
      <c r="BD525">
        <v>1</v>
      </c>
      <c r="BE525" t="s">
        <v>2381</v>
      </c>
      <c r="BF525">
        <v>1</v>
      </c>
      <c r="BG525" t="s">
        <v>2382</v>
      </c>
      <c r="BH525">
        <v>1</v>
      </c>
      <c r="BI525">
        <v>0</v>
      </c>
      <c r="BJ525">
        <v>0</v>
      </c>
      <c r="BK525">
        <v>1</v>
      </c>
      <c r="BL525">
        <v>30</v>
      </c>
      <c r="BM525">
        <v>0</v>
      </c>
      <c r="BO525">
        <v>0</v>
      </c>
      <c r="BQ525">
        <v>3</v>
      </c>
      <c r="BR525">
        <v>1</v>
      </c>
      <c r="BS525">
        <v>3</v>
      </c>
      <c r="BT525">
        <v>3</v>
      </c>
      <c r="BU525">
        <v>1</v>
      </c>
      <c r="BV525">
        <v>75</v>
      </c>
      <c r="BW525" s="4">
        <v>0.54600000000000004</v>
      </c>
      <c r="BX525">
        <v>0</v>
      </c>
      <c r="BY525">
        <v>0</v>
      </c>
      <c r="BZ525">
        <v>0</v>
      </c>
      <c r="CA525">
        <v>0</v>
      </c>
      <c r="CB525">
        <v>0</v>
      </c>
      <c r="CC525">
        <v>0</v>
      </c>
      <c r="CD525">
        <v>0</v>
      </c>
      <c r="CE525">
        <v>0</v>
      </c>
      <c r="CF525">
        <v>0</v>
      </c>
      <c r="CG525">
        <v>0</v>
      </c>
      <c r="CH525">
        <v>0</v>
      </c>
      <c r="CI525">
        <v>0</v>
      </c>
      <c r="CJ525">
        <v>0</v>
      </c>
      <c r="CK525">
        <v>0</v>
      </c>
      <c r="CL525">
        <v>0</v>
      </c>
      <c r="CM525">
        <v>0</v>
      </c>
      <c r="CN525">
        <f t="shared" si="97"/>
        <v>0</v>
      </c>
      <c r="CO525" t="str">
        <f t="shared" si="98"/>
        <v>Sedentary</v>
      </c>
      <c r="CP525">
        <v>3</v>
      </c>
      <c r="CQ525">
        <v>3</v>
      </c>
      <c r="CR525">
        <v>2</v>
      </c>
      <c r="CS525">
        <v>3</v>
      </c>
      <c r="CT525">
        <v>3</v>
      </c>
      <c r="CU525">
        <v>2</v>
      </c>
      <c r="CV525">
        <v>1</v>
      </c>
      <c r="CW525">
        <v>0</v>
      </c>
      <c r="CX525">
        <v>1</v>
      </c>
      <c r="CY525">
        <v>1</v>
      </c>
      <c r="CZ525">
        <v>3</v>
      </c>
      <c r="DA525">
        <v>6</v>
      </c>
      <c r="DB525">
        <v>2</v>
      </c>
      <c r="DC525">
        <v>0</v>
      </c>
      <c r="DD525">
        <v>4</v>
      </c>
      <c r="DE525">
        <v>1</v>
      </c>
      <c r="DF525">
        <v>1</v>
      </c>
      <c r="DG525">
        <v>2</v>
      </c>
      <c r="DH525">
        <v>2</v>
      </c>
      <c r="DI525">
        <v>1</v>
      </c>
      <c r="DJ525">
        <v>1</v>
      </c>
      <c r="DK525">
        <v>2</v>
      </c>
      <c r="DL525">
        <v>1</v>
      </c>
      <c r="DM525">
        <v>1</v>
      </c>
      <c r="DN525">
        <v>16</v>
      </c>
      <c r="DO525">
        <v>0</v>
      </c>
      <c r="DP525">
        <v>0</v>
      </c>
      <c r="DQ525">
        <v>1</v>
      </c>
      <c r="DR525">
        <v>1</v>
      </c>
      <c r="DS525">
        <v>2</v>
      </c>
      <c r="DT525">
        <v>0</v>
      </c>
      <c r="DU525">
        <v>0</v>
      </c>
      <c r="DV525">
        <v>0</v>
      </c>
      <c r="DW525">
        <v>0</v>
      </c>
      <c r="DX525">
        <v>4</v>
      </c>
      <c r="DY525" t="s">
        <v>149</v>
      </c>
      <c r="DZ525" t="s">
        <v>4708</v>
      </c>
      <c r="EA525">
        <v>3</v>
      </c>
      <c r="EB525">
        <v>2</v>
      </c>
      <c r="EC525">
        <v>2</v>
      </c>
      <c r="ED525">
        <v>3</v>
      </c>
      <c r="EE525">
        <v>3</v>
      </c>
      <c r="EF525">
        <v>3</v>
      </c>
      <c r="EG525">
        <v>3</v>
      </c>
      <c r="EH525">
        <v>19</v>
      </c>
      <c r="EI525">
        <v>1</v>
      </c>
      <c r="EJ525">
        <v>2</v>
      </c>
      <c r="EK525">
        <v>1</v>
      </c>
      <c r="EL525">
        <v>4</v>
      </c>
      <c r="EM525">
        <v>3</v>
      </c>
      <c r="EN525">
        <v>2</v>
      </c>
      <c r="EO525">
        <v>3</v>
      </c>
      <c r="EP525">
        <v>2</v>
      </c>
      <c r="EQ525">
        <v>3</v>
      </c>
      <c r="ER525">
        <v>4</v>
      </c>
      <c r="ES525">
        <v>3</v>
      </c>
      <c r="ET525">
        <v>3</v>
      </c>
      <c r="EU525">
        <v>23</v>
      </c>
      <c r="EV525">
        <v>5</v>
      </c>
      <c r="EW525">
        <v>6</v>
      </c>
      <c r="EX525">
        <v>6</v>
      </c>
      <c r="EY525">
        <v>7</v>
      </c>
      <c r="EZ525">
        <v>24</v>
      </c>
      <c r="FA525">
        <v>6</v>
      </c>
      <c r="FB525" t="str">
        <f t="shared" si="99"/>
        <v>Moderate</v>
      </c>
      <c r="FC525" t="s">
        <v>157</v>
      </c>
    </row>
    <row r="526" spans="1:159" x14ac:dyDescent="0.2">
      <c r="A526">
        <v>1699</v>
      </c>
      <c r="B526" t="s">
        <v>143</v>
      </c>
      <c r="C526" t="s">
        <v>2383</v>
      </c>
      <c r="D526" s="1">
        <v>26024</v>
      </c>
      <c r="E526">
        <v>51</v>
      </c>
      <c r="F526">
        <v>1</v>
      </c>
      <c r="H526" t="s">
        <v>571</v>
      </c>
      <c r="I526">
        <v>3020</v>
      </c>
      <c r="J526" s="1">
        <v>44438</v>
      </c>
      <c r="K526">
        <v>1</v>
      </c>
      <c r="R526">
        <v>1</v>
      </c>
      <c r="W526" t="s">
        <v>229</v>
      </c>
      <c r="X526" t="s">
        <v>307</v>
      </c>
      <c r="Y526">
        <v>1</v>
      </c>
      <c r="Z526" t="s">
        <v>2384</v>
      </c>
      <c r="AA526" s="1">
        <v>44533</v>
      </c>
      <c r="AB526" s="2">
        <f t="shared" si="93"/>
        <v>95</v>
      </c>
      <c r="AC526">
        <v>1</v>
      </c>
      <c r="AD526">
        <v>2</v>
      </c>
      <c r="AE526" t="str">
        <f t="shared" si="95"/>
        <v>Female</v>
      </c>
      <c r="AF526">
        <v>4</v>
      </c>
      <c r="AG526" t="s">
        <v>149</v>
      </c>
      <c r="AH526">
        <v>0</v>
      </c>
      <c r="AJ526">
        <v>1</v>
      </c>
      <c r="AK526" t="str">
        <f t="shared" si="90"/>
        <v>DNC high school</v>
      </c>
      <c r="AL526" t="str">
        <f t="shared" si="96"/>
        <v>No</v>
      </c>
      <c r="AM526">
        <v>9</v>
      </c>
      <c r="AN526" t="str">
        <f t="shared" si="94"/>
        <v>Aus</v>
      </c>
      <c r="AO526">
        <v>0</v>
      </c>
      <c r="AR526">
        <v>0</v>
      </c>
      <c r="AS526">
        <v>0</v>
      </c>
      <c r="AT526">
        <v>0</v>
      </c>
      <c r="AU526">
        <v>0</v>
      </c>
      <c r="AV526">
        <v>0</v>
      </c>
      <c r="AW526">
        <v>0</v>
      </c>
      <c r="AX526">
        <v>0</v>
      </c>
      <c r="AY526">
        <v>0</v>
      </c>
      <c r="AZ526">
        <v>1</v>
      </c>
      <c r="BA526">
        <v>2</v>
      </c>
      <c r="BC526" t="s">
        <v>2385</v>
      </c>
      <c r="BD526">
        <v>1</v>
      </c>
      <c r="BE526" t="s">
        <v>2386</v>
      </c>
      <c r="BF526">
        <v>1</v>
      </c>
      <c r="BG526" t="s">
        <v>2387</v>
      </c>
      <c r="BH526">
        <v>1</v>
      </c>
      <c r="BI526">
        <v>0</v>
      </c>
      <c r="BJ526">
        <v>0</v>
      </c>
      <c r="BK526">
        <v>0</v>
      </c>
      <c r="BM526">
        <v>0</v>
      </c>
      <c r="BO526">
        <v>0</v>
      </c>
      <c r="BQ526">
        <v>3</v>
      </c>
      <c r="BR526">
        <v>2</v>
      </c>
      <c r="BS526">
        <v>2</v>
      </c>
      <c r="BT526">
        <v>3</v>
      </c>
      <c r="BU526">
        <v>2</v>
      </c>
      <c r="BV526">
        <v>50</v>
      </c>
      <c r="BW526" s="4">
        <v>0.43153141685140817</v>
      </c>
      <c r="BX526">
        <v>1</v>
      </c>
      <c r="BY526">
        <v>0</v>
      </c>
      <c r="BZ526">
        <v>10</v>
      </c>
      <c r="CA526">
        <v>10</v>
      </c>
      <c r="CB526">
        <v>0</v>
      </c>
      <c r="CC526">
        <v>0</v>
      </c>
      <c r="CD526">
        <v>0</v>
      </c>
      <c r="CE526">
        <v>0</v>
      </c>
      <c r="CF526">
        <v>0</v>
      </c>
      <c r="CG526">
        <v>0</v>
      </c>
      <c r="CH526">
        <v>0</v>
      </c>
      <c r="CI526">
        <v>0</v>
      </c>
      <c r="CJ526">
        <v>0</v>
      </c>
      <c r="CK526">
        <v>0</v>
      </c>
      <c r="CL526">
        <v>0</v>
      </c>
      <c r="CM526">
        <v>0</v>
      </c>
      <c r="CN526">
        <f t="shared" si="97"/>
        <v>10</v>
      </c>
      <c r="CO526" t="str">
        <f t="shared" si="98"/>
        <v>Insufficiently active</v>
      </c>
      <c r="CP526">
        <v>3</v>
      </c>
      <c r="CQ526">
        <v>3</v>
      </c>
      <c r="CR526">
        <v>3</v>
      </c>
      <c r="CS526">
        <v>3</v>
      </c>
      <c r="CT526">
        <v>3</v>
      </c>
      <c r="CU526">
        <v>1</v>
      </c>
      <c r="CV526">
        <v>1</v>
      </c>
      <c r="CW526">
        <v>0</v>
      </c>
      <c r="CX526">
        <v>1</v>
      </c>
      <c r="CY526">
        <v>1</v>
      </c>
      <c r="CZ526">
        <v>2</v>
      </c>
      <c r="DA526">
        <v>8</v>
      </c>
      <c r="DB526">
        <v>4</v>
      </c>
      <c r="DC526">
        <v>1</v>
      </c>
      <c r="DD526">
        <v>1</v>
      </c>
      <c r="DE526">
        <v>2</v>
      </c>
      <c r="DF526">
        <v>1</v>
      </c>
      <c r="DG526">
        <v>1</v>
      </c>
      <c r="DH526">
        <v>1</v>
      </c>
      <c r="DI526">
        <v>1</v>
      </c>
      <c r="DJ526">
        <v>3</v>
      </c>
      <c r="DK526">
        <v>2</v>
      </c>
      <c r="DL526">
        <v>1</v>
      </c>
      <c r="DM526">
        <v>1</v>
      </c>
      <c r="DN526">
        <v>14</v>
      </c>
      <c r="DO526">
        <v>0</v>
      </c>
      <c r="DP526">
        <v>1</v>
      </c>
      <c r="DQ526">
        <v>0</v>
      </c>
      <c r="DR526">
        <v>0</v>
      </c>
      <c r="DS526">
        <v>0</v>
      </c>
      <c r="DT526">
        <v>0</v>
      </c>
      <c r="DU526">
        <v>0</v>
      </c>
      <c r="DV526">
        <v>0</v>
      </c>
      <c r="DW526">
        <v>0</v>
      </c>
      <c r="DX526">
        <v>1</v>
      </c>
      <c r="DY526" t="s">
        <v>149</v>
      </c>
      <c r="DZ526" t="s">
        <v>4708</v>
      </c>
      <c r="EA526">
        <v>3</v>
      </c>
      <c r="EB526">
        <v>5</v>
      </c>
      <c r="EC526">
        <v>5</v>
      </c>
      <c r="ED526">
        <v>5</v>
      </c>
      <c r="EE526">
        <v>5</v>
      </c>
      <c r="EF526">
        <v>5</v>
      </c>
      <c r="EG526">
        <v>5</v>
      </c>
      <c r="EH526">
        <v>33</v>
      </c>
      <c r="EI526">
        <v>1</v>
      </c>
      <c r="EJ526">
        <v>1</v>
      </c>
      <c r="EK526">
        <v>1</v>
      </c>
      <c r="EL526">
        <v>3</v>
      </c>
      <c r="EM526">
        <v>5</v>
      </c>
      <c r="EN526">
        <v>5</v>
      </c>
      <c r="EO526">
        <v>5</v>
      </c>
      <c r="EP526">
        <v>5</v>
      </c>
      <c r="EQ526">
        <v>5</v>
      </c>
      <c r="ER526">
        <v>5</v>
      </c>
      <c r="ES526">
        <v>5</v>
      </c>
      <c r="ET526">
        <v>5</v>
      </c>
      <c r="EU526">
        <v>40</v>
      </c>
      <c r="EV526">
        <v>7</v>
      </c>
      <c r="EW526">
        <v>8</v>
      </c>
      <c r="EX526">
        <v>7</v>
      </c>
      <c r="EY526">
        <v>8</v>
      </c>
      <c r="EZ526">
        <v>30</v>
      </c>
      <c r="FA526">
        <v>8</v>
      </c>
      <c r="FB526" t="str">
        <f t="shared" si="99"/>
        <v>Severe</v>
      </c>
      <c r="FC526" t="s">
        <v>157</v>
      </c>
    </row>
    <row r="527" spans="1:159" x14ac:dyDescent="0.2">
      <c r="A527">
        <v>1704</v>
      </c>
      <c r="B527" t="s">
        <v>143</v>
      </c>
      <c r="C527" t="s">
        <v>2388</v>
      </c>
      <c r="D527" s="1">
        <v>21608</v>
      </c>
      <c r="E527">
        <v>63</v>
      </c>
      <c r="F527">
        <v>1</v>
      </c>
      <c r="H527" t="s">
        <v>198</v>
      </c>
      <c r="I527">
        <v>3037</v>
      </c>
      <c r="J527" s="1">
        <v>44441</v>
      </c>
      <c r="K527">
        <v>1</v>
      </c>
      <c r="R527">
        <v>2</v>
      </c>
      <c r="W527" t="s">
        <v>229</v>
      </c>
      <c r="X527" t="s">
        <v>222</v>
      </c>
      <c r="Y527">
        <v>1</v>
      </c>
      <c r="Z527" t="s">
        <v>2389</v>
      </c>
      <c r="AA527" s="1">
        <v>44680</v>
      </c>
      <c r="AB527" s="2">
        <f t="shared" si="93"/>
        <v>239</v>
      </c>
      <c r="AC527">
        <v>1</v>
      </c>
      <c r="AD527">
        <v>1</v>
      </c>
      <c r="AE527" t="str">
        <f t="shared" si="95"/>
        <v>Male</v>
      </c>
      <c r="AF527">
        <v>0</v>
      </c>
      <c r="AG527" t="s">
        <v>157</v>
      </c>
      <c r="AH527">
        <v>0</v>
      </c>
      <c r="AJ527">
        <v>1</v>
      </c>
      <c r="AK527" t="str">
        <f t="shared" si="90"/>
        <v>DNC high school</v>
      </c>
      <c r="AL527" t="str">
        <f t="shared" si="96"/>
        <v>No</v>
      </c>
      <c r="AM527">
        <v>9</v>
      </c>
      <c r="AN527" t="str">
        <f t="shared" si="94"/>
        <v>Aus</v>
      </c>
      <c r="AO527">
        <v>0</v>
      </c>
      <c r="AR527">
        <v>0</v>
      </c>
      <c r="AS527">
        <v>0</v>
      </c>
      <c r="AT527">
        <v>0</v>
      </c>
      <c r="AU527">
        <v>0</v>
      </c>
      <c r="AV527">
        <v>0</v>
      </c>
      <c r="AW527">
        <v>0</v>
      </c>
      <c r="AX527">
        <v>1</v>
      </c>
      <c r="AY527">
        <v>0</v>
      </c>
      <c r="AZ527">
        <v>0</v>
      </c>
      <c r="BA527">
        <v>1</v>
      </c>
      <c r="BC527" t="s">
        <v>2390</v>
      </c>
      <c r="BD527">
        <v>1</v>
      </c>
      <c r="BE527" t="s">
        <v>2391</v>
      </c>
      <c r="BF527">
        <v>1</v>
      </c>
      <c r="BG527" t="s">
        <v>2392</v>
      </c>
      <c r="BH527">
        <v>1</v>
      </c>
      <c r="BI527">
        <v>0</v>
      </c>
      <c r="BJ527">
        <v>0</v>
      </c>
      <c r="BK527">
        <v>0</v>
      </c>
      <c r="BM527">
        <v>1</v>
      </c>
      <c r="BO527">
        <v>1</v>
      </c>
      <c r="BP527">
        <v>2</v>
      </c>
      <c r="BQ527">
        <v>1</v>
      </c>
      <c r="BR527">
        <v>1</v>
      </c>
      <c r="BS527">
        <v>1</v>
      </c>
      <c r="BT527">
        <v>2</v>
      </c>
      <c r="BU527">
        <v>1</v>
      </c>
      <c r="BV527">
        <v>26</v>
      </c>
      <c r="BW527" s="4">
        <v>0.78049010367577754</v>
      </c>
      <c r="BX527">
        <v>7</v>
      </c>
      <c r="BY527">
        <v>1</v>
      </c>
      <c r="BZ527">
        <v>1</v>
      </c>
      <c r="CA527">
        <v>61</v>
      </c>
      <c r="CB527">
        <v>3</v>
      </c>
      <c r="CC527">
        <v>0</v>
      </c>
      <c r="CD527">
        <v>30</v>
      </c>
      <c r="CE527">
        <v>30</v>
      </c>
      <c r="CF527">
        <v>0</v>
      </c>
      <c r="CG527">
        <v>0</v>
      </c>
      <c r="CH527">
        <v>0</v>
      </c>
      <c r="CI527">
        <v>0</v>
      </c>
      <c r="CJ527">
        <v>0</v>
      </c>
      <c r="CK527">
        <v>0</v>
      </c>
      <c r="CL527">
        <v>0</v>
      </c>
      <c r="CM527">
        <v>0</v>
      </c>
      <c r="CN527">
        <f t="shared" si="97"/>
        <v>61</v>
      </c>
      <c r="CO527" t="str">
        <f t="shared" si="98"/>
        <v>Insufficiently active</v>
      </c>
      <c r="CP527">
        <v>1</v>
      </c>
      <c r="CQ527">
        <v>3</v>
      </c>
      <c r="CR527">
        <v>3</v>
      </c>
      <c r="CS527">
        <v>3</v>
      </c>
      <c r="CT527">
        <v>3</v>
      </c>
      <c r="CU527">
        <v>3</v>
      </c>
      <c r="CV527">
        <v>1</v>
      </c>
      <c r="CW527">
        <v>1</v>
      </c>
      <c r="CX527">
        <v>3</v>
      </c>
      <c r="CY527">
        <v>1</v>
      </c>
      <c r="CZ527">
        <v>1</v>
      </c>
      <c r="DA527">
        <v>7</v>
      </c>
      <c r="DB527">
        <v>5</v>
      </c>
      <c r="DC527">
        <v>0</v>
      </c>
      <c r="DD527">
        <v>3</v>
      </c>
      <c r="DE527">
        <v>1</v>
      </c>
      <c r="DF527">
        <v>1</v>
      </c>
      <c r="DG527">
        <v>1</v>
      </c>
      <c r="DH527">
        <v>1</v>
      </c>
      <c r="DI527">
        <v>1</v>
      </c>
      <c r="DJ527">
        <v>1</v>
      </c>
      <c r="DK527">
        <v>1</v>
      </c>
      <c r="DL527">
        <v>1</v>
      </c>
      <c r="DM527">
        <v>1</v>
      </c>
      <c r="DN527">
        <v>12</v>
      </c>
      <c r="DO527">
        <v>0</v>
      </c>
      <c r="DP527">
        <v>0</v>
      </c>
      <c r="DQ527">
        <v>2</v>
      </c>
      <c r="DR527">
        <v>2</v>
      </c>
      <c r="DS527">
        <v>0</v>
      </c>
      <c r="DT527">
        <v>0</v>
      </c>
      <c r="DU527">
        <v>0</v>
      </c>
      <c r="DV527">
        <v>0</v>
      </c>
      <c r="DW527">
        <v>0</v>
      </c>
      <c r="DX527">
        <v>4</v>
      </c>
      <c r="DY527" t="s">
        <v>149</v>
      </c>
      <c r="DZ527" t="s">
        <v>4708</v>
      </c>
      <c r="EA527">
        <v>3</v>
      </c>
      <c r="EB527">
        <v>3</v>
      </c>
      <c r="EC527">
        <v>3</v>
      </c>
      <c r="ED527">
        <v>3</v>
      </c>
      <c r="EE527">
        <v>3</v>
      </c>
      <c r="EF527">
        <v>3</v>
      </c>
      <c r="EG527">
        <v>3</v>
      </c>
      <c r="EH527">
        <v>21</v>
      </c>
      <c r="EI527">
        <v>1</v>
      </c>
      <c r="EJ527">
        <v>1</v>
      </c>
      <c r="EK527">
        <v>1</v>
      </c>
      <c r="EL527">
        <v>3</v>
      </c>
      <c r="EM527">
        <v>5</v>
      </c>
      <c r="EN527">
        <v>4</v>
      </c>
      <c r="EO527">
        <v>4</v>
      </c>
      <c r="EP527">
        <v>4</v>
      </c>
      <c r="EQ527">
        <v>4</v>
      </c>
      <c r="ER527">
        <v>4</v>
      </c>
      <c r="ES527">
        <v>4</v>
      </c>
      <c r="ET527">
        <v>4</v>
      </c>
      <c r="EU527">
        <v>33</v>
      </c>
      <c r="EV527">
        <v>0</v>
      </c>
      <c r="EW527">
        <v>4</v>
      </c>
      <c r="EX527">
        <v>2</v>
      </c>
      <c r="EY527">
        <v>4</v>
      </c>
      <c r="EZ527">
        <v>10</v>
      </c>
      <c r="FA527">
        <v>5</v>
      </c>
      <c r="FB527" t="str">
        <f t="shared" si="99"/>
        <v>Mild</v>
      </c>
      <c r="FC527" t="s">
        <v>157</v>
      </c>
    </row>
    <row r="528" spans="1:159" x14ac:dyDescent="0.2">
      <c r="A528">
        <v>1705</v>
      </c>
      <c r="B528" t="s">
        <v>143</v>
      </c>
      <c r="C528" t="s">
        <v>2393</v>
      </c>
      <c r="D528" s="1">
        <v>19003</v>
      </c>
      <c r="E528">
        <v>70</v>
      </c>
      <c r="F528">
        <v>1</v>
      </c>
      <c r="H528" t="s">
        <v>1169</v>
      </c>
      <c r="I528">
        <v>3016</v>
      </c>
      <c r="J528" s="1">
        <v>44439</v>
      </c>
      <c r="K528">
        <v>2</v>
      </c>
      <c r="T528">
        <v>3</v>
      </c>
      <c r="W528" t="s">
        <v>4411</v>
      </c>
      <c r="X528" t="s">
        <v>314</v>
      </c>
      <c r="Y528">
        <v>0</v>
      </c>
      <c r="Z528" t="s">
        <v>2394</v>
      </c>
      <c r="AA528" s="1">
        <v>44537</v>
      </c>
      <c r="AB528" s="2">
        <f t="shared" si="93"/>
        <v>98</v>
      </c>
      <c r="AC528">
        <v>1</v>
      </c>
      <c r="AD528">
        <v>1</v>
      </c>
      <c r="AE528" t="str">
        <f t="shared" si="95"/>
        <v>Male</v>
      </c>
      <c r="AF528">
        <v>7</v>
      </c>
      <c r="AG528" t="s">
        <v>149</v>
      </c>
      <c r="AH528">
        <v>0</v>
      </c>
      <c r="AJ528">
        <v>1</v>
      </c>
      <c r="AK528" t="str">
        <f t="shared" si="90"/>
        <v>DNC high school</v>
      </c>
      <c r="AL528" t="str">
        <f t="shared" si="96"/>
        <v>No</v>
      </c>
      <c r="AM528">
        <v>9</v>
      </c>
      <c r="AN528" t="str">
        <f t="shared" si="94"/>
        <v>Aus</v>
      </c>
      <c r="AO528">
        <v>0</v>
      </c>
      <c r="AR528">
        <v>0</v>
      </c>
      <c r="AS528">
        <v>0</v>
      </c>
      <c r="AT528">
        <v>0</v>
      </c>
      <c r="AU528">
        <v>0</v>
      </c>
      <c r="AV528">
        <v>0</v>
      </c>
      <c r="AW528">
        <v>0</v>
      </c>
      <c r="BA528">
        <v>2</v>
      </c>
      <c r="BC528" t="s">
        <v>2395</v>
      </c>
      <c r="BD528">
        <v>1</v>
      </c>
      <c r="BE528" t="s">
        <v>2396</v>
      </c>
      <c r="BF528">
        <v>1</v>
      </c>
      <c r="BG528" t="s">
        <v>2397</v>
      </c>
      <c r="BH528">
        <v>0</v>
      </c>
      <c r="BI528">
        <v>0</v>
      </c>
      <c r="BJ528">
        <v>0</v>
      </c>
      <c r="BK528">
        <v>0</v>
      </c>
      <c r="BM528">
        <v>0</v>
      </c>
      <c r="BO528">
        <v>1</v>
      </c>
      <c r="BP528">
        <v>4</v>
      </c>
      <c r="BW528" s="4"/>
      <c r="FC528" t="s">
        <v>149</v>
      </c>
    </row>
    <row r="529" spans="1:159" x14ac:dyDescent="0.2">
      <c r="A529">
        <v>1708</v>
      </c>
      <c r="B529" t="s">
        <v>143</v>
      </c>
      <c r="C529" t="s">
        <v>2398</v>
      </c>
      <c r="D529" s="1">
        <v>31540</v>
      </c>
      <c r="E529">
        <v>36</v>
      </c>
      <c r="F529">
        <v>5</v>
      </c>
      <c r="H529" t="s">
        <v>295</v>
      </c>
      <c r="I529">
        <v>3021</v>
      </c>
      <c r="J529" s="1">
        <v>44435</v>
      </c>
      <c r="K529">
        <v>1</v>
      </c>
      <c r="R529">
        <v>1</v>
      </c>
      <c r="W529" t="s">
        <v>229</v>
      </c>
      <c r="X529" t="s">
        <v>307</v>
      </c>
      <c r="Y529">
        <v>0</v>
      </c>
      <c r="Z529" t="s">
        <v>2399</v>
      </c>
      <c r="AA529" s="1">
        <v>44627</v>
      </c>
      <c r="AB529" s="2">
        <f t="shared" si="93"/>
        <v>192</v>
      </c>
      <c r="AC529">
        <v>1</v>
      </c>
      <c r="AD529">
        <v>1</v>
      </c>
      <c r="AE529" t="str">
        <f t="shared" si="95"/>
        <v>Male</v>
      </c>
      <c r="AF529">
        <v>3</v>
      </c>
      <c r="AG529" t="s">
        <v>157</v>
      </c>
      <c r="AH529">
        <v>0</v>
      </c>
      <c r="AJ529">
        <v>6</v>
      </c>
      <c r="AK529" t="str">
        <f t="shared" si="90"/>
        <v>Undergrad</v>
      </c>
      <c r="AL529" t="str">
        <f t="shared" si="96"/>
        <v>Yes</v>
      </c>
      <c r="AM529">
        <v>191</v>
      </c>
      <c r="AN529" t="str">
        <f t="shared" si="94"/>
        <v>Other</v>
      </c>
      <c r="AQ529">
        <v>33</v>
      </c>
      <c r="AR529">
        <v>0</v>
      </c>
      <c r="AS529">
        <v>0</v>
      </c>
      <c r="AT529">
        <v>0</v>
      </c>
      <c r="AU529">
        <v>0</v>
      </c>
      <c r="AV529">
        <v>0</v>
      </c>
      <c r="AW529">
        <v>0</v>
      </c>
      <c r="AX529">
        <v>0</v>
      </c>
      <c r="AY529">
        <v>0</v>
      </c>
      <c r="AZ529">
        <v>0</v>
      </c>
      <c r="BA529">
        <v>1</v>
      </c>
      <c r="BC529" t="s">
        <v>2400</v>
      </c>
      <c r="BD529">
        <v>0</v>
      </c>
      <c r="BF529">
        <v>0</v>
      </c>
      <c r="BH529">
        <v>0</v>
      </c>
      <c r="BI529">
        <v>0</v>
      </c>
      <c r="BJ529">
        <v>0</v>
      </c>
      <c r="BK529">
        <v>1</v>
      </c>
      <c r="BL529">
        <v>10</v>
      </c>
      <c r="BM529">
        <v>0</v>
      </c>
      <c r="BO529">
        <v>1</v>
      </c>
      <c r="BP529">
        <v>0</v>
      </c>
      <c r="BQ529">
        <v>1</v>
      </c>
      <c r="BR529">
        <v>1</v>
      </c>
      <c r="BS529">
        <v>2</v>
      </c>
      <c r="BT529">
        <v>1</v>
      </c>
      <c r="BU529">
        <v>1</v>
      </c>
      <c r="BV529">
        <v>80</v>
      </c>
      <c r="BW529" s="4">
        <v>0.79062985436893207</v>
      </c>
      <c r="BX529">
        <v>5</v>
      </c>
      <c r="BY529">
        <v>10</v>
      </c>
      <c r="BZ529">
        <v>0</v>
      </c>
      <c r="CA529">
        <v>600</v>
      </c>
      <c r="CB529">
        <v>2</v>
      </c>
      <c r="CC529">
        <v>4</v>
      </c>
      <c r="CD529">
        <v>0</v>
      </c>
      <c r="CE529">
        <v>240</v>
      </c>
      <c r="CF529">
        <v>0</v>
      </c>
      <c r="CG529">
        <v>0</v>
      </c>
      <c r="CH529">
        <v>0</v>
      </c>
      <c r="CI529">
        <v>0</v>
      </c>
      <c r="CJ529">
        <v>0</v>
      </c>
      <c r="CK529">
        <v>0</v>
      </c>
      <c r="CL529">
        <v>0</v>
      </c>
      <c r="CM529">
        <v>0</v>
      </c>
      <c r="CN529">
        <f t="shared" ref="CN529:CN560" si="100">CA529+CM529+(2*CI529)</f>
        <v>600</v>
      </c>
      <c r="CO529" t="str">
        <f t="shared" ref="CO529:CO581" si="101">IF(CN529&gt;150,"Sufficientlyactive",IF(CN529&gt;1,"Insufficiently active","Sedentary"))</f>
        <v>Sufficientlyactive</v>
      </c>
      <c r="CP529">
        <v>2</v>
      </c>
      <c r="CQ529">
        <v>2</v>
      </c>
      <c r="CR529">
        <v>3</v>
      </c>
      <c r="CS529">
        <v>3</v>
      </c>
      <c r="CT529">
        <v>3</v>
      </c>
      <c r="CU529">
        <v>3</v>
      </c>
      <c r="CV529">
        <v>1</v>
      </c>
      <c r="CW529">
        <v>1</v>
      </c>
      <c r="CX529">
        <v>2</v>
      </c>
      <c r="CY529">
        <v>1</v>
      </c>
      <c r="CZ529">
        <v>3</v>
      </c>
      <c r="DA529">
        <v>6</v>
      </c>
      <c r="DB529">
        <v>2</v>
      </c>
      <c r="DC529">
        <v>1</v>
      </c>
      <c r="DD529">
        <v>1</v>
      </c>
      <c r="DE529">
        <v>2</v>
      </c>
      <c r="DF529">
        <v>1</v>
      </c>
      <c r="DG529">
        <v>2</v>
      </c>
      <c r="DH529">
        <v>2</v>
      </c>
      <c r="DI529">
        <v>1</v>
      </c>
      <c r="DJ529">
        <v>1</v>
      </c>
      <c r="DK529">
        <v>1</v>
      </c>
      <c r="DL529">
        <v>1</v>
      </c>
      <c r="DM529">
        <v>2</v>
      </c>
      <c r="DN529">
        <v>14</v>
      </c>
      <c r="DO529">
        <v>2</v>
      </c>
      <c r="DP529">
        <v>0</v>
      </c>
      <c r="DQ529">
        <v>1</v>
      </c>
      <c r="DR529">
        <v>1</v>
      </c>
      <c r="DS529">
        <v>0</v>
      </c>
      <c r="DT529">
        <v>0</v>
      </c>
      <c r="DU529">
        <v>0</v>
      </c>
      <c r="DV529">
        <v>0</v>
      </c>
      <c r="DW529">
        <v>0</v>
      </c>
      <c r="DX529">
        <v>4</v>
      </c>
      <c r="DY529" t="s">
        <v>149</v>
      </c>
      <c r="DZ529" t="s">
        <v>4708</v>
      </c>
      <c r="EA529">
        <v>3</v>
      </c>
      <c r="EB529">
        <v>4</v>
      </c>
      <c r="EC529">
        <v>2</v>
      </c>
      <c r="ED529">
        <v>4</v>
      </c>
      <c r="EE529">
        <v>4</v>
      </c>
      <c r="EF529">
        <v>3</v>
      </c>
      <c r="EG529">
        <v>3</v>
      </c>
      <c r="EH529">
        <v>23</v>
      </c>
      <c r="EI529">
        <v>2</v>
      </c>
      <c r="EJ529">
        <v>1</v>
      </c>
      <c r="EK529">
        <v>1</v>
      </c>
      <c r="EL529">
        <v>4</v>
      </c>
      <c r="EM529">
        <v>5</v>
      </c>
      <c r="EN529">
        <v>4</v>
      </c>
      <c r="EO529">
        <v>3</v>
      </c>
      <c r="EP529">
        <v>4</v>
      </c>
      <c r="EQ529">
        <v>4</v>
      </c>
      <c r="ER529">
        <v>5</v>
      </c>
      <c r="ES529">
        <v>3</v>
      </c>
      <c r="ET529">
        <v>4</v>
      </c>
      <c r="EU529">
        <v>32</v>
      </c>
      <c r="EV529">
        <v>0</v>
      </c>
      <c r="EW529">
        <v>0</v>
      </c>
      <c r="EX529">
        <v>0</v>
      </c>
      <c r="EY529">
        <v>3</v>
      </c>
      <c r="EZ529">
        <v>3</v>
      </c>
      <c r="FA529">
        <v>0</v>
      </c>
      <c r="FB529" t="str">
        <f t="shared" si="99"/>
        <v>None</v>
      </c>
      <c r="FC529" t="s">
        <v>149</v>
      </c>
    </row>
    <row r="530" spans="1:159" x14ac:dyDescent="0.2">
      <c r="A530">
        <v>1712</v>
      </c>
      <c r="B530" t="s">
        <v>143</v>
      </c>
      <c r="C530" t="s">
        <v>2401</v>
      </c>
      <c r="D530" s="1">
        <v>21583</v>
      </c>
      <c r="E530">
        <v>63</v>
      </c>
      <c r="F530">
        <v>1</v>
      </c>
      <c r="H530" t="s">
        <v>151</v>
      </c>
      <c r="I530">
        <v>3030</v>
      </c>
      <c r="J530" s="1">
        <v>44434</v>
      </c>
      <c r="K530">
        <v>1</v>
      </c>
      <c r="R530">
        <v>2</v>
      </c>
      <c r="W530" t="s">
        <v>229</v>
      </c>
      <c r="X530" t="s">
        <v>222</v>
      </c>
      <c r="Y530">
        <v>0</v>
      </c>
      <c r="Z530" t="s">
        <v>2402</v>
      </c>
      <c r="AA530" s="1">
        <v>44572</v>
      </c>
      <c r="AB530" s="2">
        <f t="shared" si="93"/>
        <v>138</v>
      </c>
      <c r="AC530">
        <v>1</v>
      </c>
      <c r="AD530">
        <v>2</v>
      </c>
      <c r="AE530" t="str">
        <f t="shared" si="95"/>
        <v>Female</v>
      </c>
      <c r="AF530">
        <v>1</v>
      </c>
      <c r="AG530" t="s">
        <v>157</v>
      </c>
      <c r="AH530">
        <v>0</v>
      </c>
      <c r="AJ530">
        <v>8</v>
      </c>
      <c r="AK530" t="str">
        <f t="shared" si="90"/>
        <v>Postgrad</v>
      </c>
      <c r="AL530" t="str">
        <f t="shared" si="96"/>
        <v>Yes</v>
      </c>
      <c r="AM530">
        <v>9</v>
      </c>
      <c r="AN530" t="str">
        <f t="shared" si="94"/>
        <v>Aus</v>
      </c>
      <c r="AO530">
        <v>0</v>
      </c>
      <c r="AR530">
        <v>0</v>
      </c>
      <c r="AS530">
        <v>0</v>
      </c>
      <c r="AT530">
        <v>0</v>
      </c>
      <c r="AU530">
        <v>1</v>
      </c>
      <c r="AV530">
        <v>0</v>
      </c>
      <c r="AW530">
        <v>0</v>
      </c>
      <c r="AX530">
        <v>1</v>
      </c>
      <c r="AY530">
        <v>1</v>
      </c>
      <c r="AZ530">
        <v>1</v>
      </c>
      <c r="BA530">
        <v>1</v>
      </c>
      <c r="BC530" t="s">
        <v>2403</v>
      </c>
      <c r="BD530">
        <v>1</v>
      </c>
      <c r="BE530" t="s">
        <v>2404</v>
      </c>
      <c r="BF530">
        <v>1</v>
      </c>
      <c r="BG530" t="s">
        <v>2405</v>
      </c>
      <c r="BH530">
        <v>1</v>
      </c>
      <c r="BI530">
        <v>0</v>
      </c>
      <c r="BJ530">
        <v>0</v>
      </c>
      <c r="BK530">
        <v>0</v>
      </c>
      <c r="BM530">
        <v>1</v>
      </c>
      <c r="BN530">
        <v>20</v>
      </c>
      <c r="BO530">
        <v>1</v>
      </c>
      <c r="BP530">
        <v>1</v>
      </c>
      <c r="BQ530">
        <v>3</v>
      </c>
      <c r="BR530">
        <v>2</v>
      </c>
      <c r="BS530">
        <v>3</v>
      </c>
      <c r="BT530">
        <v>3</v>
      </c>
      <c r="BU530">
        <v>3</v>
      </c>
      <c r="BV530">
        <v>64</v>
      </c>
      <c r="BW530" s="4">
        <v>0.41324897959183676</v>
      </c>
      <c r="BX530">
        <v>2</v>
      </c>
      <c r="BY530">
        <v>2</v>
      </c>
      <c r="BZ530">
        <v>0</v>
      </c>
      <c r="CA530">
        <v>120</v>
      </c>
      <c r="CB530">
        <v>1</v>
      </c>
      <c r="CC530">
        <v>3</v>
      </c>
      <c r="CD530">
        <v>0</v>
      </c>
      <c r="CE530">
        <v>180</v>
      </c>
      <c r="CF530">
        <v>1</v>
      </c>
      <c r="CG530">
        <v>1</v>
      </c>
      <c r="CH530">
        <v>0</v>
      </c>
      <c r="CI530">
        <v>60</v>
      </c>
      <c r="CJ530">
        <v>0</v>
      </c>
      <c r="CK530">
        <v>0</v>
      </c>
      <c r="CL530">
        <v>0</v>
      </c>
      <c r="CM530">
        <v>0</v>
      </c>
      <c r="CN530">
        <f t="shared" si="100"/>
        <v>240</v>
      </c>
      <c r="CO530" t="str">
        <f t="shared" si="101"/>
        <v>Sufficientlyactive</v>
      </c>
      <c r="CP530">
        <v>3</v>
      </c>
      <c r="CQ530">
        <v>3</v>
      </c>
      <c r="CR530">
        <v>3</v>
      </c>
      <c r="CS530">
        <v>3</v>
      </c>
      <c r="CT530">
        <v>3</v>
      </c>
      <c r="CU530">
        <v>3</v>
      </c>
      <c r="CV530">
        <v>0</v>
      </c>
      <c r="CW530">
        <v>1</v>
      </c>
      <c r="CX530">
        <v>1</v>
      </c>
      <c r="CY530">
        <v>1</v>
      </c>
      <c r="CZ530">
        <v>2</v>
      </c>
      <c r="DA530">
        <v>7</v>
      </c>
      <c r="DB530">
        <v>2</v>
      </c>
      <c r="DC530">
        <v>0</v>
      </c>
      <c r="DD530">
        <v>4</v>
      </c>
      <c r="DE530">
        <v>3</v>
      </c>
      <c r="DF530">
        <v>2</v>
      </c>
      <c r="DG530">
        <v>2</v>
      </c>
      <c r="DH530">
        <v>3</v>
      </c>
      <c r="DI530">
        <v>3</v>
      </c>
      <c r="DJ530">
        <v>2</v>
      </c>
      <c r="DK530">
        <v>2</v>
      </c>
      <c r="DL530">
        <v>2</v>
      </c>
      <c r="DM530">
        <v>2</v>
      </c>
      <c r="DN530">
        <v>25</v>
      </c>
      <c r="DO530">
        <v>0</v>
      </c>
      <c r="DP530">
        <v>0</v>
      </c>
      <c r="DQ530">
        <v>1</v>
      </c>
      <c r="DR530">
        <v>2</v>
      </c>
      <c r="DS530">
        <v>0</v>
      </c>
      <c r="DT530">
        <v>0</v>
      </c>
      <c r="DU530">
        <v>0</v>
      </c>
      <c r="DV530">
        <v>0</v>
      </c>
      <c r="DW530">
        <v>0</v>
      </c>
      <c r="DX530">
        <v>3</v>
      </c>
      <c r="DY530" t="str">
        <f>IF(DO530&gt;1,"Yes",IF(DP530&gt;1,"Yes","No"))</f>
        <v>No</v>
      </c>
      <c r="DZ530" t="s">
        <v>4708</v>
      </c>
      <c r="EA530">
        <v>3</v>
      </c>
      <c r="EB530">
        <v>3</v>
      </c>
      <c r="EC530">
        <v>3</v>
      </c>
      <c r="ED530">
        <v>3</v>
      </c>
      <c r="EE530">
        <v>4</v>
      </c>
      <c r="EF530">
        <v>2</v>
      </c>
      <c r="EG530">
        <v>3</v>
      </c>
      <c r="EH530">
        <v>21</v>
      </c>
      <c r="EI530">
        <v>2</v>
      </c>
      <c r="EJ530">
        <v>2</v>
      </c>
      <c r="EK530">
        <v>3</v>
      </c>
      <c r="EL530">
        <v>7</v>
      </c>
      <c r="EM530">
        <v>3</v>
      </c>
      <c r="EN530">
        <v>2</v>
      </c>
      <c r="EO530">
        <v>3</v>
      </c>
      <c r="EP530">
        <v>3</v>
      </c>
      <c r="EQ530">
        <v>3</v>
      </c>
      <c r="ER530">
        <v>3</v>
      </c>
      <c r="ES530">
        <v>3</v>
      </c>
      <c r="ET530">
        <v>3</v>
      </c>
      <c r="EU530">
        <v>23</v>
      </c>
      <c r="EV530">
        <v>6</v>
      </c>
      <c r="EW530">
        <v>6</v>
      </c>
      <c r="EX530">
        <v>6</v>
      </c>
      <c r="EY530">
        <v>8</v>
      </c>
      <c r="EZ530">
        <v>26</v>
      </c>
      <c r="FA530">
        <v>4</v>
      </c>
      <c r="FB530" t="str">
        <f t="shared" si="99"/>
        <v>Mild</v>
      </c>
      <c r="FC530" t="s">
        <v>149</v>
      </c>
    </row>
    <row r="531" spans="1:159" x14ac:dyDescent="0.2">
      <c r="A531">
        <v>1720</v>
      </c>
      <c r="B531" t="s">
        <v>143</v>
      </c>
      <c r="C531" t="s">
        <v>2406</v>
      </c>
      <c r="D531" s="1">
        <v>25575</v>
      </c>
      <c r="E531">
        <v>52</v>
      </c>
      <c r="F531">
        <v>1</v>
      </c>
      <c r="H531" t="s">
        <v>332</v>
      </c>
      <c r="I531">
        <v>3036</v>
      </c>
      <c r="J531" s="1">
        <v>44432</v>
      </c>
      <c r="K531">
        <v>1</v>
      </c>
      <c r="R531">
        <v>2</v>
      </c>
      <c r="W531" t="s">
        <v>229</v>
      </c>
      <c r="X531" t="s">
        <v>222</v>
      </c>
      <c r="Y531">
        <v>0</v>
      </c>
      <c r="Z531" t="s">
        <v>2407</v>
      </c>
      <c r="AA531" s="1">
        <v>44533</v>
      </c>
      <c r="AB531" s="2">
        <f t="shared" si="93"/>
        <v>101</v>
      </c>
      <c r="AC531">
        <v>1</v>
      </c>
      <c r="AD531">
        <v>2</v>
      </c>
      <c r="AE531" t="str">
        <f t="shared" si="95"/>
        <v>Female</v>
      </c>
      <c r="AF531">
        <v>5</v>
      </c>
      <c r="AG531" t="s">
        <v>157</v>
      </c>
      <c r="AH531">
        <v>0</v>
      </c>
      <c r="AJ531">
        <v>1</v>
      </c>
      <c r="AK531" t="str">
        <f t="shared" si="90"/>
        <v>DNC high school</v>
      </c>
      <c r="AL531" t="str">
        <f t="shared" si="96"/>
        <v>No</v>
      </c>
      <c r="AM531">
        <v>9</v>
      </c>
      <c r="AN531" t="str">
        <f t="shared" si="94"/>
        <v>Aus</v>
      </c>
      <c r="AO531">
        <v>0</v>
      </c>
      <c r="AR531">
        <v>0</v>
      </c>
      <c r="AS531">
        <v>0</v>
      </c>
      <c r="AT531">
        <v>0</v>
      </c>
      <c r="AU531">
        <v>0</v>
      </c>
      <c r="AV531">
        <v>0</v>
      </c>
      <c r="AW531">
        <v>0</v>
      </c>
      <c r="AX531">
        <v>0</v>
      </c>
      <c r="AY531">
        <v>0</v>
      </c>
      <c r="AZ531">
        <v>0</v>
      </c>
      <c r="BA531">
        <v>0</v>
      </c>
      <c r="BD531">
        <v>0</v>
      </c>
      <c r="BF531">
        <v>0</v>
      </c>
      <c r="BH531">
        <v>0</v>
      </c>
      <c r="BI531">
        <v>0</v>
      </c>
      <c r="BJ531">
        <v>0</v>
      </c>
      <c r="BK531">
        <v>0</v>
      </c>
      <c r="BM531">
        <v>0</v>
      </c>
      <c r="BO531">
        <v>0</v>
      </c>
      <c r="BQ531">
        <v>2</v>
      </c>
      <c r="BR531">
        <v>1</v>
      </c>
      <c r="BS531">
        <v>2</v>
      </c>
      <c r="BT531">
        <v>3</v>
      </c>
      <c r="BU531">
        <v>3</v>
      </c>
      <c r="BV531">
        <v>50</v>
      </c>
      <c r="BW531" s="4">
        <v>0.54713013289829704</v>
      </c>
      <c r="BX531">
        <v>10</v>
      </c>
      <c r="BY531">
        <v>2</v>
      </c>
      <c r="BZ531">
        <v>3</v>
      </c>
      <c r="CA531">
        <v>123</v>
      </c>
      <c r="CB531">
        <v>3</v>
      </c>
      <c r="CC531">
        <v>4</v>
      </c>
      <c r="CD531">
        <v>3</v>
      </c>
      <c r="CE531">
        <v>243</v>
      </c>
      <c r="CF531">
        <v>3</v>
      </c>
      <c r="CG531">
        <v>5</v>
      </c>
      <c r="CH531">
        <v>2</v>
      </c>
      <c r="CI531">
        <v>302</v>
      </c>
      <c r="CJ531">
        <v>1</v>
      </c>
      <c r="CK531">
        <v>1</v>
      </c>
      <c r="CL531">
        <v>1</v>
      </c>
      <c r="CM531">
        <v>61</v>
      </c>
      <c r="CN531">
        <f t="shared" si="100"/>
        <v>788</v>
      </c>
      <c r="CO531" t="str">
        <f t="shared" si="101"/>
        <v>Sufficientlyactive</v>
      </c>
      <c r="CP531">
        <v>2</v>
      </c>
      <c r="CQ531">
        <v>2</v>
      </c>
      <c r="CR531">
        <v>2</v>
      </c>
      <c r="CS531">
        <v>4</v>
      </c>
      <c r="CT531">
        <v>3</v>
      </c>
      <c r="CU531">
        <v>2</v>
      </c>
      <c r="CV531">
        <v>0</v>
      </c>
      <c r="CW531">
        <v>1</v>
      </c>
      <c r="CX531">
        <v>2</v>
      </c>
      <c r="CY531">
        <v>1</v>
      </c>
      <c r="CZ531">
        <v>2</v>
      </c>
      <c r="DA531">
        <v>7</v>
      </c>
      <c r="DB531">
        <v>2</v>
      </c>
      <c r="DC531">
        <v>0</v>
      </c>
      <c r="DD531">
        <v>4</v>
      </c>
      <c r="DE531">
        <v>3</v>
      </c>
      <c r="DF531">
        <v>1</v>
      </c>
      <c r="DG531">
        <v>3</v>
      </c>
      <c r="DH531">
        <v>4</v>
      </c>
      <c r="DI531">
        <v>3</v>
      </c>
      <c r="DJ531">
        <v>2</v>
      </c>
      <c r="DK531">
        <v>3</v>
      </c>
      <c r="DL531">
        <v>2</v>
      </c>
      <c r="DM531">
        <v>1</v>
      </c>
      <c r="DN531">
        <v>26</v>
      </c>
      <c r="DO531">
        <v>1</v>
      </c>
      <c r="DP531">
        <v>1</v>
      </c>
      <c r="DQ531">
        <v>1</v>
      </c>
      <c r="DR531">
        <v>1</v>
      </c>
      <c r="DS531">
        <v>2</v>
      </c>
      <c r="DT531">
        <v>0</v>
      </c>
      <c r="DU531">
        <v>0</v>
      </c>
      <c r="DV531">
        <v>2</v>
      </c>
      <c r="DW531">
        <v>0</v>
      </c>
      <c r="DX531">
        <v>8</v>
      </c>
      <c r="DY531" t="str">
        <f>IF(DO531&gt;1,"Yes",IF(DP531&gt;1,"Yes","No"))</f>
        <v>No</v>
      </c>
      <c r="DZ531" t="s">
        <v>4707</v>
      </c>
      <c r="EA531">
        <v>2</v>
      </c>
      <c r="EB531">
        <v>3</v>
      </c>
      <c r="EC531">
        <v>2</v>
      </c>
      <c r="ED531">
        <v>3</v>
      </c>
      <c r="EE531">
        <v>3</v>
      </c>
      <c r="EF531">
        <v>2</v>
      </c>
      <c r="EG531">
        <v>5</v>
      </c>
      <c r="EH531">
        <v>20</v>
      </c>
      <c r="EI531">
        <v>1</v>
      </c>
      <c r="EJ531">
        <v>1</v>
      </c>
      <c r="EK531">
        <v>1</v>
      </c>
      <c r="EL531">
        <v>3</v>
      </c>
      <c r="EM531">
        <v>5</v>
      </c>
      <c r="EN531">
        <v>5</v>
      </c>
      <c r="EO531">
        <v>5</v>
      </c>
      <c r="EP531">
        <v>5</v>
      </c>
      <c r="EQ531">
        <v>5</v>
      </c>
      <c r="ER531">
        <v>5</v>
      </c>
      <c r="ES531">
        <v>5</v>
      </c>
      <c r="ET531">
        <v>5</v>
      </c>
      <c r="EU531">
        <v>40</v>
      </c>
      <c r="EV531">
        <v>6</v>
      </c>
      <c r="EW531">
        <v>6</v>
      </c>
      <c r="EX531">
        <v>6</v>
      </c>
      <c r="EY531">
        <v>6</v>
      </c>
      <c r="EZ531">
        <v>24</v>
      </c>
      <c r="FA531">
        <v>6</v>
      </c>
      <c r="FB531" t="str">
        <f t="shared" si="99"/>
        <v>Moderate</v>
      </c>
      <c r="FC531" t="s">
        <v>149</v>
      </c>
    </row>
    <row r="532" spans="1:159" x14ac:dyDescent="0.2">
      <c r="A532">
        <v>1722</v>
      </c>
      <c r="B532" t="s">
        <v>143</v>
      </c>
      <c r="C532" t="s">
        <v>2408</v>
      </c>
      <c r="D532" s="1">
        <v>28268</v>
      </c>
      <c r="E532">
        <v>45</v>
      </c>
      <c r="F532">
        <v>1</v>
      </c>
      <c r="H532" t="s">
        <v>499</v>
      </c>
      <c r="I532">
        <v>3040</v>
      </c>
      <c r="J532" s="1">
        <v>44431</v>
      </c>
      <c r="K532">
        <v>1</v>
      </c>
      <c r="Q532">
        <v>1</v>
      </c>
      <c r="W532" t="s">
        <v>4409</v>
      </c>
      <c r="X532" t="s">
        <v>307</v>
      </c>
      <c r="Y532">
        <v>0</v>
      </c>
      <c r="Z532" t="s">
        <v>2409</v>
      </c>
      <c r="AA532" s="1">
        <v>44524</v>
      </c>
      <c r="AB532" s="2">
        <f t="shared" si="93"/>
        <v>93</v>
      </c>
      <c r="AC532">
        <v>2</v>
      </c>
      <c r="AD532">
        <v>1</v>
      </c>
      <c r="AE532" t="str">
        <f t="shared" si="95"/>
        <v>Male</v>
      </c>
      <c r="AF532">
        <v>0</v>
      </c>
      <c r="AG532" t="s">
        <v>157</v>
      </c>
      <c r="AH532">
        <v>0</v>
      </c>
      <c r="AJ532">
        <v>1</v>
      </c>
      <c r="AK532" t="str">
        <f t="shared" si="90"/>
        <v>DNC high school</v>
      </c>
      <c r="AL532" t="str">
        <f t="shared" si="96"/>
        <v>No</v>
      </c>
      <c r="AM532">
        <v>9</v>
      </c>
      <c r="AN532" t="str">
        <f t="shared" si="94"/>
        <v>Aus</v>
      </c>
      <c r="AO532">
        <v>0</v>
      </c>
      <c r="AR532">
        <v>0</v>
      </c>
      <c r="AS532">
        <v>0</v>
      </c>
      <c r="AT532">
        <v>0</v>
      </c>
      <c r="AU532">
        <v>0</v>
      </c>
      <c r="AV532">
        <v>0</v>
      </c>
      <c r="AW532">
        <v>0</v>
      </c>
      <c r="AX532">
        <v>0</v>
      </c>
      <c r="AY532">
        <v>1</v>
      </c>
      <c r="AZ532">
        <v>1</v>
      </c>
      <c r="BA532">
        <v>0</v>
      </c>
      <c r="BC532" t="s">
        <v>2410</v>
      </c>
      <c r="BD532">
        <v>0</v>
      </c>
      <c r="BF532">
        <v>1</v>
      </c>
      <c r="BG532" t="s">
        <v>2411</v>
      </c>
      <c r="BH532">
        <v>0</v>
      </c>
      <c r="BI532">
        <v>0</v>
      </c>
      <c r="BJ532">
        <v>0</v>
      </c>
      <c r="BK532">
        <v>0</v>
      </c>
      <c r="BM532">
        <v>0</v>
      </c>
      <c r="BO532">
        <v>1</v>
      </c>
      <c r="BP532">
        <v>2</v>
      </c>
      <c r="BQ532">
        <v>4</v>
      </c>
      <c r="BR532">
        <v>4</v>
      </c>
      <c r="BS532">
        <v>4</v>
      </c>
      <c r="BT532">
        <v>4</v>
      </c>
      <c r="BU532">
        <v>3</v>
      </c>
      <c r="BV532">
        <v>50</v>
      </c>
      <c r="BW532" s="4">
        <v>0.16742492809701218</v>
      </c>
      <c r="BX532">
        <v>0</v>
      </c>
      <c r="BY532">
        <v>1</v>
      </c>
      <c r="BZ532">
        <v>0</v>
      </c>
      <c r="CA532">
        <v>60</v>
      </c>
      <c r="CB532">
        <v>0</v>
      </c>
      <c r="CC532">
        <v>2</v>
      </c>
      <c r="CD532">
        <v>0</v>
      </c>
      <c r="CE532">
        <v>120</v>
      </c>
      <c r="CF532">
        <v>5</v>
      </c>
      <c r="CG532">
        <v>5</v>
      </c>
      <c r="CH532">
        <v>0</v>
      </c>
      <c r="CI532">
        <v>300</v>
      </c>
      <c r="CJ532">
        <v>0</v>
      </c>
      <c r="CK532">
        <v>5</v>
      </c>
      <c r="CL532">
        <v>0</v>
      </c>
      <c r="CM532">
        <v>300</v>
      </c>
      <c r="CN532">
        <f t="shared" si="100"/>
        <v>960</v>
      </c>
      <c r="CO532" t="str">
        <f t="shared" si="101"/>
        <v>Sufficientlyactive</v>
      </c>
      <c r="CP532">
        <v>1</v>
      </c>
      <c r="CQ532">
        <v>2</v>
      </c>
      <c r="CR532">
        <v>3</v>
      </c>
      <c r="CS532">
        <v>1</v>
      </c>
      <c r="CT532">
        <v>3</v>
      </c>
      <c r="CU532">
        <v>2</v>
      </c>
      <c r="CV532">
        <v>1</v>
      </c>
      <c r="CW532">
        <v>1</v>
      </c>
      <c r="CX532">
        <v>1</v>
      </c>
      <c r="CY532">
        <v>1</v>
      </c>
      <c r="CZ532">
        <v>1</v>
      </c>
      <c r="DA532">
        <v>6</v>
      </c>
      <c r="DB532">
        <v>2</v>
      </c>
      <c r="DC532">
        <v>1</v>
      </c>
      <c r="DD532">
        <v>2</v>
      </c>
      <c r="DE532">
        <v>2</v>
      </c>
      <c r="DF532">
        <v>1</v>
      </c>
      <c r="DG532">
        <v>1</v>
      </c>
      <c r="DH532">
        <v>2</v>
      </c>
      <c r="DI532">
        <v>1</v>
      </c>
      <c r="DJ532">
        <v>2</v>
      </c>
      <c r="DK532">
        <v>1</v>
      </c>
      <c r="DL532">
        <v>2</v>
      </c>
      <c r="DM532">
        <v>2</v>
      </c>
      <c r="DN532">
        <v>16</v>
      </c>
      <c r="DO532">
        <v>0</v>
      </c>
      <c r="DP532">
        <v>0</v>
      </c>
      <c r="DQ532">
        <v>0</v>
      </c>
      <c r="DR532">
        <v>0</v>
      </c>
      <c r="DS532">
        <v>1</v>
      </c>
      <c r="DT532">
        <v>2</v>
      </c>
      <c r="DU532">
        <v>0</v>
      </c>
      <c r="DV532">
        <v>0</v>
      </c>
      <c r="DW532">
        <v>0</v>
      </c>
      <c r="DX532">
        <v>3</v>
      </c>
      <c r="DY532" t="str">
        <f>IF(DP532&gt;1,"Yes",IF(DQ532&gt;1,"Yes","No"))</f>
        <v>No</v>
      </c>
      <c r="DZ532" t="s">
        <v>4708</v>
      </c>
      <c r="EA532">
        <v>4</v>
      </c>
      <c r="EB532">
        <v>4</v>
      </c>
      <c r="EC532">
        <v>4</v>
      </c>
      <c r="ED532">
        <v>4</v>
      </c>
      <c r="EE532">
        <v>4</v>
      </c>
      <c r="EF532">
        <v>3</v>
      </c>
      <c r="EG532">
        <v>4</v>
      </c>
      <c r="EH532">
        <v>27</v>
      </c>
      <c r="EI532">
        <v>2</v>
      </c>
      <c r="EJ532">
        <v>2</v>
      </c>
      <c r="EK532">
        <v>2</v>
      </c>
      <c r="EL532">
        <v>6</v>
      </c>
      <c r="EM532">
        <v>4</v>
      </c>
      <c r="EN532">
        <v>4</v>
      </c>
      <c r="EO532">
        <v>5</v>
      </c>
      <c r="EP532">
        <v>4</v>
      </c>
      <c r="EQ532">
        <v>4</v>
      </c>
      <c r="ER532">
        <v>4</v>
      </c>
      <c r="ES532">
        <v>3</v>
      </c>
      <c r="ET532">
        <v>3</v>
      </c>
      <c r="EU532">
        <v>31</v>
      </c>
      <c r="EV532">
        <v>9</v>
      </c>
      <c r="EW532">
        <v>8</v>
      </c>
      <c r="EX532">
        <v>8</v>
      </c>
      <c r="EY532">
        <v>10</v>
      </c>
      <c r="EZ532">
        <v>35</v>
      </c>
      <c r="FA532">
        <v>8</v>
      </c>
      <c r="FB532" t="str">
        <f t="shared" si="99"/>
        <v>Severe</v>
      </c>
      <c r="FC532" t="s">
        <v>157</v>
      </c>
    </row>
    <row r="533" spans="1:159" x14ac:dyDescent="0.2">
      <c r="A533">
        <v>1723</v>
      </c>
      <c r="B533" t="s">
        <v>143</v>
      </c>
      <c r="C533" t="s">
        <v>2412</v>
      </c>
      <c r="D533" s="1">
        <v>28703</v>
      </c>
      <c r="E533">
        <v>44</v>
      </c>
      <c r="F533">
        <v>1</v>
      </c>
      <c r="H533" t="s">
        <v>410</v>
      </c>
      <c r="I533">
        <v>3337</v>
      </c>
      <c r="J533" s="1">
        <v>44431</v>
      </c>
      <c r="K533">
        <v>1</v>
      </c>
      <c r="T533">
        <v>2</v>
      </c>
      <c r="W533" t="s">
        <v>4411</v>
      </c>
      <c r="X533" t="s">
        <v>222</v>
      </c>
      <c r="Y533">
        <v>0</v>
      </c>
      <c r="Z533" t="s">
        <v>2413</v>
      </c>
      <c r="AA533" s="1">
        <v>44537</v>
      </c>
      <c r="AB533" s="2">
        <f t="shared" si="93"/>
        <v>106</v>
      </c>
      <c r="AC533">
        <v>1</v>
      </c>
      <c r="AD533">
        <v>1</v>
      </c>
      <c r="AE533" t="str">
        <f t="shared" si="95"/>
        <v>Male</v>
      </c>
      <c r="AF533">
        <v>0</v>
      </c>
      <c r="AG533" t="s">
        <v>157</v>
      </c>
      <c r="AH533">
        <v>0</v>
      </c>
      <c r="AJ533">
        <v>4</v>
      </c>
      <c r="AK533" t="str">
        <f t="shared" si="90"/>
        <v>TAFE</v>
      </c>
      <c r="AL533" t="str">
        <f t="shared" si="96"/>
        <v>Yes</v>
      </c>
      <c r="AM533">
        <v>9</v>
      </c>
      <c r="AN533" t="str">
        <f t="shared" si="94"/>
        <v>Aus</v>
      </c>
      <c r="AO533">
        <v>0</v>
      </c>
      <c r="AR533">
        <v>0</v>
      </c>
      <c r="AS533">
        <v>0</v>
      </c>
      <c r="AT533">
        <v>0</v>
      </c>
      <c r="AU533">
        <v>0</v>
      </c>
      <c r="AV533">
        <v>0</v>
      </c>
      <c r="AW533">
        <v>0</v>
      </c>
      <c r="AX533">
        <v>0</v>
      </c>
      <c r="AY533">
        <v>0</v>
      </c>
      <c r="AZ533">
        <v>0</v>
      </c>
      <c r="BA533">
        <v>0</v>
      </c>
      <c r="BD533">
        <v>0</v>
      </c>
      <c r="BF533">
        <v>1</v>
      </c>
      <c r="BG533" t="s">
        <v>2414</v>
      </c>
      <c r="BH533">
        <v>0</v>
      </c>
      <c r="BI533">
        <v>0</v>
      </c>
      <c r="BJ533">
        <v>0</v>
      </c>
      <c r="BK533">
        <v>1</v>
      </c>
      <c r="BL533">
        <v>15</v>
      </c>
      <c r="BM533">
        <v>0</v>
      </c>
      <c r="BO533">
        <v>0</v>
      </c>
      <c r="BQ533">
        <v>1</v>
      </c>
      <c r="BR533">
        <v>1</v>
      </c>
      <c r="BS533">
        <v>1</v>
      </c>
      <c r="BT533">
        <v>2</v>
      </c>
      <c r="BU533">
        <v>3</v>
      </c>
      <c r="BV533">
        <v>80</v>
      </c>
      <c r="BW533" s="4">
        <v>0.70831856738925536</v>
      </c>
      <c r="BX533">
        <v>10</v>
      </c>
      <c r="BY533">
        <v>2</v>
      </c>
      <c r="BZ533">
        <v>0</v>
      </c>
      <c r="CA533">
        <v>120</v>
      </c>
      <c r="CB533">
        <v>2</v>
      </c>
      <c r="CC533">
        <v>4</v>
      </c>
      <c r="CD533">
        <v>0</v>
      </c>
      <c r="CE533">
        <v>240</v>
      </c>
      <c r="CF533">
        <v>4</v>
      </c>
      <c r="CG533">
        <v>2</v>
      </c>
      <c r="CH533">
        <v>0</v>
      </c>
      <c r="CI533">
        <v>120</v>
      </c>
      <c r="CJ533">
        <v>0</v>
      </c>
      <c r="CK533">
        <v>0</v>
      </c>
      <c r="CL533">
        <v>0</v>
      </c>
      <c r="CM533">
        <v>0</v>
      </c>
      <c r="CN533">
        <f t="shared" si="100"/>
        <v>360</v>
      </c>
      <c r="CO533" t="str">
        <f t="shared" si="101"/>
        <v>Sufficientlyactive</v>
      </c>
      <c r="CP533">
        <v>3</v>
      </c>
      <c r="CQ533">
        <v>3</v>
      </c>
      <c r="CR533">
        <v>2</v>
      </c>
      <c r="CS533">
        <v>2</v>
      </c>
      <c r="CT533">
        <v>4</v>
      </c>
      <c r="CU533">
        <v>1</v>
      </c>
      <c r="CV533">
        <v>1</v>
      </c>
      <c r="CW533">
        <v>1</v>
      </c>
      <c r="CX533">
        <v>1</v>
      </c>
      <c r="CY533">
        <v>0</v>
      </c>
      <c r="CZ533">
        <v>3</v>
      </c>
      <c r="DA533">
        <v>7</v>
      </c>
      <c r="DB533">
        <v>3</v>
      </c>
      <c r="DC533">
        <v>1</v>
      </c>
      <c r="DD533">
        <v>2</v>
      </c>
      <c r="DE533">
        <v>3</v>
      </c>
      <c r="DF533">
        <v>3</v>
      </c>
      <c r="DG533">
        <v>4</v>
      </c>
      <c r="DH533">
        <v>3</v>
      </c>
      <c r="DI533">
        <v>2</v>
      </c>
      <c r="DJ533">
        <v>4</v>
      </c>
      <c r="DK533">
        <v>2</v>
      </c>
      <c r="DL533">
        <v>4</v>
      </c>
      <c r="DM533">
        <v>4</v>
      </c>
      <c r="DN533">
        <v>31</v>
      </c>
      <c r="DO533">
        <v>1</v>
      </c>
      <c r="DP533">
        <v>3</v>
      </c>
      <c r="DQ533">
        <v>1</v>
      </c>
      <c r="DR533">
        <v>1</v>
      </c>
      <c r="DS533">
        <v>1</v>
      </c>
      <c r="DT533">
        <v>3</v>
      </c>
      <c r="DU533">
        <v>2</v>
      </c>
      <c r="DV533">
        <v>1</v>
      </c>
      <c r="DW533">
        <v>0</v>
      </c>
      <c r="DX533">
        <v>13</v>
      </c>
      <c r="DY533" t="s">
        <v>149</v>
      </c>
      <c r="DZ533" t="s">
        <v>4709</v>
      </c>
      <c r="EA533">
        <v>3</v>
      </c>
      <c r="EB533">
        <v>3</v>
      </c>
      <c r="EC533">
        <v>2</v>
      </c>
      <c r="ED533">
        <v>2</v>
      </c>
      <c r="EE533">
        <v>2</v>
      </c>
      <c r="EF533">
        <v>1</v>
      </c>
      <c r="EG533">
        <v>2</v>
      </c>
      <c r="EH533">
        <v>15</v>
      </c>
      <c r="EI533">
        <v>3</v>
      </c>
      <c r="EJ533">
        <v>3</v>
      </c>
      <c r="EK533">
        <v>3</v>
      </c>
      <c r="EL533">
        <v>9</v>
      </c>
      <c r="EM533">
        <v>2</v>
      </c>
      <c r="EN533">
        <v>2</v>
      </c>
      <c r="EO533">
        <v>3</v>
      </c>
      <c r="EP533">
        <v>1</v>
      </c>
      <c r="EQ533">
        <v>2</v>
      </c>
      <c r="ER533">
        <v>3</v>
      </c>
      <c r="ES533">
        <v>2</v>
      </c>
      <c r="ET533">
        <v>1</v>
      </c>
      <c r="EU533">
        <v>16</v>
      </c>
      <c r="EV533">
        <v>0</v>
      </c>
      <c r="EW533">
        <v>0</v>
      </c>
      <c r="EX533">
        <v>0</v>
      </c>
      <c r="EY533">
        <v>0</v>
      </c>
      <c r="EZ533">
        <v>0</v>
      </c>
      <c r="FA533">
        <v>0</v>
      </c>
      <c r="FB533" t="str">
        <f t="shared" si="99"/>
        <v>None</v>
      </c>
      <c r="FC533" t="s">
        <v>149</v>
      </c>
    </row>
    <row r="534" spans="1:159" x14ac:dyDescent="0.2">
      <c r="A534">
        <v>1724</v>
      </c>
      <c r="B534" t="s">
        <v>143</v>
      </c>
      <c r="C534" t="s">
        <v>2415</v>
      </c>
      <c r="D534" s="1">
        <v>30960</v>
      </c>
      <c r="E534">
        <v>37</v>
      </c>
      <c r="F534">
        <v>3</v>
      </c>
      <c r="H534" t="s">
        <v>258</v>
      </c>
      <c r="I534">
        <v>3031</v>
      </c>
      <c r="J534" s="1">
        <v>44431</v>
      </c>
      <c r="K534">
        <v>1</v>
      </c>
      <c r="R534">
        <v>2</v>
      </c>
      <c r="W534" t="s">
        <v>229</v>
      </c>
      <c r="X534" t="s">
        <v>222</v>
      </c>
      <c r="Y534">
        <v>0</v>
      </c>
      <c r="Z534" t="s">
        <v>2416</v>
      </c>
      <c r="AA534" s="1">
        <v>44632</v>
      </c>
      <c r="AB534" s="2">
        <f t="shared" si="93"/>
        <v>201</v>
      </c>
      <c r="AC534">
        <v>0</v>
      </c>
      <c r="AD534">
        <v>1</v>
      </c>
      <c r="AE534" t="str">
        <f t="shared" si="95"/>
        <v>Male</v>
      </c>
      <c r="AF534">
        <v>0</v>
      </c>
      <c r="AG534" t="s">
        <v>157</v>
      </c>
      <c r="AH534">
        <v>1</v>
      </c>
      <c r="AI534">
        <v>2</v>
      </c>
      <c r="AJ534">
        <v>8</v>
      </c>
      <c r="AK534" t="str">
        <f t="shared" si="90"/>
        <v>Postgrad</v>
      </c>
      <c r="AL534" t="str">
        <f t="shared" si="96"/>
        <v>Yes</v>
      </c>
      <c r="AM534">
        <v>58</v>
      </c>
      <c r="AN534" t="str">
        <f t="shared" si="94"/>
        <v>Other</v>
      </c>
      <c r="AQ534">
        <v>18</v>
      </c>
      <c r="AR534">
        <v>0</v>
      </c>
      <c r="AS534">
        <v>0</v>
      </c>
      <c r="AT534">
        <v>0</v>
      </c>
      <c r="AU534">
        <v>0</v>
      </c>
      <c r="AV534">
        <v>0</v>
      </c>
      <c r="AW534">
        <v>0</v>
      </c>
      <c r="AX534">
        <v>0</v>
      </c>
      <c r="AY534">
        <v>0</v>
      </c>
      <c r="AZ534">
        <v>0</v>
      </c>
      <c r="BA534">
        <v>1</v>
      </c>
      <c r="BC534" t="s">
        <v>2417</v>
      </c>
      <c r="BD534">
        <v>0</v>
      </c>
      <c r="BF534">
        <v>1</v>
      </c>
      <c r="BG534" t="s">
        <v>2418</v>
      </c>
      <c r="BH534">
        <v>0</v>
      </c>
      <c r="BI534">
        <v>0</v>
      </c>
      <c r="BJ534">
        <v>0</v>
      </c>
      <c r="BK534">
        <v>0</v>
      </c>
      <c r="BM534">
        <v>0</v>
      </c>
      <c r="BO534">
        <v>0</v>
      </c>
      <c r="BQ534">
        <v>2</v>
      </c>
      <c r="BR534">
        <v>1</v>
      </c>
      <c r="BS534">
        <v>2</v>
      </c>
      <c r="BT534">
        <v>3</v>
      </c>
      <c r="BU534">
        <v>3</v>
      </c>
      <c r="BV534">
        <v>50</v>
      </c>
      <c r="BW534" s="4">
        <v>0.54713013289829704</v>
      </c>
      <c r="BX534">
        <v>2</v>
      </c>
      <c r="BY534">
        <v>3</v>
      </c>
      <c r="BZ534">
        <v>0</v>
      </c>
      <c r="CA534">
        <v>180</v>
      </c>
      <c r="CB534">
        <v>3</v>
      </c>
      <c r="CC534">
        <v>3</v>
      </c>
      <c r="CD534">
        <v>0</v>
      </c>
      <c r="CE534">
        <v>180</v>
      </c>
      <c r="CF534">
        <v>2</v>
      </c>
      <c r="CG534">
        <v>3</v>
      </c>
      <c r="CH534">
        <v>0</v>
      </c>
      <c r="CI534">
        <v>180</v>
      </c>
      <c r="CJ534">
        <v>3</v>
      </c>
      <c r="CK534">
        <v>3</v>
      </c>
      <c r="CL534">
        <v>0</v>
      </c>
      <c r="CM534">
        <v>180</v>
      </c>
      <c r="CN534">
        <f t="shared" si="100"/>
        <v>720</v>
      </c>
      <c r="CO534" t="str">
        <f t="shared" si="101"/>
        <v>Sufficientlyactive</v>
      </c>
      <c r="CP534">
        <v>1</v>
      </c>
      <c r="CQ534">
        <v>1</v>
      </c>
      <c r="CR534">
        <v>1</v>
      </c>
      <c r="CS534">
        <v>1</v>
      </c>
      <c r="CT534">
        <v>2</v>
      </c>
      <c r="CU534">
        <v>2</v>
      </c>
      <c r="CV534">
        <v>0</v>
      </c>
      <c r="CW534">
        <v>1</v>
      </c>
      <c r="CX534">
        <v>2</v>
      </c>
      <c r="CY534">
        <v>0</v>
      </c>
      <c r="CZ534">
        <v>2</v>
      </c>
      <c r="DA534">
        <v>7</v>
      </c>
      <c r="DB534">
        <v>3</v>
      </c>
      <c r="DC534">
        <v>0</v>
      </c>
      <c r="FC534" t="s">
        <v>149</v>
      </c>
    </row>
    <row r="535" spans="1:159" x14ac:dyDescent="0.2">
      <c r="A535">
        <v>1729</v>
      </c>
      <c r="B535" t="s">
        <v>143</v>
      </c>
      <c r="C535" t="s">
        <v>2419</v>
      </c>
      <c r="D535" s="1">
        <v>16437</v>
      </c>
      <c r="E535">
        <v>77</v>
      </c>
      <c r="F535">
        <v>1</v>
      </c>
      <c r="H535" t="s">
        <v>1937</v>
      </c>
      <c r="I535">
        <v>3338</v>
      </c>
      <c r="J535" s="1">
        <v>44428</v>
      </c>
      <c r="K535">
        <v>2</v>
      </c>
      <c r="R535">
        <v>3</v>
      </c>
      <c r="W535" t="s">
        <v>229</v>
      </c>
      <c r="X535" t="s">
        <v>314</v>
      </c>
      <c r="Y535">
        <v>1</v>
      </c>
      <c r="Z535" t="s">
        <v>2420</v>
      </c>
      <c r="AA535" s="1">
        <v>44524</v>
      </c>
      <c r="AB535" s="2">
        <f t="shared" si="93"/>
        <v>96</v>
      </c>
      <c r="AC535">
        <v>4</v>
      </c>
      <c r="AD535">
        <v>2</v>
      </c>
      <c r="AE535" t="str">
        <f t="shared" si="95"/>
        <v>Female</v>
      </c>
      <c r="AF535">
        <v>7</v>
      </c>
      <c r="AG535" t="s">
        <v>149</v>
      </c>
      <c r="AH535">
        <v>0</v>
      </c>
      <c r="AJ535">
        <v>7</v>
      </c>
      <c r="AK535" t="str">
        <f t="shared" si="90"/>
        <v>Undergrad</v>
      </c>
      <c r="AL535" t="str">
        <f t="shared" si="96"/>
        <v>Yes</v>
      </c>
      <c r="AM535">
        <v>9</v>
      </c>
      <c r="AN535" t="str">
        <f t="shared" si="94"/>
        <v>Aus</v>
      </c>
      <c r="AO535">
        <v>0</v>
      </c>
      <c r="AR535">
        <v>1</v>
      </c>
      <c r="AS535">
        <v>0</v>
      </c>
      <c r="AT535">
        <v>0</v>
      </c>
      <c r="AU535">
        <v>0</v>
      </c>
      <c r="AV535">
        <v>0</v>
      </c>
      <c r="AW535">
        <v>0</v>
      </c>
      <c r="AX535">
        <v>0</v>
      </c>
      <c r="AY535">
        <v>0</v>
      </c>
      <c r="AZ535">
        <v>0</v>
      </c>
      <c r="BA535">
        <v>2</v>
      </c>
      <c r="BC535" t="s">
        <v>2421</v>
      </c>
      <c r="BD535">
        <v>1</v>
      </c>
      <c r="BE535" t="s">
        <v>2422</v>
      </c>
      <c r="BF535">
        <v>1</v>
      </c>
      <c r="BG535" t="s">
        <v>2423</v>
      </c>
      <c r="BH535">
        <v>0</v>
      </c>
      <c r="BI535">
        <v>1</v>
      </c>
      <c r="BJ535">
        <v>0</v>
      </c>
      <c r="BK535">
        <v>0</v>
      </c>
      <c r="BM535">
        <v>0</v>
      </c>
      <c r="BO535">
        <v>0</v>
      </c>
      <c r="BQ535">
        <v>1</v>
      </c>
      <c r="BR535">
        <v>1</v>
      </c>
      <c r="BS535">
        <v>3</v>
      </c>
      <c r="BT535">
        <v>3</v>
      </c>
      <c r="BU535">
        <v>1</v>
      </c>
      <c r="BV535">
        <v>80</v>
      </c>
      <c r="BW535" s="4">
        <v>0.66700000000000004</v>
      </c>
      <c r="BX535">
        <v>14</v>
      </c>
      <c r="BY535">
        <v>2</v>
      </c>
      <c r="BZ535">
        <v>30</v>
      </c>
      <c r="CA535">
        <v>150</v>
      </c>
      <c r="CB535">
        <v>4</v>
      </c>
      <c r="CC535">
        <v>3</v>
      </c>
      <c r="CD535">
        <v>30</v>
      </c>
      <c r="CE535">
        <v>210</v>
      </c>
      <c r="CF535">
        <v>3</v>
      </c>
      <c r="CG535">
        <v>1</v>
      </c>
      <c r="CH535">
        <v>30</v>
      </c>
      <c r="CI535">
        <v>90</v>
      </c>
      <c r="CJ535">
        <v>0</v>
      </c>
      <c r="CK535">
        <v>0</v>
      </c>
      <c r="CL535">
        <v>0</v>
      </c>
      <c r="CM535">
        <v>0</v>
      </c>
      <c r="CN535">
        <f t="shared" si="100"/>
        <v>330</v>
      </c>
      <c r="CO535" t="str">
        <f t="shared" si="101"/>
        <v>Sufficientlyactive</v>
      </c>
      <c r="CP535">
        <v>3</v>
      </c>
      <c r="CQ535">
        <v>3</v>
      </c>
      <c r="CR535">
        <v>3</v>
      </c>
      <c r="CS535">
        <v>4</v>
      </c>
      <c r="CT535">
        <v>4</v>
      </c>
      <c r="CU535">
        <v>1</v>
      </c>
      <c r="CV535">
        <v>1</v>
      </c>
      <c r="CW535">
        <v>1</v>
      </c>
      <c r="CX535">
        <v>3</v>
      </c>
      <c r="CY535">
        <v>1</v>
      </c>
      <c r="CZ535">
        <v>3</v>
      </c>
      <c r="DA535">
        <v>7</v>
      </c>
      <c r="DB535">
        <v>3</v>
      </c>
      <c r="DC535">
        <v>1</v>
      </c>
      <c r="DD535">
        <v>2</v>
      </c>
      <c r="DE535">
        <v>1</v>
      </c>
      <c r="DF535">
        <v>1</v>
      </c>
      <c r="DG535">
        <v>1</v>
      </c>
      <c r="DH535">
        <v>1</v>
      </c>
      <c r="DI535">
        <v>1</v>
      </c>
      <c r="DJ535">
        <v>1</v>
      </c>
      <c r="DK535">
        <v>1</v>
      </c>
      <c r="DL535">
        <v>1</v>
      </c>
      <c r="DM535">
        <v>1</v>
      </c>
      <c r="DN535">
        <v>11</v>
      </c>
      <c r="DO535">
        <v>0</v>
      </c>
      <c r="DP535">
        <v>0</v>
      </c>
      <c r="DQ535">
        <v>0</v>
      </c>
      <c r="DR535">
        <v>0</v>
      </c>
      <c r="DS535">
        <v>0</v>
      </c>
      <c r="DT535">
        <v>0</v>
      </c>
      <c r="DU535">
        <v>0</v>
      </c>
      <c r="DV535">
        <v>0</v>
      </c>
      <c r="DW535">
        <v>0</v>
      </c>
      <c r="DX535">
        <v>0</v>
      </c>
      <c r="DY535" t="s">
        <v>149</v>
      </c>
      <c r="DZ535" t="s">
        <v>4708</v>
      </c>
      <c r="EA535">
        <v>5</v>
      </c>
      <c r="EB535">
        <v>5</v>
      </c>
      <c r="EC535">
        <v>5</v>
      </c>
      <c r="ED535">
        <v>4</v>
      </c>
      <c r="EE535">
        <v>5</v>
      </c>
      <c r="EF535">
        <v>5</v>
      </c>
      <c r="EG535">
        <v>5</v>
      </c>
      <c r="EH535">
        <v>34</v>
      </c>
      <c r="EI535">
        <v>1</v>
      </c>
      <c r="EJ535">
        <v>1</v>
      </c>
      <c r="EK535">
        <v>1</v>
      </c>
      <c r="EL535">
        <v>3</v>
      </c>
      <c r="EM535">
        <v>5</v>
      </c>
      <c r="EN535">
        <v>5</v>
      </c>
      <c r="EO535">
        <v>5</v>
      </c>
      <c r="EP535">
        <v>5</v>
      </c>
      <c r="EQ535">
        <v>5</v>
      </c>
      <c r="ER535">
        <v>5</v>
      </c>
      <c r="ES535">
        <v>5</v>
      </c>
      <c r="ET535">
        <v>5</v>
      </c>
      <c r="EU535">
        <v>40</v>
      </c>
      <c r="EV535">
        <v>1</v>
      </c>
      <c r="EW535">
        <v>1</v>
      </c>
      <c r="EX535">
        <v>1</v>
      </c>
      <c r="EY535">
        <v>2</v>
      </c>
      <c r="EZ535">
        <v>5</v>
      </c>
      <c r="FA535">
        <v>2</v>
      </c>
      <c r="FB535" t="str">
        <f t="shared" si="99"/>
        <v>Mild</v>
      </c>
      <c r="FC535" t="s">
        <v>157</v>
      </c>
    </row>
    <row r="536" spans="1:159" x14ac:dyDescent="0.2">
      <c r="A536">
        <v>1732</v>
      </c>
      <c r="B536" t="s">
        <v>143</v>
      </c>
      <c r="C536" t="s">
        <v>2424</v>
      </c>
      <c r="D536" s="1">
        <v>30883</v>
      </c>
      <c r="E536">
        <v>38</v>
      </c>
      <c r="F536">
        <v>1</v>
      </c>
      <c r="H536" t="s">
        <v>332</v>
      </c>
      <c r="I536">
        <v>3036</v>
      </c>
      <c r="J536" s="1">
        <v>44427</v>
      </c>
      <c r="K536">
        <v>1</v>
      </c>
      <c r="N536">
        <v>2</v>
      </c>
      <c r="W536" t="s">
        <v>4407</v>
      </c>
      <c r="X536" t="s">
        <v>222</v>
      </c>
      <c r="Y536">
        <v>0</v>
      </c>
      <c r="Z536" t="s">
        <v>2425</v>
      </c>
      <c r="AA536" s="1">
        <v>44594</v>
      </c>
      <c r="AB536" s="2">
        <f t="shared" si="93"/>
        <v>167</v>
      </c>
      <c r="AC536">
        <v>1</v>
      </c>
      <c r="AD536">
        <v>1</v>
      </c>
      <c r="AE536" t="str">
        <f t="shared" si="95"/>
        <v>Male</v>
      </c>
      <c r="AF536">
        <v>4</v>
      </c>
      <c r="AG536" t="s">
        <v>149</v>
      </c>
      <c r="AH536">
        <v>0</v>
      </c>
      <c r="AJ536">
        <v>3</v>
      </c>
      <c r="AK536" t="str">
        <f t="shared" si="90"/>
        <v>TAFE</v>
      </c>
      <c r="AL536" t="str">
        <f t="shared" si="96"/>
        <v>Yes</v>
      </c>
      <c r="AM536">
        <v>66</v>
      </c>
      <c r="AN536" t="str">
        <f t="shared" si="94"/>
        <v>Other</v>
      </c>
      <c r="AQ536">
        <v>34</v>
      </c>
      <c r="AR536">
        <v>0</v>
      </c>
      <c r="AS536">
        <v>0</v>
      </c>
      <c r="AT536">
        <v>0</v>
      </c>
      <c r="AU536">
        <v>0</v>
      </c>
      <c r="AV536">
        <v>0</v>
      </c>
      <c r="AW536">
        <v>0</v>
      </c>
      <c r="AX536">
        <v>0</v>
      </c>
      <c r="AY536">
        <v>0</v>
      </c>
      <c r="AZ536">
        <v>1</v>
      </c>
      <c r="BA536">
        <v>0</v>
      </c>
      <c r="BC536" t="s">
        <v>2426</v>
      </c>
      <c r="BD536">
        <v>0</v>
      </c>
      <c r="BF536">
        <v>0</v>
      </c>
      <c r="BH536">
        <v>0</v>
      </c>
      <c r="BI536">
        <v>0</v>
      </c>
      <c r="BJ536">
        <v>0</v>
      </c>
      <c r="BK536">
        <v>0</v>
      </c>
      <c r="BM536">
        <v>0</v>
      </c>
      <c r="BO536">
        <v>1</v>
      </c>
      <c r="BP536">
        <v>2</v>
      </c>
      <c r="BQ536">
        <v>3</v>
      </c>
      <c r="BR536">
        <v>3</v>
      </c>
      <c r="BS536">
        <v>3</v>
      </c>
      <c r="BT536">
        <v>3</v>
      </c>
      <c r="BU536">
        <v>2</v>
      </c>
      <c r="BV536">
        <v>43</v>
      </c>
      <c r="BW536" s="4">
        <v>0.399611320754717</v>
      </c>
      <c r="BX536">
        <v>4</v>
      </c>
      <c r="BY536">
        <v>45</v>
      </c>
      <c r="BZ536">
        <v>18</v>
      </c>
      <c r="CA536">
        <v>840</v>
      </c>
      <c r="CB536">
        <v>15</v>
      </c>
      <c r="CC536">
        <v>32</v>
      </c>
      <c r="CD536">
        <v>15</v>
      </c>
      <c r="CE536">
        <v>840</v>
      </c>
      <c r="CF536">
        <v>5</v>
      </c>
      <c r="CG536">
        <v>20</v>
      </c>
      <c r="CH536">
        <v>10</v>
      </c>
      <c r="CI536">
        <v>840</v>
      </c>
      <c r="CJ536">
        <v>4</v>
      </c>
      <c r="CK536">
        <v>4</v>
      </c>
      <c r="CL536">
        <v>5</v>
      </c>
      <c r="CM536">
        <v>245</v>
      </c>
      <c r="CN536">
        <f t="shared" si="100"/>
        <v>2765</v>
      </c>
      <c r="CO536" t="str">
        <f t="shared" si="101"/>
        <v>Sufficientlyactive</v>
      </c>
      <c r="CP536">
        <v>3</v>
      </c>
      <c r="CQ536">
        <v>3</v>
      </c>
      <c r="CR536">
        <v>3</v>
      </c>
      <c r="CS536">
        <v>3</v>
      </c>
      <c r="CT536">
        <v>3</v>
      </c>
      <c r="CU536">
        <v>2</v>
      </c>
      <c r="CV536">
        <v>1</v>
      </c>
      <c r="CW536">
        <v>1</v>
      </c>
      <c r="CX536">
        <v>2</v>
      </c>
      <c r="CY536">
        <v>1</v>
      </c>
      <c r="CZ536">
        <v>2</v>
      </c>
      <c r="DA536">
        <v>7</v>
      </c>
      <c r="DB536">
        <v>5</v>
      </c>
      <c r="DC536">
        <v>0</v>
      </c>
      <c r="DD536">
        <v>3</v>
      </c>
      <c r="DE536">
        <v>3</v>
      </c>
      <c r="DF536">
        <v>3</v>
      </c>
      <c r="DG536">
        <v>3</v>
      </c>
      <c r="DH536">
        <v>3</v>
      </c>
      <c r="DI536">
        <v>2</v>
      </c>
      <c r="DJ536">
        <v>2</v>
      </c>
      <c r="DK536">
        <v>2</v>
      </c>
      <c r="DL536">
        <v>2</v>
      </c>
      <c r="DM536">
        <v>2</v>
      </c>
      <c r="DN536">
        <v>25</v>
      </c>
      <c r="DO536">
        <v>1</v>
      </c>
      <c r="DP536">
        <v>1</v>
      </c>
      <c r="DQ536">
        <v>1</v>
      </c>
      <c r="DR536">
        <v>1</v>
      </c>
      <c r="DS536">
        <v>1</v>
      </c>
      <c r="DT536">
        <v>1</v>
      </c>
      <c r="DU536">
        <v>1</v>
      </c>
      <c r="DV536">
        <v>1</v>
      </c>
      <c r="DW536">
        <v>0</v>
      </c>
      <c r="DX536">
        <v>8</v>
      </c>
      <c r="DY536" t="str">
        <f>IF(DO536&gt;1,"Yes",IF(DP536&gt;1,"Yes","No"))</f>
        <v>No</v>
      </c>
      <c r="DZ536" t="s">
        <v>4707</v>
      </c>
      <c r="EA536">
        <v>2</v>
      </c>
      <c r="EB536">
        <v>2</v>
      </c>
      <c r="EC536">
        <v>2</v>
      </c>
      <c r="ED536">
        <v>2</v>
      </c>
      <c r="EE536">
        <v>2</v>
      </c>
      <c r="EF536">
        <v>2</v>
      </c>
      <c r="EG536">
        <v>2</v>
      </c>
      <c r="EH536">
        <v>14</v>
      </c>
      <c r="EI536">
        <v>3</v>
      </c>
      <c r="EJ536">
        <v>3</v>
      </c>
      <c r="EK536">
        <v>3</v>
      </c>
      <c r="EL536">
        <v>9</v>
      </c>
      <c r="EM536">
        <v>2</v>
      </c>
      <c r="EN536">
        <v>2</v>
      </c>
      <c r="EO536">
        <v>2</v>
      </c>
      <c r="EP536">
        <v>2</v>
      </c>
      <c r="EQ536">
        <v>2</v>
      </c>
      <c r="ER536">
        <v>2</v>
      </c>
      <c r="ES536">
        <v>2</v>
      </c>
      <c r="ET536">
        <v>2</v>
      </c>
      <c r="EU536">
        <v>16</v>
      </c>
      <c r="EV536">
        <v>7</v>
      </c>
      <c r="EW536">
        <v>7</v>
      </c>
      <c r="EX536">
        <v>8</v>
      </c>
      <c r="EY536">
        <v>8</v>
      </c>
      <c r="EZ536">
        <v>30</v>
      </c>
      <c r="FA536">
        <v>8</v>
      </c>
      <c r="FB536" t="str">
        <f t="shared" si="99"/>
        <v>Severe</v>
      </c>
      <c r="FC536" t="s">
        <v>149</v>
      </c>
    </row>
    <row r="537" spans="1:159" x14ac:dyDescent="0.2">
      <c r="A537">
        <v>1735</v>
      </c>
      <c r="B537" t="s">
        <v>143</v>
      </c>
      <c r="C537" t="s">
        <v>2427</v>
      </c>
      <c r="D537" s="1">
        <v>22285</v>
      </c>
      <c r="E537">
        <v>61</v>
      </c>
      <c r="F537">
        <v>1</v>
      </c>
      <c r="H537" t="s">
        <v>571</v>
      </c>
      <c r="I537">
        <v>3020</v>
      </c>
      <c r="J537" s="1">
        <v>44426</v>
      </c>
      <c r="K537">
        <v>1</v>
      </c>
      <c r="R537">
        <v>1</v>
      </c>
      <c r="W537" t="s">
        <v>229</v>
      </c>
      <c r="X537" t="s">
        <v>307</v>
      </c>
      <c r="Y537">
        <v>0</v>
      </c>
      <c r="Z537" t="s">
        <v>2428</v>
      </c>
      <c r="AA537" s="1">
        <v>44583</v>
      </c>
      <c r="AB537" s="2">
        <f t="shared" si="93"/>
        <v>157</v>
      </c>
      <c r="AC537">
        <v>1</v>
      </c>
      <c r="AD537">
        <v>2</v>
      </c>
      <c r="AE537" t="str">
        <f t="shared" si="95"/>
        <v>Female</v>
      </c>
      <c r="AF537">
        <v>7</v>
      </c>
      <c r="AG537" t="s">
        <v>149</v>
      </c>
      <c r="AH537">
        <v>0</v>
      </c>
      <c r="AJ537">
        <v>1</v>
      </c>
      <c r="AK537" t="str">
        <f t="shared" si="90"/>
        <v>DNC high school</v>
      </c>
      <c r="AL537" t="str">
        <f t="shared" si="96"/>
        <v>No</v>
      </c>
      <c r="AM537">
        <v>42</v>
      </c>
      <c r="AN537" t="str">
        <f t="shared" si="94"/>
        <v>Other</v>
      </c>
      <c r="AQ537">
        <v>9</v>
      </c>
      <c r="AR537">
        <v>0</v>
      </c>
      <c r="AS537">
        <v>0</v>
      </c>
      <c r="AT537">
        <v>0</v>
      </c>
      <c r="AU537">
        <v>2</v>
      </c>
      <c r="AV537">
        <v>2</v>
      </c>
      <c r="AW537">
        <v>0</v>
      </c>
      <c r="AX537">
        <v>2</v>
      </c>
      <c r="AY537">
        <v>0</v>
      </c>
      <c r="AZ537">
        <v>2</v>
      </c>
      <c r="BA537">
        <v>1</v>
      </c>
      <c r="BC537" t="s">
        <v>2429</v>
      </c>
      <c r="BD537">
        <v>1</v>
      </c>
      <c r="BE537" t="s">
        <v>2430</v>
      </c>
      <c r="BF537">
        <v>1</v>
      </c>
      <c r="BG537" t="s">
        <v>2431</v>
      </c>
      <c r="BH537">
        <v>0</v>
      </c>
      <c r="BI537">
        <v>0</v>
      </c>
      <c r="BJ537">
        <v>0</v>
      </c>
      <c r="BK537">
        <v>0</v>
      </c>
      <c r="BM537">
        <v>0</v>
      </c>
      <c r="BO537">
        <v>0</v>
      </c>
      <c r="BQ537">
        <v>2</v>
      </c>
      <c r="BR537">
        <v>1</v>
      </c>
      <c r="BS537">
        <v>2</v>
      </c>
      <c r="BT537">
        <v>2</v>
      </c>
      <c r="BU537">
        <v>2</v>
      </c>
      <c r="BV537">
        <v>70</v>
      </c>
      <c r="BW537" s="4">
        <v>0.56835118762161141</v>
      </c>
      <c r="BX537">
        <v>10</v>
      </c>
      <c r="BY537">
        <v>18</v>
      </c>
      <c r="BZ537">
        <v>10</v>
      </c>
      <c r="CA537">
        <v>840</v>
      </c>
      <c r="CB537">
        <v>0</v>
      </c>
      <c r="CC537">
        <v>0</v>
      </c>
      <c r="CD537">
        <v>0</v>
      </c>
      <c r="CE537">
        <v>0</v>
      </c>
      <c r="CF537">
        <v>0</v>
      </c>
      <c r="CG537">
        <v>0</v>
      </c>
      <c r="CH537">
        <v>30</v>
      </c>
      <c r="CI537">
        <v>30</v>
      </c>
      <c r="CJ537">
        <v>4</v>
      </c>
      <c r="CK537">
        <v>8</v>
      </c>
      <c r="CL537">
        <v>30</v>
      </c>
      <c r="CM537">
        <v>510</v>
      </c>
      <c r="CN537">
        <f t="shared" si="100"/>
        <v>1410</v>
      </c>
      <c r="CO537" t="str">
        <f t="shared" si="101"/>
        <v>Sufficientlyactive</v>
      </c>
      <c r="CP537">
        <v>3</v>
      </c>
      <c r="CQ537">
        <v>3</v>
      </c>
      <c r="CR537">
        <v>4</v>
      </c>
      <c r="CS537">
        <v>3</v>
      </c>
      <c r="CT537">
        <v>4</v>
      </c>
      <c r="CU537">
        <v>2</v>
      </c>
      <c r="CV537">
        <v>1</v>
      </c>
      <c r="CW537">
        <v>1</v>
      </c>
      <c r="CX537">
        <v>1</v>
      </c>
      <c r="CY537">
        <v>1</v>
      </c>
      <c r="CZ537">
        <v>2</v>
      </c>
      <c r="DA537">
        <v>6</v>
      </c>
      <c r="DB537">
        <v>2</v>
      </c>
      <c r="DC537">
        <v>0</v>
      </c>
      <c r="DD537">
        <v>3</v>
      </c>
      <c r="DE537">
        <v>1</v>
      </c>
      <c r="DF537">
        <v>1</v>
      </c>
      <c r="DG537">
        <v>1</v>
      </c>
      <c r="DH537">
        <v>1</v>
      </c>
      <c r="DI537">
        <v>1</v>
      </c>
      <c r="DJ537">
        <v>2</v>
      </c>
      <c r="DK537">
        <v>3</v>
      </c>
      <c r="DL537">
        <v>2</v>
      </c>
      <c r="DM537">
        <v>1</v>
      </c>
      <c r="DN537">
        <v>16</v>
      </c>
      <c r="DO537">
        <v>1</v>
      </c>
      <c r="DP537">
        <v>0</v>
      </c>
      <c r="DQ537">
        <v>0</v>
      </c>
      <c r="DR537">
        <v>1</v>
      </c>
      <c r="DS537">
        <v>0</v>
      </c>
      <c r="DT537">
        <v>1</v>
      </c>
      <c r="DU537">
        <v>0</v>
      </c>
      <c r="DV537">
        <v>0</v>
      </c>
      <c r="DW537">
        <v>0</v>
      </c>
      <c r="DX537">
        <v>3</v>
      </c>
      <c r="DY537" t="str">
        <f>IF(DO537&gt;1,"Yes",IF(DP537&gt;1,"Yes","No"))</f>
        <v>No</v>
      </c>
      <c r="DZ537" t="s">
        <v>4708</v>
      </c>
      <c r="EA537">
        <v>3</v>
      </c>
      <c r="EB537">
        <v>4</v>
      </c>
      <c r="EC537">
        <v>3</v>
      </c>
      <c r="ED537">
        <v>4</v>
      </c>
      <c r="EE537">
        <v>3</v>
      </c>
      <c r="EF537">
        <v>4</v>
      </c>
      <c r="EG537">
        <v>4</v>
      </c>
      <c r="EH537">
        <v>25</v>
      </c>
      <c r="EI537">
        <v>2</v>
      </c>
      <c r="EJ537">
        <v>2</v>
      </c>
      <c r="EK537">
        <v>2</v>
      </c>
      <c r="EL537">
        <v>6</v>
      </c>
      <c r="EM537">
        <v>5</v>
      </c>
      <c r="EN537">
        <v>4</v>
      </c>
      <c r="EO537">
        <v>5</v>
      </c>
      <c r="EP537">
        <v>5</v>
      </c>
      <c r="EQ537">
        <v>5</v>
      </c>
      <c r="ER537">
        <v>5</v>
      </c>
      <c r="ES537">
        <v>3</v>
      </c>
      <c r="ET537">
        <v>5</v>
      </c>
      <c r="EU537">
        <v>37</v>
      </c>
      <c r="EV537">
        <v>2</v>
      </c>
      <c r="EW537">
        <v>5</v>
      </c>
      <c r="EX537">
        <v>5</v>
      </c>
      <c r="EY537">
        <v>6</v>
      </c>
      <c r="EZ537">
        <v>18</v>
      </c>
      <c r="FA537">
        <v>0</v>
      </c>
      <c r="FB537" t="str">
        <f t="shared" si="99"/>
        <v>None</v>
      </c>
      <c r="FC537" t="s">
        <v>149</v>
      </c>
    </row>
    <row r="538" spans="1:159" x14ac:dyDescent="0.2">
      <c r="A538">
        <v>1737</v>
      </c>
      <c r="B538" t="s">
        <v>143</v>
      </c>
      <c r="C538" t="s">
        <v>2432</v>
      </c>
      <c r="D538" s="1">
        <v>25071</v>
      </c>
      <c r="E538">
        <v>53</v>
      </c>
      <c r="F538">
        <v>1</v>
      </c>
      <c r="H538" t="s">
        <v>145</v>
      </c>
      <c r="I538">
        <v>3029</v>
      </c>
      <c r="J538" s="1">
        <v>44426</v>
      </c>
      <c r="K538">
        <v>1</v>
      </c>
      <c r="R538">
        <v>2</v>
      </c>
      <c r="W538" t="s">
        <v>229</v>
      </c>
      <c r="X538" t="s">
        <v>222</v>
      </c>
      <c r="Y538">
        <v>0</v>
      </c>
      <c r="Z538" t="s">
        <v>2433</v>
      </c>
      <c r="AA538" s="1">
        <v>44525</v>
      </c>
      <c r="AB538" s="2">
        <f t="shared" si="93"/>
        <v>99</v>
      </c>
      <c r="AC538">
        <v>1</v>
      </c>
      <c r="AD538">
        <v>1</v>
      </c>
      <c r="AE538" t="str">
        <f t="shared" si="95"/>
        <v>Male</v>
      </c>
      <c r="AF538">
        <v>0</v>
      </c>
      <c r="AG538" t="s">
        <v>157</v>
      </c>
      <c r="AH538">
        <v>0</v>
      </c>
      <c r="AJ538">
        <v>5</v>
      </c>
      <c r="AK538" t="str">
        <f t="shared" si="90"/>
        <v>TAFE</v>
      </c>
      <c r="AL538" t="str">
        <f t="shared" si="96"/>
        <v>Yes</v>
      </c>
      <c r="AM538">
        <v>9</v>
      </c>
      <c r="AN538" t="str">
        <f t="shared" si="94"/>
        <v>Aus</v>
      </c>
      <c r="AO538">
        <v>0</v>
      </c>
      <c r="AR538">
        <v>0</v>
      </c>
      <c r="AS538">
        <v>0</v>
      </c>
      <c r="AT538">
        <v>0</v>
      </c>
      <c r="AU538">
        <v>0</v>
      </c>
      <c r="AV538">
        <v>0</v>
      </c>
      <c r="AW538">
        <v>0</v>
      </c>
      <c r="AX538">
        <v>1</v>
      </c>
      <c r="AY538">
        <v>0</v>
      </c>
      <c r="AZ538">
        <v>1</v>
      </c>
      <c r="BA538">
        <v>2</v>
      </c>
      <c r="BC538" t="s">
        <v>2434</v>
      </c>
      <c r="BD538">
        <v>0</v>
      </c>
      <c r="BF538">
        <v>0</v>
      </c>
      <c r="BH538">
        <v>0</v>
      </c>
      <c r="BI538">
        <v>0</v>
      </c>
      <c r="BJ538">
        <v>0</v>
      </c>
      <c r="BK538">
        <v>0</v>
      </c>
      <c r="BM538">
        <v>0</v>
      </c>
      <c r="BO538">
        <v>0</v>
      </c>
      <c r="BQ538">
        <v>2</v>
      </c>
      <c r="BR538">
        <v>1</v>
      </c>
      <c r="BS538">
        <v>1</v>
      </c>
      <c r="BT538">
        <v>2</v>
      </c>
      <c r="BU538">
        <v>1</v>
      </c>
      <c r="BV538">
        <v>63</v>
      </c>
      <c r="BW538" s="4">
        <v>0.64790189498701412</v>
      </c>
      <c r="BX538">
        <v>15</v>
      </c>
      <c r="BY538">
        <v>30</v>
      </c>
      <c r="BZ538">
        <v>0</v>
      </c>
      <c r="CA538">
        <v>840</v>
      </c>
      <c r="CB538">
        <v>1</v>
      </c>
      <c r="CC538">
        <v>2</v>
      </c>
      <c r="CD538">
        <v>0</v>
      </c>
      <c r="CE538">
        <v>120</v>
      </c>
      <c r="CF538">
        <v>0</v>
      </c>
      <c r="CG538">
        <v>0</v>
      </c>
      <c r="CH538">
        <v>0</v>
      </c>
      <c r="CI538">
        <v>0</v>
      </c>
      <c r="CJ538">
        <v>0</v>
      </c>
      <c r="CK538">
        <v>0</v>
      </c>
      <c r="CL538">
        <v>0</v>
      </c>
      <c r="CM538">
        <v>0</v>
      </c>
      <c r="CN538">
        <f t="shared" si="100"/>
        <v>840</v>
      </c>
      <c r="CO538" t="str">
        <f t="shared" si="101"/>
        <v>Sufficientlyactive</v>
      </c>
      <c r="CP538">
        <v>3</v>
      </c>
      <c r="CQ538">
        <v>3</v>
      </c>
      <c r="CR538">
        <v>3</v>
      </c>
      <c r="CS538">
        <v>2</v>
      </c>
      <c r="CT538">
        <v>3</v>
      </c>
      <c r="CU538">
        <v>3</v>
      </c>
      <c r="CV538">
        <v>1</v>
      </c>
      <c r="CW538">
        <v>0</v>
      </c>
      <c r="CX538">
        <v>1</v>
      </c>
      <c r="CY538">
        <v>0</v>
      </c>
      <c r="CZ538">
        <v>2</v>
      </c>
      <c r="DA538">
        <v>7</v>
      </c>
      <c r="DB538">
        <v>4</v>
      </c>
      <c r="DC538">
        <v>1</v>
      </c>
      <c r="DD538">
        <v>2</v>
      </c>
      <c r="DE538">
        <v>1</v>
      </c>
      <c r="DF538">
        <v>1</v>
      </c>
      <c r="DG538">
        <v>1</v>
      </c>
      <c r="DH538">
        <v>2</v>
      </c>
      <c r="DI538">
        <v>1</v>
      </c>
      <c r="DJ538">
        <v>1</v>
      </c>
      <c r="DK538">
        <v>1</v>
      </c>
      <c r="DL538">
        <v>1</v>
      </c>
      <c r="DM538">
        <v>1</v>
      </c>
      <c r="DN538">
        <v>12</v>
      </c>
      <c r="DO538">
        <v>0</v>
      </c>
      <c r="DP538">
        <v>0</v>
      </c>
      <c r="DQ538">
        <v>0</v>
      </c>
      <c r="DR538">
        <v>1</v>
      </c>
      <c r="DS538">
        <v>0</v>
      </c>
      <c r="DT538">
        <v>0</v>
      </c>
      <c r="DU538">
        <v>0</v>
      </c>
      <c r="DV538">
        <v>0</v>
      </c>
      <c r="DW538">
        <v>0</v>
      </c>
      <c r="DX538">
        <v>1</v>
      </c>
      <c r="DY538" t="str">
        <f>IF(DP538&gt;1,"Yes",IF(DQ538&gt;1,"Yes","No"))</f>
        <v>No</v>
      </c>
      <c r="DZ538" t="s">
        <v>4708</v>
      </c>
      <c r="EA538">
        <v>4</v>
      </c>
      <c r="EB538">
        <v>4</v>
      </c>
      <c r="EC538">
        <v>4</v>
      </c>
      <c r="ED538">
        <v>3</v>
      </c>
      <c r="EE538">
        <v>4</v>
      </c>
      <c r="EF538">
        <v>4</v>
      </c>
      <c r="EG538">
        <v>4</v>
      </c>
      <c r="EH538">
        <v>27</v>
      </c>
      <c r="EI538">
        <v>1</v>
      </c>
      <c r="EJ538">
        <v>1</v>
      </c>
      <c r="EK538">
        <v>1</v>
      </c>
      <c r="EL538">
        <v>3</v>
      </c>
      <c r="EM538">
        <v>4</v>
      </c>
      <c r="EN538">
        <v>4</v>
      </c>
      <c r="EO538">
        <v>4</v>
      </c>
      <c r="EP538">
        <v>4</v>
      </c>
      <c r="EQ538">
        <v>4</v>
      </c>
      <c r="ER538">
        <v>4</v>
      </c>
      <c r="ES538">
        <v>4</v>
      </c>
      <c r="ET538">
        <v>4</v>
      </c>
      <c r="EU538">
        <v>32</v>
      </c>
      <c r="EV538">
        <v>2</v>
      </c>
      <c r="EW538">
        <v>4</v>
      </c>
      <c r="EX538">
        <v>2</v>
      </c>
      <c r="EY538">
        <v>4</v>
      </c>
      <c r="EZ538">
        <v>12</v>
      </c>
      <c r="FA538">
        <v>2</v>
      </c>
      <c r="FB538" t="str">
        <f t="shared" si="99"/>
        <v>Mild</v>
      </c>
      <c r="FC538" t="s">
        <v>157</v>
      </c>
    </row>
    <row r="539" spans="1:159" x14ac:dyDescent="0.2">
      <c r="A539">
        <v>1739</v>
      </c>
      <c r="B539" t="s">
        <v>143</v>
      </c>
      <c r="C539" t="s">
        <v>2435</v>
      </c>
      <c r="D539" s="1">
        <v>23689</v>
      </c>
      <c r="E539">
        <v>57</v>
      </c>
      <c r="F539">
        <v>1</v>
      </c>
      <c r="H539" t="s">
        <v>320</v>
      </c>
      <c r="I539">
        <v>3023</v>
      </c>
      <c r="J539" s="1">
        <v>44425</v>
      </c>
      <c r="K539">
        <v>1</v>
      </c>
      <c r="L539">
        <v>1</v>
      </c>
      <c r="W539" t="s">
        <v>4403</v>
      </c>
      <c r="X539" t="s">
        <v>307</v>
      </c>
      <c r="Y539">
        <v>0</v>
      </c>
      <c r="Z539" t="s">
        <v>2436</v>
      </c>
      <c r="AA539" s="1">
        <v>44740</v>
      </c>
      <c r="AB539" s="2">
        <f t="shared" si="93"/>
        <v>315</v>
      </c>
      <c r="AC539">
        <v>0</v>
      </c>
      <c r="AD539">
        <v>1</v>
      </c>
      <c r="AE539" t="str">
        <f t="shared" si="95"/>
        <v>Male</v>
      </c>
      <c r="AF539">
        <v>5</v>
      </c>
      <c r="AG539" t="s">
        <v>157</v>
      </c>
      <c r="AH539">
        <v>0</v>
      </c>
      <c r="AJ539">
        <v>4</v>
      </c>
      <c r="AK539" t="str">
        <f t="shared" si="90"/>
        <v>TAFE</v>
      </c>
      <c r="AL539" t="str">
        <f t="shared" si="96"/>
        <v>Yes</v>
      </c>
      <c r="AM539">
        <v>9</v>
      </c>
      <c r="AN539" t="str">
        <f t="shared" si="94"/>
        <v>Aus</v>
      </c>
      <c r="AO539">
        <v>0</v>
      </c>
      <c r="AR539">
        <v>0</v>
      </c>
      <c r="AS539">
        <v>1</v>
      </c>
      <c r="AT539">
        <v>0</v>
      </c>
      <c r="AU539">
        <v>0</v>
      </c>
      <c r="AV539">
        <v>0</v>
      </c>
      <c r="AW539">
        <v>0</v>
      </c>
      <c r="AX539">
        <v>0</v>
      </c>
      <c r="AY539">
        <v>0</v>
      </c>
      <c r="AZ539">
        <v>1</v>
      </c>
      <c r="BA539">
        <v>0</v>
      </c>
      <c r="BC539" t="s">
        <v>2437</v>
      </c>
      <c r="BD539">
        <v>0</v>
      </c>
      <c r="BF539">
        <v>1</v>
      </c>
      <c r="BG539" t="s">
        <v>11</v>
      </c>
      <c r="BH539">
        <v>0</v>
      </c>
      <c r="BI539">
        <v>0</v>
      </c>
      <c r="BJ539">
        <v>0</v>
      </c>
      <c r="BK539">
        <v>0</v>
      </c>
      <c r="BM539">
        <v>1</v>
      </c>
      <c r="BN539">
        <v>18</v>
      </c>
      <c r="BO539">
        <v>0</v>
      </c>
      <c r="BQ539">
        <v>1</v>
      </c>
      <c r="BR539">
        <v>4</v>
      </c>
      <c r="BS539">
        <v>4</v>
      </c>
      <c r="BT539">
        <v>5</v>
      </c>
      <c r="BU539">
        <v>4</v>
      </c>
      <c r="BV539">
        <v>50</v>
      </c>
      <c r="BW539" s="4">
        <v>0.15093953487191977</v>
      </c>
      <c r="BX539">
        <v>18</v>
      </c>
      <c r="BY539">
        <v>3</v>
      </c>
      <c r="BZ539">
        <v>1</v>
      </c>
      <c r="CA539">
        <v>181</v>
      </c>
      <c r="CB539">
        <v>0</v>
      </c>
      <c r="CC539">
        <v>0</v>
      </c>
      <c r="CD539">
        <v>0</v>
      </c>
      <c r="CE539">
        <v>0</v>
      </c>
      <c r="CF539">
        <v>0</v>
      </c>
      <c r="CG539">
        <v>0</v>
      </c>
      <c r="CH539">
        <v>1</v>
      </c>
      <c r="CI539">
        <v>1</v>
      </c>
      <c r="CJ539">
        <v>1</v>
      </c>
      <c r="CK539">
        <v>0</v>
      </c>
      <c r="CL539">
        <v>1</v>
      </c>
      <c r="CM539">
        <v>1</v>
      </c>
      <c r="CN539">
        <f t="shared" si="100"/>
        <v>184</v>
      </c>
      <c r="CO539" t="str">
        <f t="shared" si="101"/>
        <v>Sufficientlyactive</v>
      </c>
      <c r="CP539">
        <v>1</v>
      </c>
      <c r="CQ539">
        <v>3</v>
      </c>
      <c r="CR539">
        <v>3</v>
      </c>
      <c r="CS539">
        <v>3</v>
      </c>
      <c r="CT539">
        <v>3</v>
      </c>
      <c r="CU539">
        <v>3</v>
      </c>
      <c r="CV539">
        <v>0</v>
      </c>
      <c r="CW539">
        <v>1</v>
      </c>
      <c r="CX539">
        <v>2</v>
      </c>
      <c r="CY539">
        <v>0</v>
      </c>
      <c r="CZ539">
        <v>2</v>
      </c>
      <c r="DA539">
        <v>4</v>
      </c>
      <c r="DB539">
        <v>6</v>
      </c>
      <c r="DC539">
        <v>0</v>
      </c>
      <c r="DD539">
        <v>4</v>
      </c>
      <c r="DE539">
        <v>4</v>
      </c>
      <c r="DF539">
        <v>3</v>
      </c>
      <c r="DG539">
        <v>5</v>
      </c>
      <c r="DH539">
        <v>4</v>
      </c>
      <c r="DI539">
        <v>5</v>
      </c>
      <c r="DJ539">
        <v>4</v>
      </c>
      <c r="DK539">
        <v>5</v>
      </c>
      <c r="DL539">
        <v>5</v>
      </c>
      <c r="DM539">
        <v>5</v>
      </c>
      <c r="DN539">
        <v>44</v>
      </c>
      <c r="DO539">
        <v>3</v>
      </c>
      <c r="DP539">
        <v>3</v>
      </c>
      <c r="DQ539">
        <v>3</v>
      </c>
      <c r="DR539">
        <v>3</v>
      </c>
      <c r="DS539">
        <v>1</v>
      </c>
      <c r="DT539">
        <v>3</v>
      </c>
      <c r="DU539">
        <v>1</v>
      </c>
      <c r="DV539">
        <v>3</v>
      </c>
      <c r="DW539">
        <v>3</v>
      </c>
      <c r="DX539">
        <v>23</v>
      </c>
      <c r="DY539" t="str">
        <f>IF(DP539&gt;1,"Yes",IF(DQ539&gt;1,"Yes","No"))</f>
        <v>Yes</v>
      </c>
      <c r="DZ539" t="s">
        <v>4711</v>
      </c>
      <c r="EA539">
        <v>1</v>
      </c>
      <c r="EB539">
        <v>1</v>
      </c>
      <c r="EC539">
        <v>1</v>
      </c>
      <c r="ED539">
        <v>1</v>
      </c>
      <c r="EE539">
        <v>1</v>
      </c>
      <c r="EF539">
        <v>1</v>
      </c>
      <c r="EG539">
        <v>1</v>
      </c>
      <c r="EH539">
        <v>7</v>
      </c>
      <c r="EI539">
        <v>3</v>
      </c>
      <c r="EJ539">
        <v>3</v>
      </c>
      <c r="EK539">
        <v>3</v>
      </c>
      <c r="EL539">
        <v>9</v>
      </c>
      <c r="EM539">
        <v>1</v>
      </c>
      <c r="EN539">
        <v>1</v>
      </c>
      <c r="EO539">
        <v>1</v>
      </c>
      <c r="EP539">
        <v>1</v>
      </c>
      <c r="EQ539">
        <v>1</v>
      </c>
      <c r="ER539">
        <v>1</v>
      </c>
      <c r="ES539">
        <v>1</v>
      </c>
      <c r="ET539">
        <v>1</v>
      </c>
      <c r="EU539">
        <v>8</v>
      </c>
      <c r="EV539">
        <v>10</v>
      </c>
      <c r="EW539">
        <v>10</v>
      </c>
      <c r="EX539">
        <v>10</v>
      </c>
      <c r="EY539">
        <v>10</v>
      </c>
      <c r="EZ539">
        <v>40</v>
      </c>
      <c r="FA539">
        <v>10</v>
      </c>
      <c r="FB539" t="str">
        <f t="shared" si="99"/>
        <v>Severe</v>
      </c>
      <c r="FC539" t="s">
        <v>157</v>
      </c>
    </row>
    <row r="540" spans="1:159" x14ac:dyDescent="0.2">
      <c r="A540">
        <v>1745</v>
      </c>
      <c r="B540" t="s">
        <v>143</v>
      </c>
      <c r="C540" t="s">
        <v>2438</v>
      </c>
      <c r="D540" s="1">
        <v>28842</v>
      </c>
      <c r="E540">
        <v>43</v>
      </c>
      <c r="F540">
        <v>1</v>
      </c>
      <c r="H540" t="s">
        <v>151</v>
      </c>
      <c r="I540">
        <v>3030</v>
      </c>
      <c r="J540" s="1">
        <v>44420</v>
      </c>
      <c r="K540">
        <v>1</v>
      </c>
      <c r="L540">
        <v>1</v>
      </c>
      <c r="W540" t="s">
        <v>4403</v>
      </c>
      <c r="X540" t="s">
        <v>307</v>
      </c>
      <c r="Y540">
        <v>0</v>
      </c>
      <c r="Z540" t="s">
        <v>2439</v>
      </c>
      <c r="AA540" s="1">
        <v>44538</v>
      </c>
      <c r="AB540" s="2">
        <f t="shared" si="93"/>
        <v>118</v>
      </c>
      <c r="AC540">
        <v>1</v>
      </c>
      <c r="AD540">
        <v>1</v>
      </c>
      <c r="AE540" t="str">
        <f t="shared" si="95"/>
        <v>Male</v>
      </c>
      <c r="AF540">
        <v>0</v>
      </c>
      <c r="AG540" t="s">
        <v>157</v>
      </c>
      <c r="AH540">
        <v>0</v>
      </c>
      <c r="AJ540">
        <v>6</v>
      </c>
      <c r="AK540" t="str">
        <f t="shared" si="90"/>
        <v>Undergrad</v>
      </c>
      <c r="AL540" t="str">
        <f t="shared" si="96"/>
        <v>Yes</v>
      </c>
      <c r="AM540">
        <v>138</v>
      </c>
      <c r="AN540" t="str">
        <f t="shared" si="94"/>
        <v>Other</v>
      </c>
      <c r="AQ540">
        <v>34</v>
      </c>
      <c r="AR540">
        <v>0</v>
      </c>
      <c r="AS540">
        <v>0</v>
      </c>
      <c r="AT540">
        <v>0</v>
      </c>
      <c r="AU540">
        <v>1</v>
      </c>
      <c r="AV540">
        <v>0</v>
      </c>
      <c r="AW540">
        <v>0</v>
      </c>
      <c r="AX540">
        <v>0</v>
      </c>
      <c r="AY540">
        <v>0</v>
      </c>
      <c r="AZ540">
        <v>0</v>
      </c>
      <c r="BA540">
        <v>0</v>
      </c>
      <c r="BD540">
        <v>1</v>
      </c>
      <c r="BE540" t="s">
        <v>2440</v>
      </c>
      <c r="BF540">
        <v>1</v>
      </c>
      <c r="BG540" t="s">
        <v>2441</v>
      </c>
      <c r="BH540">
        <v>1</v>
      </c>
      <c r="BI540">
        <v>0</v>
      </c>
      <c r="BJ540">
        <v>0</v>
      </c>
      <c r="BK540">
        <v>0</v>
      </c>
      <c r="BM540">
        <v>0</v>
      </c>
      <c r="BO540">
        <v>0</v>
      </c>
      <c r="BQ540">
        <v>1</v>
      </c>
      <c r="BR540">
        <v>2</v>
      </c>
      <c r="BS540">
        <v>2</v>
      </c>
      <c r="BT540">
        <v>2</v>
      </c>
      <c r="BU540">
        <v>1</v>
      </c>
      <c r="BV540">
        <v>80</v>
      </c>
      <c r="BW540" s="4">
        <v>0.59356849495515018</v>
      </c>
      <c r="BX540">
        <v>10</v>
      </c>
      <c r="BY540">
        <v>2</v>
      </c>
      <c r="BZ540">
        <v>0</v>
      </c>
      <c r="CA540">
        <v>120</v>
      </c>
      <c r="CB540">
        <v>2</v>
      </c>
      <c r="CC540">
        <v>3</v>
      </c>
      <c r="CD540">
        <v>0</v>
      </c>
      <c r="CE540">
        <v>180</v>
      </c>
      <c r="CF540">
        <v>0</v>
      </c>
      <c r="CG540">
        <v>0</v>
      </c>
      <c r="CH540">
        <v>0</v>
      </c>
      <c r="CI540">
        <v>0</v>
      </c>
      <c r="CJ540">
        <v>0</v>
      </c>
      <c r="CK540">
        <v>0</v>
      </c>
      <c r="CL540">
        <v>0</v>
      </c>
      <c r="CM540">
        <v>0</v>
      </c>
      <c r="CN540">
        <f t="shared" si="100"/>
        <v>120</v>
      </c>
      <c r="CO540" t="str">
        <f t="shared" si="101"/>
        <v>Insufficiently active</v>
      </c>
      <c r="CP540">
        <v>3</v>
      </c>
      <c r="CQ540">
        <v>3</v>
      </c>
      <c r="CR540">
        <v>1</v>
      </c>
      <c r="CS540">
        <v>3</v>
      </c>
      <c r="CT540">
        <v>3</v>
      </c>
      <c r="CU540">
        <v>3</v>
      </c>
      <c r="CV540">
        <v>1</v>
      </c>
      <c r="CW540">
        <v>1</v>
      </c>
      <c r="CX540">
        <v>2</v>
      </c>
      <c r="CY540">
        <v>0</v>
      </c>
      <c r="CZ540">
        <v>2</v>
      </c>
      <c r="DA540">
        <v>7</v>
      </c>
      <c r="DB540">
        <v>4</v>
      </c>
      <c r="DC540">
        <v>1</v>
      </c>
      <c r="DD540">
        <v>3</v>
      </c>
      <c r="DE540">
        <v>2</v>
      </c>
      <c r="DF540">
        <v>1</v>
      </c>
      <c r="DG540">
        <v>2</v>
      </c>
      <c r="DH540">
        <v>2</v>
      </c>
      <c r="DI540">
        <v>1</v>
      </c>
      <c r="DJ540">
        <v>2</v>
      </c>
      <c r="DK540">
        <v>2</v>
      </c>
      <c r="DL540">
        <v>1</v>
      </c>
      <c r="DM540">
        <v>2</v>
      </c>
      <c r="DN540">
        <v>18</v>
      </c>
      <c r="DO540">
        <v>1</v>
      </c>
      <c r="DP540">
        <v>1</v>
      </c>
      <c r="DQ540">
        <v>1</v>
      </c>
      <c r="DR540">
        <v>1</v>
      </c>
      <c r="DS540">
        <v>3</v>
      </c>
      <c r="DT540">
        <v>0</v>
      </c>
      <c r="DU540">
        <v>1</v>
      </c>
      <c r="DV540">
        <v>2</v>
      </c>
      <c r="DW540">
        <v>0</v>
      </c>
      <c r="DX540">
        <v>10</v>
      </c>
      <c r="DY540" t="str">
        <f>IF(DO540&gt;1,"Yes",IF(DP540&gt;1,"Yes","No"))</f>
        <v>No</v>
      </c>
      <c r="DZ540" t="s">
        <v>4709</v>
      </c>
      <c r="EA540">
        <v>4</v>
      </c>
      <c r="EB540">
        <v>4</v>
      </c>
      <c r="EC540">
        <v>3</v>
      </c>
      <c r="ED540">
        <v>4</v>
      </c>
      <c r="EE540">
        <v>4</v>
      </c>
      <c r="EF540">
        <v>4</v>
      </c>
      <c r="EG540">
        <v>4</v>
      </c>
      <c r="EH540">
        <v>27</v>
      </c>
      <c r="EI540">
        <v>1</v>
      </c>
      <c r="EJ540">
        <v>1</v>
      </c>
      <c r="EK540">
        <v>2</v>
      </c>
      <c r="EL540">
        <v>4</v>
      </c>
      <c r="EM540">
        <v>4</v>
      </c>
      <c r="EN540">
        <v>4</v>
      </c>
      <c r="EO540">
        <v>5</v>
      </c>
      <c r="EP540">
        <v>4</v>
      </c>
      <c r="EQ540">
        <v>4</v>
      </c>
      <c r="ER540">
        <v>5</v>
      </c>
      <c r="ES540">
        <v>5</v>
      </c>
      <c r="ET540">
        <v>4</v>
      </c>
      <c r="EU540">
        <v>35</v>
      </c>
      <c r="EV540">
        <v>2</v>
      </c>
      <c r="EW540">
        <v>2</v>
      </c>
      <c r="EX540">
        <v>3</v>
      </c>
      <c r="EY540">
        <v>5</v>
      </c>
      <c r="EZ540">
        <v>12</v>
      </c>
      <c r="FA540">
        <v>2</v>
      </c>
      <c r="FB540" t="str">
        <f t="shared" si="99"/>
        <v>Mild</v>
      </c>
      <c r="FC540" t="s">
        <v>149</v>
      </c>
    </row>
    <row r="541" spans="1:159" x14ac:dyDescent="0.2">
      <c r="A541">
        <v>1747</v>
      </c>
      <c r="B541" t="s">
        <v>143</v>
      </c>
      <c r="C541" t="s">
        <v>2442</v>
      </c>
      <c r="D541" s="1">
        <v>34647</v>
      </c>
      <c r="E541">
        <v>27</v>
      </c>
      <c r="F541">
        <v>1</v>
      </c>
      <c r="H541" t="s">
        <v>214</v>
      </c>
      <c r="I541">
        <v>3028</v>
      </c>
      <c r="J541" s="1">
        <v>44419</v>
      </c>
      <c r="K541">
        <v>2</v>
      </c>
      <c r="Q541">
        <v>1</v>
      </c>
      <c r="R541">
        <v>1</v>
      </c>
      <c r="W541" t="s">
        <v>4409</v>
      </c>
      <c r="X541" t="s">
        <v>307</v>
      </c>
      <c r="Y541">
        <v>0</v>
      </c>
      <c r="Z541" t="s">
        <v>2443</v>
      </c>
      <c r="AA541" s="1">
        <v>44565</v>
      </c>
      <c r="AB541" s="2">
        <f t="shared" si="93"/>
        <v>146</v>
      </c>
      <c r="AC541">
        <v>0</v>
      </c>
      <c r="AD541">
        <v>2</v>
      </c>
      <c r="AE541" t="str">
        <f t="shared" si="95"/>
        <v>Female</v>
      </c>
      <c r="AF541">
        <v>0</v>
      </c>
      <c r="AG541" t="s">
        <v>157</v>
      </c>
      <c r="AH541">
        <v>0</v>
      </c>
      <c r="AJ541">
        <v>6</v>
      </c>
      <c r="AK541" t="str">
        <f t="shared" si="90"/>
        <v>Undergrad</v>
      </c>
      <c r="AL541" t="str">
        <f t="shared" si="96"/>
        <v>Yes</v>
      </c>
      <c r="AM541">
        <v>9</v>
      </c>
      <c r="AN541" t="str">
        <f t="shared" si="94"/>
        <v>Aus</v>
      </c>
      <c r="AO541">
        <v>0</v>
      </c>
      <c r="AR541">
        <v>0</v>
      </c>
      <c r="AS541">
        <v>0</v>
      </c>
      <c r="AT541">
        <v>0</v>
      </c>
      <c r="AU541">
        <v>0</v>
      </c>
      <c r="AV541">
        <v>0</v>
      </c>
      <c r="AW541">
        <v>0</v>
      </c>
      <c r="AX541">
        <v>0</v>
      </c>
      <c r="AY541">
        <v>1</v>
      </c>
      <c r="AZ541">
        <v>0</v>
      </c>
      <c r="BA541">
        <v>0</v>
      </c>
      <c r="BC541" t="s">
        <v>2444</v>
      </c>
      <c r="BD541">
        <v>1</v>
      </c>
      <c r="BE541" t="s">
        <v>2445</v>
      </c>
      <c r="BF541">
        <v>1</v>
      </c>
      <c r="BG541" t="s">
        <v>2446</v>
      </c>
      <c r="BH541">
        <v>2</v>
      </c>
      <c r="BI541">
        <v>2</v>
      </c>
      <c r="BJ541">
        <v>0</v>
      </c>
      <c r="BK541">
        <v>1</v>
      </c>
      <c r="BL541">
        <v>5</v>
      </c>
      <c r="BM541">
        <v>0</v>
      </c>
      <c r="BO541">
        <v>0</v>
      </c>
      <c r="BQ541">
        <v>4</v>
      </c>
      <c r="BR541">
        <v>3</v>
      </c>
      <c r="BS541">
        <v>3</v>
      </c>
      <c r="BT541">
        <v>4</v>
      </c>
      <c r="BU541">
        <v>5</v>
      </c>
      <c r="BV541">
        <v>100</v>
      </c>
      <c r="BW541" s="4">
        <v>9.8840959605720896E-2</v>
      </c>
      <c r="BX541">
        <v>20</v>
      </c>
      <c r="BY541">
        <v>24</v>
      </c>
      <c r="BZ541">
        <v>0</v>
      </c>
      <c r="CA541">
        <v>840</v>
      </c>
      <c r="CB541">
        <v>1</v>
      </c>
      <c r="CC541">
        <v>1</v>
      </c>
      <c r="CD541">
        <v>0</v>
      </c>
      <c r="CE541">
        <v>60</v>
      </c>
      <c r="CF541">
        <v>0</v>
      </c>
      <c r="CG541">
        <v>0</v>
      </c>
      <c r="CH541">
        <v>0</v>
      </c>
      <c r="CI541">
        <v>0</v>
      </c>
      <c r="CJ541">
        <v>0</v>
      </c>
      <c r="CK541">
        <v>0</v>
      </c>
      <c r="CL541">
        <v>0</v>
      </c>
      <c r="CM541">
        <v>0</v>
      </c>
      <c r="CN541">
        <f t="shared" si="100"/>
        <v>840</v>
      </c>
      <c r="CO541" t="str">
        <f t="shared" si="101"/>
        <v>Sufficientlyactive</v>
      </c>
      <c r="CP541">
        <v>1</v>
      </c>
      <c r="CQ541">
        <v>3</v>
      </c>
      <c r="CR541">
        <v>3</v>
      </c>
      <c r="CS541">
        <v>3</v>
      </c>
      <c r="CT541">
        <v>3</v>
      </c>
      <c r="CU541">
        <v>2</v>
      </c>
      <c r="CV541">
        <v>1</v>
      </c>
      <c r="CW541">
        <v>1</v>
      </c>
      <c r="CX541">
        <v>2</v>
      </c>
      <c r="CY541">
        <v>1</v>
      </c>
      <c r="CZ541">
        <v>1</v>
      </c>
      <c r="DA541">
        <v>4</v>
      </c>
      <c r="DB541">
        <v>8</v>
      </c>
      <c r="DC541">
        <v>0</v>
      </c>
      <c r="DD541">
        <v>5</v>
      </c>
      <c r="DE541">
        <v>5</v>
      </c>
      <c r="DF541">
        <v>3</v>
      </c>
      <c r="DG541">
        <v>3</v>
      </c>
      <c r="DH541">
        <v>5</v>
      </c>
      <c r="DI541">
        <v>5</v>
      </c>
      <c r="DJ541">
        <v>4</v>
      </c>
      <c r="DK541">
        <v>5</v>
      </c>
      <c r="DL541">
        <v>4</v>
      </c>
      <c r="DM541">
        <v>4</v>
      </c>
      <c r="DN541">
        <v>43</v>
      </c>
      <c r="DO541">
        <v>3</v>
      </c>
      <c r="DP541">
        <v>3</v>
      </c>
      <c r="DQ541">
        <v>3</v>
      </c>
      <c r="DR541">
        <v>3</v>
      </c>
      <c r="DS541">
        <v>3</v>
      </c>
      <c r="DT541">
        <v>1</v>
      </c>
      <c r="DU541">
        <v>3</v>
      </c>
      <c r="DV541">
        <v>0</v>
      </c>
      <c r="DW541">
        <v>1</v>
      </c>
      <c r="DX541">
        <v>20</v>
      </c>
      <c r="DY541" t="str">
        <f>IF(DO541&gt;1,"Yes",IF(DP541&gt;1,"Yes","No"))</f>
        <v>Yes</v>
      </c>
      <c r="DZ541" t="s">
        <v>4711</v>
      </c>
      <c r="EA541">
        <v>4</v>
      </c>
      <c r="EB541">
        <v>3</v>
      </c>
      <c r="EC541">
        <v>1</v>
      </c>
      <c r="ED541">
        <v>3</v>
      </c>
      <c r="EE541">
        <v>2</v>
      </c>
      <c r="EF541">
        <v>1</v>
      </c>
      <c r="EG541">
        <v>2</v>
      </c>
      <c r="EH541">
        <v>16</v>
      </c>
      <c r="EI541">
        <v>3</v>
      </c>
      <c r="EJ541">
        <v>3</v>
      </c>
      <c r="EK541">
        <v>3</v>
      </c>
      <c r="EL541">
        <v>9</v>
      </c>
      <c r="EM541">
        <v>2</v>
      </c>
      <c r="EN541">
        <v>2</v>
      </c>
      <c r="EO541">
        <v>2</v>
      </c>
      <c r="EP541">
        <v>2</v>
      </c>
      <c r="EQ541">
        <v>2</v>
      </c>
      <c r="ER541">
        <v>2</v>
      </c>
      <c r="ES541">
        <v>2</v>
      </c>
      <c r="ET541">
        <v>2</v>
      </c>
      <c r="EU541">
        <v>16</v>
      </c>
      <c r="EV541">
        <v>10</v>
      </c>
      <c r="EW541">
        <v>8</v>
      </c>
      <c r="EX541">
        <v>10</v>
      </c>
      <c r="EY541">
        <v>9</v>
      </c>
      <c r="EZ541">
        <v>37</v>
      </c>
      <c r="FA541">
        <v>9</v>
      </c>
      <c r="FB541" t="str">
        <f t="shared" si="99"/>
        <v>Severe</v>
      </c>
      <c r="FC541" t="s">
        <v>149</v>
      </c>
    </row>
    <row r="542" spans="1:159" x14ac:dyDescent="0.2">
      <c r="A542">
        <v>1749</v>
      </c>
      <c r="B542" t="s">
        <v>143</v>
      </c>
      <c r="C542" t="s">
        <v>2447</v>
      </c>
      <c r="D542" s="1">
        <v>25843</v>
      </c>
      <c r="E542">
        <v>51</v>
      </c>
      <c r="F542">
        <v>1</v>
      </c>
      <c r="H542" t="s">
        <v>2448</v>
      </c>
      <c r="I542">
        <v>3134</v>
      </c>
      <c r="J542" s="1">
        <v>44413</v>
      </c>
      <c r="K542">
        <v>1</v>
      </c>
      <c r="R542">
        <v>1</v>
      </c>
      <c r="W542" t="s">
        <v>229</v>
      </c>
      <c r="X542" t="s">
        <v>307</v>
      </c>
      <c r="Y542">
        <v>1</v>
      </c>
      <c r="Z542" t="s">
        <v>2449</v>
      </c>
      <c r="AA542" s="1">
        <v>44594</v>
      </c>
      <c r="AB542" s="2">
        <f t="shared" si="93"/>
        <v>181</v>
      </c>
      <c r="AC542">
        <v>3</v>
      </c>
      <c r="AD542">
        <v>1</v>
      </c>
      <c r="AE542" t="str">
        <f t="shared" si="95"/>
        <v>Male</v>
      </c>
      <c r="AF542">
        <v>4</v>
      </c>
      <c r="AG542" t="s">
        <v>149</v>
      </c>
      <c r="AH542">
        <v>0</v>
      </c>
      <c r="AJ542">
        <v>6</v>
      </c>
      <c r="AK542" t="str">
        <f t="shared" si="90"/>
        <v>Undergrad</v>
      </c>
      <c r="AL542" t="str">
        <f t="shared" si="96"/>
        <v>Yes</v>
      </c>
      <c r="AM542">
        <v>9</v>
      </c>
      <c r="AN542" t="str">
        <f t="shared" si="94"/>
        <v>Aus</v>
      </c>
      <c r="AO542">
        <v>0</v>
      </c>
      <c r="AR542">
        <v>0</v>
      </c>
      <c r="AS542">
        <v>0</v>
      </c>
      <c r="AT542">
        <v>0</v>
      </c>
      <c r="AU542">
        <v>0</v>
      </c>
      <c r="AV542">
        <v>0</v>
      </c>
      <c r="AW542">
        <v>0</v>
      </c>
      <c r="AX542">
        <v>0</v>
      </c>
      <c r="AY542">
        <v>0</v>
      </c>
      <c r="AZ542">
        <v>0</v>
      </c>
      <c r="BA542">
        <v>1</v>
      </c>
      <c r="BC542" t="s">
        <v>2450</v>
      </c>
      <c r="BD542">
        <v>0</v>
      </c>
      <c r="BF542">
        <v>1</v>
      </c>
      <c r="BG542" t="s">
        <v>2451</v>
      </c>
      <c r="BH542">
        <v>1</v>
      </c>
      <c r="BI542">
        <v>0</v>
      </c>
      <c r="BJ542">
        <v>0</v>
      </c>
      <c r="BK542">
        <v>0</v>
      </c>
      <c r="BM542">
        <v>0</v>
      </c>
      <c r="BO542">
        <v>1</v>
      </c>
      <c r="BP542">
        <v>3</v>
      </c>
      <c r="BQ542">
        <v>3</v>
      </c>
      <c r="BR542">
        <v>1</v>
      </c>
      <c r="BS542">
        <v>3</v>
      </c>
      <c r="BT542">
        <v>4</v>
      </c>
      <c r="BU542">
        <v>3</v>
      </c>
      <c r="BV542">
        <v>65</v>
      </c>
      <c r="BW542" s="4">
        <v>0.40373869346733671</v>
      </c>
      <c r="BX542">
        <v>2</v>
      </c>
      <c r="BY542">
        <v>2</v>
      </c>
      <c r="BZ542">
        <v>0</v>
      </c>
      <c r="CA542">
        <v>120</v>
      </c>
      <c r="CB542">
        <v>3</v>
      </c>
      <c r="CC542">
        <v>2</v>
      </c>
      <c r="CD542">
        <v>0</v>
      </c>
      <c r="CE542">
        <v>120</v>
      </c>
      <c r="CF542">
        <v>0</v>
      </c>
      <c r="CG542">
        <v>0</v>
      </c>
      <c r="CH542">
        <v>0</v>
      </c>
      <c r="CI542">
        <v>0</v>
      </c>
      <c r="CJ542">
        <v>0</v>
      </c>
      <c r="CK542">
        <v>0</v>
      </c>
      <c r="CL542">
        <v>0</v>
      </c>
      <c r="CM542">
        <v>0</v>
      </c>
      <c r="CN542">
        <f t="shared" si="100"/>
        <v>120</v>
      </c>
      <c r="CO542" t="str">
        <f t="shared" si="101"/>
        <v>Insufficiently active</v>
      </c>
      <c r="CP542">
        <v>4</v>
      </c>
      <c r="CQ542">
        <v>4</v>
      </c>
      <c r="CR542">
        <v>4</v>
      </c>
      <c r="CS542">
        <v>0</v>
      </c>
      <c r="CT542">
        <v>4</v>
      </c>
      <c r="CU542">
        <v>2</v>
      </c>
      <c r="CV542">
        <v>0</v>
      </c>
      <c r="CW542">
        <v>1</v>
      </c>
      <c r="CX542">
        <v>1</v>
      </c>
      <c r="CY542">
        <v>1</v>
      </c>
      <c r="CZ542">
        <v>1</v>
      </c>
      <c r="DA542">
        <v>8</v>
      </c>
      <c r="DB542">
        <v>4</v>
      </c>
      <c r="DC542">
        <v>1</v>
      </c>
      <c r="DD542">
        <v>3</v>
      </c>
      <c r="DE542">
        <v>4</v>
      </c>
      <c r="DF542">
        <v>2</v>
      </c>
      <c r="DG542">
        <v>3</v>
      </c>
      <c r="DH542">
        <v>2</v>
      </c>
      <c r="DI542">
        <v>2</v>
      </c>
      <c r="DJ542">
        <v>2</v>
      </c>
      <c r="DK542">
        <v>2</v>
      </c>
      <c r="DL542">
        <v>2</v>
      </c>
      <c r="DM542">
        <v>2</v>
      </c>
      <c r="DN542">
        <v>24</v>
      </c>
      <c r="DO542">
        <v>1</v>
      </c>
      <c r="DP542">
        <v>1</v>
      </c>
      <c r="DQ542">
        <v>1</v>
      </c>
      <c r="DR542">
        <v>1</v>
      </c>
      <c r="DS542">
        <v>1</v>
      </c>
      <c r="DT542">
        <v>1</v>
      </c>
      <c r="DU542">
        <v>1</v>
      </c>
      <c r="DV542">
        <v>1</v>
      </c>
      <c r="DW542">
        <v>1</v>
      </c>
      <c r="DX542">
        <v>9</v>
      </c>
      <c r="DY542" t="s">
        <v>149</v>
      </c>
      <c r="DZ542" t="s">
        <v>4707</v>
      </c>
      <c r="EA542">
        <v>3</v>
      </c>
      <c r="EB542">
        <v>3</v>
      </c>
      <c r="EC542">
        <v>3</v>
      </c>
      <c r="ED542">
        <v>2</v>
      </c>
      <c r="EE542">
        <v>3</v>
      </c>
      <c r="EF542">
        <v>4</v>
      </c>
      <c r="EG542">
        <v>5</v>
      </c>
      <c r="EH542">
        <v>23</v>
      </c>
      <c r="EI542">
        <v>1</v>
      </c>
      <c r="EJ542">
        <v>1</v>
      </c>
      <c r="EK542">
        <v>1</v>
      </c>
      <c r="EL542">
        <v>3</v>
      </c>
      <c r="EM542">
        <v>4</v>
      </c>
      <c r="EN542">
        <v>4</v>
      </c>
      <c r="EO542">
        <v>3</v>
      </c>
      <c r="EP542">
        <v>3</v>
      </c>
      <c r="EQ542">
        <v>4</v>
      </c>
      <c r="ER542">
        <v>5</v>
      </c>
      <c r="ES542">
        <v>5</v>
      </c>
      <c r="ET542">
        <v>2</v>
      </c>
      <c r="EU542">
        <v>30</v>
      </c>
      <c r="EV542">
        <v>6</v>
      </c>
      <c r="EW542">
        <v>7</v>
      </c>
      <c r="EX542">
        <v>7</v>
      </c>
      <c r="EY542">
        <v>8</v>
      </c>
      <c r="EZ542">
        <v>28</v>
      </c>
      <c r="FA542">
        <v>8</v>
      </c>
      <c r="FB542" t="str">
        <f t="shared" si="99"/>
        <v>Severe</v>
      </c>
      <c r="FC542" t="s">
        <v>157</v>
      </c>
    </row>
    <row r="543" spans="1:159" x14ac:dyDescent="0.2">
      <c r="A543">
        <v>1752</v>
      </c>
      <c r="B543" t="s">
        <v>143</v>
      </c>
      <c r="C543" t="s">
        <v>2452</v>
      </c>
      <c r="D543" s="1">
        <v>32003</v>
      </c>
      <c r="E543">
        <v>35</v>
      </c>
      <c r="F543">
        <v>1</v>
      </c>
      <c r="H543" t="s">
        <v>2453</v>
      </c>
      <c r="I543">
        <v>3631</v>
      </c>
      <c r="J543" s="1">
        <v>44412</v>
      </c>
      <c r="K543">
        <v>1</v>
      </c>
      <c r="R543">
        <v>2</v>
      </c>
      <c r="W543" t="s">
        <v>229</v>
      </c>
      <c r="X543" t="s">
        <v>222</v>
      </c>
      <c r="Y543">
        <v>0</v>
      </c>
      <c r="Z543" t="s">
        <v>2454</v>
      </c>
      <c r="AA543" s="1">
        <v>44531</v>
      </c>
      <c r="AB543" s="2">
        <f t="shared" si="93"/>
        <v>119</v>
      </c>
      <c r="AC543">
        <v>1</v>
      </c>
      <c r="AD543">
        <v>2</v>
      </c>
      <c r="AE543" t="str">
        <f t="shared" si="95"/>
        <v>Female</v>
      </c>
      <c r="AF543">
        <v>0</v>
      </c>
      <c r="AG543" t="s">
        <v>157</v>
      </c>
      <c r="AH543">
        <v>0</v>
      </c>
      <c r="AJ543">
        <v>5</v>
      </c>
      <c r="AK543" t="str">
        <f t="shared" si="90"/>
        <v>TAFE</v>
      </c>
      <c r="AL543" t="str">
        <f t="shared" si="96"/>
        <v>Yes</v>
      </c>
      <c r="AM543">
        <v>9</v>
      </c>
      <c r="AN543" t="str">
        <f t="shared" si="94"/>
        <v>Aus</v>
      </c>
      <c r="AO543">
        <v>0</v>
      </c>
      <c r="AR543">
        <v>0</v>
      </c>
      <c r="AS543">
        <v>0</v>
      </c>
      <c r="AT543">
        <v>0</v>
      </c>
      <c r="AU543">
        <v>0</v>
      </c>
      <c r="AV543">
        <v>0</v>
      </c>
      <c r="AW543">
        <v>0</v>
      </c>
      <c r="AX543">
        <v>0</v>
      </c>
      <c r="AY543">
        <v>0</v>
      </c>
      <c r="AZ543">
        <v>0</v>
      </c>
      <c r="BA543">
        <v>1</v>
      </c>
      <c r="BC543" t="s">
        <v>2455</v>
      </c>
      <c r="BD543">
        <v>1</v>
      </c>
      <c r="BE543" t="s">
        <v>2456</v>
      </c>
      <c r="BF543">
        <v>1</v>
      </c>
      <c r="BG543" t="s">
        <v>2457</v>
      </c>
      <c r="BH543">
        <v>0</v>
      </c>
      <c r="BI543">
        <v>0</v>
      </c>
      <c r="BJ543">
        <v>0</v>
      </c>
      <c r="BK543">
        <v>0</v>
      </c>
      <c r="BM543">
        <v>0</v>
      </c>
      <c r="BO543">
        <v>1</v>
      </c>
      <c r="BP543">
        <v>0</v>
      </c>
      <c r="BQ543">
        <v>3</v>
      </c>
      <c r="BR543">
        <v>1</v>
      </c>
      <c r="BS543">
        <v>2</v>
      </c>
      <c r="BT543">
        <v>3</v>
      </c>
      <c r="BU543">
        <v>1</v>
      </c>
      <c r="BV543">
        <v>62</v>
      </c>
      <c r="BW543" s="4">
        <v>0.55767111650485446</v>
      </c>
      <c r="BX543">
        <v>2</v>
      </c>
      <c r="BY543">
        <v>2</v>
      </c>
      <c r="BZ543">
        <v>30</v>
      </c>
      <c r="CA543">
        <v>150</v>
      </c>
      <c r="CB543">
        <v>4</v>
      </c>
      <c r="CC543">
        <v>5</v>
      </c>
      <c r="CD543">
        <v>0</v>
      </c>
      <c r="CE543">
        <v>300</v>
      </c>
      <c r="CF543">
        <v>0</v>
      </c>
      <c r="CG543">
        <v>0</v>
      </c>
      <c r="CH543">
        <v>0</v>
      </c>
      <c r="CI543">
        <v>0</v>
      </c>
      <c r="CJ543">
        <v>0</v>
      </c>
      <c r="CK543">
        <v>0</v>
      </c>
      <c r="CL543">
        <v>0</v>
      </c>
      <c r="CM543">
        <v>0</v>
      </c>
      <c r="CN543">
        <f t="shared" si="100"/>
        <v>150</v>
      </c>
      <c r="CO543" t="str">
        <f t="shared" si="101"/>
        <v>Insufficiently active</v>
      </c>
      <c r="CP543">
        <v>2</v>
      </c>
      <c r="CQ543">
        <v>4</v>
      </c>
      <c r="CR543">
        <v>4</v>
      </c>
      <c r="CS543">
        <v>3</v>
      </c>
      <c r="CT543">
        <v>3</v>
      </c>
      <c r="CU543">
        <v>3</v>
      </c>
      <c r="CV543">
        <v>1</v>
      </c>
      <c r="CW543">
        <v>1</v>
      </c>
      <c r="CX543">
        <v>2</v>
      </c>
      <c r="CY543">
        <v>1</v>
      </c>
      <c r="CZ543">
        <v>3</v>
      </c>
      <c r="DA543">
        <v>8</v>
      </c>
      <c r="DB543">
        <v>2</v>
      </c>
      <c r="DC543">
        <v>1</v>
      </c>
      <c r="DD543">
        <v>2</v>
      </c>
      <c r="DE543">
        <v>3</v>
      </c>
      <c r="DF543">
        <v>1</v>
      </c>
      <c r="DG543">
        <v>1</v>
      </c>
      <c r="DH543">
        <v>2</v>
      </c>
      <c r="DI543">
        <v>1</v>
      </c>
      <c r="DJ543">
        <v>1</v>
      </c>
      <c r="DK543">
        <v>1</v>
      </c>
      <c r="DL543">
        <v>1</v>
      </c>
      <c r="DM543">
        <v>1</v>
      </c>
      <c r="DN543">
        <v>14</v>
      </c>
      <c r="DO543">
        <v>0</v>
      </c>
      <c r="DP543">
        <v>0</v>
      </c>
      <c r="DQ543">
        <v>0</v>
      </c>
      <c r="DR543">
        <v>0</v>
      </c>
      <c r="DS543">
        <v>0</v>
      </c>
      <c r="DT543">
        <v>0</v>
      </c>
      <c r="DU543">
        <v>0</v>
      </c>
      <c r="DV543">
        <v>0</v>
      </c>
      <c r="DW543">
        <v>0</v>
      </c>
      <c r="DX543">
        <v>0</v>
      </c>
      <c r="DY543" t="str">
        <f t="shared" ref="DY543:DY548" si="102">IF(DO543&gt;1,"Yes",IF(DP543&gt;1,"Yes","No"))</f>
        <v>No</v>
      </c>
      <c r="DZ543" t="s">
        <v>4708</v>
      </c>
      <c r="EA543">
        <v>5</v>
      </c>
      <c r="EB543">
        <v>5</v>
      </c>
      <c r="EC543">
        <v>4</v>
      </c>
      <c r="ED543">
        <v>4</v>
      </c>
      <c r="EE543">
        <v>5</v>
      </c>
      <c r="EF543">
        <v>5</v>
      </c>
      <c r="EG543">
        <v>4</v>
      </c>
      <c r="EH543">
        <v>32</v>
      </c>
      <c r="EI543">
        <v>1</v>
      </c>
      <c r="EJ543">
        <v>1</v>
      </c>
      <c r="EK543">
        <v>1</v>
      </c>
      <c r="EL543">
        <v>3</v>
      </c>
      <c r="EM543">
        <v>4</v>
      </c>
      <c r="EN543">
        <v>4</v>
      </c>
      <c r="EO543">
        <v>4</v>
      </c>
      <c r="EP543">
        <v>4</v>
      </c>
      <c r="EQ543">
        <v>4</v>
      </c>
      <c r="ER543">
        <v>4</v>
      </c>
      <c r="ES543">
        <v>4</v>
      </c>
      <c r="ET543">
        <v>4</v>
      </c>
      <c r="EU543">
        <v>32</v>
      </c>
      <c r="EV543">
        <v>6</v>
      </c>
      <c r="EW543">
        <v>7</v>
      </c>
      <c r="EX543">
        <v>8</v>
      </c>
      <c r="EY543">
        <v>8</v>
      </c>
      <c r="EZ543">
        <v>29</v>
      </c>
      <c r="FA543">
        <v>5</v>
      </c>
      <c r="FB543" t="str">
        <f t="shared" si="99"/>
        <v>Mild</v>
      </c>
      <c r="FC543" t="s">
        <v>149</v>
      </c>
    </row>
    <row r="544" spans="1:159" x14ac:dyDescent="0.2">
      <c r="A544">
        <v>1753</v>
      </c>
      <c r="B544" t="s">
        <v>143</v>
      </c>
      <c r="C544" t="s">
        <v>2458</v>
      </c>
      <c r="D544" s="1">
        <v>35102</v>
      </c>
      <c r="E544">
        <v>26</v>
      </c>
      <c r="F544">
        <v>1</v>
      </c>
      <c r="H544" t="s">
        <v>560</v>
      </c>
      <c r="I544">
        <v>3012</v>
      </c>
      <c r="J544" s="1">
        <v>44411</v>
      </c>
      <c r="K544">
        <v>1</v>
      </c>
      <c r="Q544">
        <v>3</v>
      </c>
      <c r="W544" t="s">
        <v>4409</v>
      </c>
      <c r="X544" t="s">
        <v>314</v>
      </c>
      <c r="Y544">
        <v>0</v>
      </c>
      <c r="Z544" t="s">
        <v>2459</v>
      </c>
      <c r="AA544" s="1">
        <v>44530</v>
      </c>
      <c r="AB544" s="2">
        <f t="shared" si="93"/>
        <v>119</v>
      </c>
      <c r="AC544">
        <v>0</v>
      </c>
      <c r="AD544">
        <v>1</v>
      </c>
      <c r="AE544" t="str">
        <f t="shared" si="95"/>
        <v>Male</v>
      </c>
      <c r="AF544">
        <v>0</v>
      </c>
      <c r="AG544" t="s">
        <v>157</v>
      </c>
      <c r="AH544">
        <v>0</v>
      </c>
      <c r="AJ544">
        <v>6</v>
      </c>
      <c r="AK544" t="str">
        <f t="shared" si="90"/>
        <v>Undergrad</v>
      </c>
      <c r="AL544" t="str">
        <f t="shared" si="96"/>
        <v>Yes</v>
      </c>
      <c r="AM544">
        <v>9</v>
      </c>
      <c r="AN544" t="str">
        <f t="shared" si="94"/>
        <v>Aus</v>
      </c>
      <c r="AO544">
        <v>0</v>
      </c>
      <c r="AR544">
        <v>0</v>
      </c>
      <c r="AS544">
        <v>0</v>
      </c>
      <c r="AT544">
        <v>0</v>
      </c>
      <c r="AU544">
        <v>0</v>
      </c>
      <c r="AV544">
        <v>0</v>
      </c>
      <c r="AW544">
        <v>0</v>
      </c>
      <c r="AX544">
        <v>0</v>
      </c>
      <c r="AY544">
        <v>2</v>
      </c>
      <c r="AZ544">
        <v>0</v>
      </c>
      <c r="BA544">
        <v>0</v>
      </c>
      <c r="BC544" t="s">
        <v>2460</v>
      </c>
      <c r="BD544">
        <v>1</v>
      </c>
      <c r="BE544" t="s">
        <v>2461</v>
      </c>
      <c r="BF544">
        <v>0</v>
      </c>
      <c r="BH544">
        <v>0</v>
      </c>
      <c r="BI544">
        <v>0</v>
      </c>
      <c r="BJ544">
        <v>0</v>
      </c>
      <c r="BK544">
        <v>0</v>
      </c>
      <c r="BM544">
        <v>1</v>
      </c>
      <c r="BN544">
        <v>2</v>
      </c>
      <c r="BO544">
        <v>1</v>
      </c>
      <c r="BP544">
        <v>0</v>
      </c>
      <c r="BQ544">
        <v>1</v>
      </c>
      <c r="BR544">
        <v>1</v>
      </c>
      <c r="BS544">
        <v>1</v>
      </c>
      <c r="BT544">
        <v>2</v>
      </c>
      <c r="BU544">
        <v>2</v>
      </c>
      <c r="BV544">
        <v>85</v>
      </c>
      <c r="BW544" s="4">
        <v>0.72322947913147084</v>
      </c>
      <c r="BX544">
        <v>7</v>
      </c>
      <c r="BY544">
        <v>2</v>
      </c>
      <c r="BZ544">
        <v>0</v>
      </c>
      <c r="CA544">
        <v>120</v>
      </c>
      <c r="CB544">
        <v>2</v>
      </c>
      <c r="CC544">
        <v>0</v>
      </c>
      <c r="CD544">
        <v>45</v>
      </c>
      <c r="CE544">
        <v>45</v>
      </c>
      <c r="CF544">
        <v>3</v>
      </c>
      <c r="CG544">
        <v>4</v>
      </c>
      <c r="CH544">
        <v>0</v>
      </c>
      <c r="CI544">
        <v>240</v>
      </c>
      <c r="CJ544">
        <v>2</v>
      </c>
      <c r="CK544">
        <v>2</v>
      </c>
      <c r="CL544">
        <v>0</v>
      </c>
      <c r="CM544">
        <v>120</v>
      </c>
      <c r="CN544">
        <f t="shared" si="100"/>
        <v>720</v>
      </c>
      <c r="CO544" t="str">
        <f t="shared" si="101"/>
        <v>Sufficientlyactive</v>
      </c>
      <c r="CP544">
        <v>1</v>
      </c>
      <c r="CQ544">
        <v>2</v>
      </c>
      <c r="CR544">
        <v>4</v>
      </c>
      <c r="CS544">
        <v>4</v>
      </c>
      <c r="CT544">
        <v>4</v>
      </c>
      <c r="CU544">
        <v>3</v>
      </c>
      <c r="CV544">
        <v>0</v>
      </c>
      <c r="CW544">
        <v>1</v>
      </c>
      <c r="CX544">
        <v>1</v>
      </c>
      <c r="CY544">
        <v>1</v>
      </c>
      <c r="CZ544">
        <v>2</v>
      </c>
      <c r="DA544">
        <v>5</v>
      </c>
      <c r="DB544">
        <v>3</v>
      </c>
      <c r="DC544">
        <v>0</v>
      </c>
      <c r="DD544">
        <v>2</v>
      </c>
      <c r="DE544">
        <v>3</v>
      </c>
      <c r="DF544">
        <v>1</v>
      </c>
      <c r="DG544">
        <v>2</v>
      </c>
      <c r="DH544">
        <v>3</v>
      </c>
      <c r="DI544">
        <v>2</v>
      </c>
      <c r="DJ544">
        <v>2</v>
      </c>
      <c r="DK544">
        <v>2</v>
      </c>
      <c r="DL544">
        <v>1</v>
      </c>
      <c r="DM544">
        <v>2</v>
      </c>
      <c r="DN544">
        <v>20</v>
      </c>
      <c r="DO544">
        <v>0</v>
      </c>
      <c r="DP544">
        <v>0</v>
      </c>
      <c r="DQ544">
        <v>3</v>
      </c>
      <c r="DR544">
        <v>0</v>
      </c>
      <c r="DS544">
        <v>0</v>
      </c>
      <c r="DT544">
        <v>0</v>
      </c>
      <c r="DU544">
        <v>1</v>
      </c>
      <c r="DV544">
        <v>0</v>
      </c>
      <c r="DW544">
        <v>0</v>
      </c>
      <c r="DX544">
        <v>4</v>
      </c>
      <c r="DY544" t="str">
        <f t="shared" si="102"/>
        <v>No</v>
      </c>
      <c r="DZ544" t="s">
        <v>4708</v>
      </c>
      <c r="EA544">
        <v>4</v>
      </c>
      <c r="EB544">
        <v>5</v>
      </c>
      <c r="EC544">
        <v>3</v>
      </c>
      <c r="ED544">
        <v>3</v>
      </c>
      <c r="EE544">
        <v>3</v>
      </c>
      <c r="EF544">
        <v>4</v>
      </c>
      <c r="EG544">
        <v>3</v>
      </c>
      <c r="EH544">
        <v>25</v>
      </c>
      <c r="EI544">
        <v>1</v>
      </c>
      <c r="EJ544">
        <v>1</v>
      </c>
      <c r="EK544">
        <v>2</v>
      </c>
      <c r="EL544">
        <v>4</v>
      </c>
      <c r="EM544">
        <v>4</v>
      </c>
      <c r="EN544">
        <v>5</v>
      </c>
      <c r="EO544">
        <v>5</v>
      </c>
      <c r="EP544">
        <v>5</v>
      </c>
      <c r="EQ544">
        <v>5</v>
      </c>
      <c r="ER544">
        <v>4</v>
      </c>
      <c r="ES544">
        <v>5</v>
      </c>
      <c r="ET544">
        <v>5</v>
      </c>
      <c r="EU544">
        <v>38</v>
      </c>
      <c r="EV544">
        <v>7</v>
      </c>
      <c r="EW544">
        <v>7</v>
      </c>
      <c r="EX544">
        <v>7</v>
      </c>
      <c r="EY544">
        <v>8</v>
      </c>
      <c r="EZ544">
        <v>29</v>
      </c>
      <c r="FA544">
        <v>6</v>
      </c>
      <c r="FB544" t="str">
        <f t="shared" si="99"/>
        <v>Moderate</v>
      </c>
      <c r="FC544" t="s">
        <v>149</v>
      </c>
    </row>
    <row r="545" spans="1:159" x14ac:dyDescent="0.2">
      <c r="A545">
        <v>1756</v>
      </c>
      <c r="B545" t="s">
        <v>143</v>
      </c>
      <c r="C545" t="s">
        <v>2462</v>
      </c>
      <c r="D545" s="1">
        <v>23359</v>
      </c>
      <c r="E545">
        <v>58</v>
      </c>
      <c r="F545">
        <v>1</v>
      </c>
      <c r="H545" t="s">
        <v>836</v>
      </c>
      <c r="I545">
        <v>3020</v>
      </c>
      <c r="J545" s="1">
        <v>44410</v>
      </c>
      <c r="K545">
        <v>2</v>
      </c>
      <c r="L545">
        <v>2</v>
      </c>
      <c r="O545">
        <v>2</v>
      </c>
      <c r="R545">
        <v>2</v>
      </c>
      <c r="W545" t="s">
        <v>2463</v>
      </c>
      <c r="X545" t="s">
        <v>222</v>
      </c>
      <c r="Y545">
        <v>0</v>
      </c>
      <c r="Z545" t="s">
        <v>2464</v>
      </c>
      <c r="AA545" s="1">
        <v>44664</v>
      </c>
      <c r="AB545" s="2">
        <f t="shared" si="93"/>
        <v>254</v>
      </c>
      <c r="AC545">
        <v>0</v>
      </c>
      <c r="AD545">
        <v>2</v>
      </c>
      <c r="AE545" t="str">
        <f t="shared" si="95"/>
        <v>Female</v>
      </c>
      <c r="AF545">
        <v>1</v>
      </c>
      <c r="AG545" t="s">
        <v>157</v>
      </c>
      <c r="AH545">
        <v>0</v>
      </c>
      <c r="AJ545">
        <v>2</v>
      </c>
      <c r="AK545" t="str">
        <f t="shared" si="90"/>
        <v>High school</v>
      </c>
      <c r="AL545" t="str">
        <f t="shared" si="96"/>
        <v>Yes</v>
      </c>
      <c r="AM545">
        <v>9</v>
      </c>
      <c r="AN545" t="str">
        <f t="shared" si="94"/>
        <v>Aus</v>
      </c>
      <c r="AO545">
        <v>0</v>
      </c>
      <c r="AR545">
        <v>0</v>
      </c>
      <c r="AS545">
        <v>0</v>
      </c>
      <c r="AT545">
        <v>0</v>
      </c>
      <c r="AU545">
        <v>2</v>
      </c>
      <c r="AV545">
        <v>0</v>
      </c>
      <c r="AW545">
        <v>0</v>
      </c>
      <c r="AX545">
        <v>0</v>
      </c>
      <c r="AY545">
        <v>0</v>
      </c>
      <c r="AZ545">
        <v>1</v>
      </c>
      <c r="BA545">
        <v>0</v>
      </c>
      <c r="BC545" t="s">
        <v>2465</v>
      </c>
      <c r="BD545">
        <v>1</v>
      </c>
      <c r="BE545" t="s">
        <v>2466</v>
      </c>
      <c r="BF545">
        <v>1</v>
      </c>
      <c r="BG545" t="s">
        <v>2467</v>
      </c>
      <c r="BH545">
        <v>1</v>
      </c>
      <c r="BI545">
        <v>0</v>
      </c>
      <c r="BJ545">
        <v>0</v>
      </c>
      <c r="BK545">
        <v>1</v>
      </c>
      <c r="BL545">
        <v>5</v>
      </c>
      <c r="BM545">
        <v>0</v>
      </c>
      <c r="BO545">
        <v>0</v>
      </c>
      <c r="BQ545">
        <v>4</v>
      </c>
      <c r="BR545">
        <v>1</v>
      </c>
      <c r="BS545">
        <v>4</v>
      </c>
      <c r="BT545">
        <v>4</v>
      </c>
      <c r="BU545">
        <v>3</v>
      </c>
      <c r="BV545">
        <v>50</v>
      </c>
      <c r="BW545" s="4">
        <v>0.33047676003746096</v>
      </c>
      <c r="BX545">
        <v>7</v>
      </c>
      <c r="BY545">
        <v>2</v>
      </c>
      <c r="BZ545">
        <v>30</v>
      </c>
      <c r="CA545">
        <v>150</v>
      </c>
      <c r="CB545">
        <v>0</v>
      </c>
      <c r="CC545">
        <v>0</v>
      </c>
      <c r="CD545">
        <v>0</v>
      </c>
      <c r="CE545">
        <v>0</v>
      </c>
      <c r="CF545">
        <v>0</v>
      </c>
      <c r="CG545">
        <v>0</v>
      </c>
      <c r="CH545">
        <v>0</v>
      </c>
      <c r="CI545">
        <v>0</v>
      </c>
      <c r="CJ545">
        <v>0</v>
      </c>
      <c r="CK545">
        <v>0</v>
      </c>
      <c r="CL545">
        <v>0</v>
      </c>
      <c r="CM545">
        <v>0</v>
      </c>
      <c r="CN545">
        <f t="shared" si="100"/>
        <v>150</v>
      </c>
      <c r="CO545" t="str">
        <f t="shared" si="101"/>
        <v>Insufficiently active</v>
      </c>
      <c r="CP545">
        <v>3</v>
      </c>
      <c r="CQ545">
        <v>3</v>
      </c>
      <c r="CR545">
        <v>3</v>
      </c>
      <c r="CS545">
        <v>3</v>
      </c>
      <c r="CT545">
        <v>3</v>
      </c>
      <c r="CU545">
        <v>1</v>
      </c>
      <c r="CV545">
        <v>0</v>
      </c>
      <c r="CW545">
        <v>0</v>
      </c>
      <c r="CX545">
        <v>1</v>
      </c>
      <c r="CY545">
        <v>0</v>
      </c>
      <c r="CZ545">
        <v>2</v>
      </c>
      <c r="DA545">
        <v>6</v>
      </c>
      <c r="DB545">
        <v>3</v>
      </c>
      <c r="DC545">
        <v>0</v>
      </c>
      <c r="DD545">
        <v>3</v>
      </c>
      <c r="DE545">
        <v>2</v>
      </c>
      <c r="DF545">
        <v>1</v>
      </c>
      <c r="DG545">
        <v>1</v>
      </c>
      <c r="DH545">
        <v>3</v>
      </c>
      <c r="DI545">
        <v>1</v>
      </c>
      <c r="DJ545">
        <v>3</v>
      </c>
      <c r="DK545">
        <v>2</v>
      </c>
      <c r="DL545">
        <v>3</v>
      </c>
      <c r="DM545">
        <v>1</v>
      </c>
      <c r="DN545">
        <v>20</v>
      </c>
      <c r="DO545">
        <v>1</v>
      </c>
      <c r="DP545">
        <v>1</v>
      </c>
      <c r="DQ545">
        <v>2</v>
      </c>
      <c r="DR545">
        <v>2</v>
      </c>
      <c r="DS545">
        <v>1</v>
      </c>
      <c r="DT545">
        <v>0</v>
      </c>
      <c r="DU545">
        <v>2</v>
      </c>
      <c r="DV545">
        <v>1</v>
      </c>
      <c r="DW545">
        <v>0</v>
      </c>
      <c r="DX545">
        <v>10</v>
      </c>
      <c r="DY545" t="str">
        <f t="shared" si="102"/>
        <v>No</v>
      </c>
      <c r="DZ545" t="s">
        <v>4709</v>
      </c>
      <c r="EA545">
        <v>3</v>
      </c>
      <c r="EB545">
        <v>3</v>
      </c>
      <c r="EC545">
        <v>3</v>
      </c>
      <c r="ED545">
        <v>4</v>
      </c>
      <c r="EE545">
        <v>4</v>
      </c>
      <c r="EF545">
        <v>3</v>
      </c>
      <c r="EG545">
        <v>4</v>
      </c>
      <c r="EH545">
        <v>24</v>
      </c>
      <c r="EI545">
        <v>2</v>
      </c>
      <c r="EJ545">
        <v>2</v>
      </c>
      <c r="EK545">
        <v>2</v>
      </c>
      <c r="EL545">
        <v>6</v>
      </c>
      <c r="EM545">
        <v>3</v>
      </c>
      <c r="EN545">
        <v>3</v>
      </c>
      <c r="EO545">
        <v>3</v>
      </c>
      <c r="EP545">
        <v>3</v>
      </c>
      <c r="EQ545">
        <v>3</v>
      </c>
      <c r="ER545">
        <v>4</v>
      </c>
      <c r="ES545">
        <v>2</v>
      </c>
      <c r="ET545">
        <v>3</v>
      </c>
      <c r="EU545">
        <v>24</v>
      </c>
      <c r="EV545">
        <v>7</v>
      </c>
      <c r="EW545">
        <v>9</v>
      </c>
      <c r="EX545">
        <v>9</v>
      </c>
      <c r="EY545">
        <v>9</v>
      </c>
      <c r="EZ545">
        <v>34</v>
      </c>
      <c r="FA545">
        <v>9</v>
      </c>
      <c r="FB545" t="str">
        <f t="shared" si="99"/>
        <v>Severe</v>
      </c>
      <c r="FC545" t="s">
        <v>149</v>
      </c>
    </row>
    <row r="546" spans="1:159" x14ac:dyDescent="0.2">
      <c r="A546">
        <v>1758</v>
      </c>
      <c r="B546" t="s">
        <v>143</v>
      </c>
      <c r="C546" t="s">
        <v>2468</v>
      </c>
      <c r="D546" s="1">
        <v>33231</v>
      </c>
      <c r="E546">
        <v>31</v>
      </c>
      <c r="F546">
        <v>1</v>
      </c>
      <c r="H546" t="s">
        <v>253</v>
      </c>
      <c r="I546">
        <v>3020</v>
      </c>
      <c r="J546" s="1">
        <v>44410</v>
      </c>
      <c r="K546">
        <v>1</v>
      </c>
      <c r="L546">
        <v>1</v>
      </c>
      <c r="W546" t="s">
        <v>4403</v>
      </c>
      <c r="X546" t="s">
        <v>307</v>
      </c>
      <c r="Y546">
        <v>0</v>
      </c>
      <c r="Z546" t="s">
        <v>2133</v>
      </c>
      <c r="AA546" s="1">
        <v>44656</v>
      </c>
      <c r="AB546" s="2">
        <f t="shared" si="93"/>
        <v>246</v>
      </c>
      <c r="AC546">
        <v>2</v>
      </c>
      <c r="AD546">
        <v>1</v>
      </c>
      <c r="AE546" t="str">
        <f t="shared" si="95"/>
        <v>Male</v>
      </c>
      <c r="AF546">
        <v>0</v>
      </c>
      <c r="AG546" t="s">
        <v>157</v>
      </c>
      <c r="AH546">
        <v>0</v>
      </c>
      <c r="AJ546">
        <v>5</v>
      </c>
      <c r="AK546" t="str">
        <f t="shared" si="90"/>
        <v>TAFE</v>
      </c>
      <c r="AL546" t="str">
        <f t="shared" si="96"/>
        <v>Yes</v>
      </c>
      <c r="AM546">
        <v>9</v>
      </c>
      <c r="AN546" t="str">
        <f t="shared" si="94"/>
        <v>Aus</v>
      </c>
      <c r="AO546">
        <v>0</v>
      </c>
      <c r="AR546">
        <v>0</v>
      </c>
      <c r="AS546">
        <v>0</v>
      </c>
      <c r="AT546">
        <v>0</v>
      </c>
      <c r="AU546">
        <v>0</v>
      </c>
      <c r="AV546">
        <v>0</v>
      </c>
      <c r="AW546">
        <v>0</v>
      </c>
      <c r="AX546">
        <v>0</v>
      </c>
      <c r="AY546">
        <v>0</v>
      </c>
      <c r="AZ546">
        <v>2</v>
      </c>
      <c r="BA546">
        <v>0</v>
      </c>
      <c r="BC546" t="s">
        <v>2469</v>
      </c>
      <c r="BD546">
        <v>0</v>
      </c>
      <c r="BF546">
        <v>1</v>
      </c>
      <c r="BG546" t="s">
        <v>2470</v>
      </c>
      <c r="BH546">
        <v>2</v>
      </c>
      <c r="BI546">
        <v>2</v>
      </c>
      <c r="BJ546">
        <v>0</v>
      </c>
      <c r="BK546">
        <v>0</v>
      </c>
      <c r="BM546">
        <v>1</v>
      </c>
      <c r="BN546">
        <v>3</v>
      </c>
      <c r="BO546">
        <v>0</v>
      </c>
      <c r="BQ546">
        <v>1</v>
      </c>
      <c r="BR546">
        <v>2</v>
      </c>
      <c r="BS546">
        <v>2</v>
      </c>
      <c r="BT546">
        <v>2</v>
      </c>
      <c r="BU546">
        <v>2</v>
      </c>
      <c r="BV546">
        <v>70</v>
      </c>
      <c r="BW546" s="4">
        <v>0.56712473244043304</v>
      </c>
      <c r="BX546">
        <v>5</v>
      </c>
      <c r="BY546">
        <v>7</v>
      </c>
      <c r="BZ546">
        <v>30</v>
      </c>
      <c r="CA546">
        <v>450</v>
      </c>
      <c r="CB546">
        <v>0</v>
      </c>
      <c r="CC546">
        <v>2</v>
      </c>
      <c r="CD546">
        <v>0</v>
      </c>
      <c r="CE546">
        <v>120</v>
      </c>
      <c r="CF546">
        <v>0</v>
      </c>
      <c r="CG546">
        <v>0</v>
      </c>
      <c r="CH546">
        <v>0</v>
      </c>
      <c r="CI546">
        <v>0</v>
      </c>
      <c r="CJ546">
        <v>0</v>
      </c>
      <c r="CK546">
        <v>0</v>
      </c>
      <c r="CL546">
        <v>0</v>
      </c>
      <c r="CM546">
        <v>0</v>
      </c>
      <c r="CN546">
        <f t="shared" si="100"/>
        <v>450</v>
      </c>
      <c r="CO546" t="str">
        <f t="shared" si="101"/>
        <v>Sufficientlyactive</v>
      </c>
      <c r="CP546">
        <v>4</v>
      </c>
      <c r="CQ546">
        <v>4</v>
      </c>
      <c r="CR546">
        <v>4</v>
      </c>
      <c r="CS546">
        <v>4</v>
      </c>
      <c r="CT546">
        <v>4</v>
      </c>
      <c r="CU546">
        <v>2</v>
      </c>
      <c r="CV546">
        <v>0</v>
      </c>
      <c r="CW546">
        <v>0</v>
      </c>
      <c r="CX546">
        <v>1</v>
      </c>
      <c r="CY546">
        <v>1</v>
      </c>
      <c r="CZ546">
        <v>3</v>
      </c>
      <c r="DA546">
        <v>7</v>
      </c>
      <c r="DB546">
        <v>1</v>
      </c>
      <c r="DC546">
        <v>1</v>
      </c>
      <c r="DD546">
        <v>2</v>
      </c>
      <c r="DE546">
        <v>1</v>
      </c>
      <c r="DF546">
        <v>1</v>
      </c>
      <c r="DG546">
        <v>2</v>
      </c>
      <c r="DH546">
        <v>1</v>
      </c>
      <c r="DI546">
        <v>1</v>
      </c>
      <c r="DJ546">
        <v>1</v>
      </c>
      <c r="DK546">
        <v>2</v>
      </c>
      <c r="DL546">
        <v>1</v>
      </c>
      <c r="DM546">
        <v>1</v>
      </c>
      <c r="DN546">
        <v>13</v>
      </c>
      <c r="DO546">
        <v>1</v>
      </c>
      <c r="DP546">
        <v>0</v>
      </c>
      <c r="DQ546">
        <v>0</v>
      </c>
      <c r="DR546">
        <v>1</v>
      </c>
      <c r="DS546">
        <v>1</v>
      </c>
      <c r="DT546">
        <v>0</v>
      </c>
      <c r="DU546">
        <v>0</v>
      </c>
      <c r="DV546">
        <v>0</v>
      </c>
      <c r="DW546">
        <v>0</v>
      </c>
      <c r="DX546">
        <v>3</v>
      </c>
      <c r="DY546" t="str">
        <f t="shared" si="102"/>
        <v>No</v>
      </c>
      <c r="DZ546" t="s">
        <v>4708</v>
      </c>
      <c r="EA546">
        <v>5</v>
      </c>
      <c r="EB546">
        <v>5</v>
      </c>
      <c r="EC546">
        <v>3</v>
      </c>
      <c r="ED546">
        <v>4</v>
      </c>
      <c r="EE546">
        <v>4</v>
      </c>
      <c r="EF546">
        <v>5</v>
      </c>
      <c r="EG546">
        <v>5</v>
      </c>
      <c r="EH546">
        <v>31</v>
      </c>
      <c r="EI546">
        <v>1</v>
      </c>
      <c r="EJ546">
        <v>1</v>
      </c>
      <c r="EK546">
        <v>2</v>
      </c>
      <c r="EL546">
        <v>4</v>
      </c>
      <c r="EM546">
        <v>4</v>
      </c>
      <c r="EN546">
        <v>4</v>
      </c>
      <c r="EO546">
        <v>3</v>
      </c>
      <c r="EP546">
        <v>4</v>
      </c>
      <c r="EQ546">
        <v>5</v>
      </c>
      <c r="ER546">
        <v>5</v>
      </c>
      <c r="ES546">
        <v>5</v>
      </c>
      <c r="ET546">
        <v>4</v>
      </c>
      <c r="EU546">
        <v>34</v>
      </c>
      <c r="EV546">
        <v>2</v>
      </c>
      <c r="EW546">
        <v>2</v>
      </c>
      <c r="EX546">
        <v>2</v>
      </c>
      <c r="EY546">
        <v>3</v>
      </c>
      <c r="EZ546">
        <v>9</v>
      </c>
      <c r="FA546">
        <v>1</v>
      </c>
      <c r="FB546" t="str">
        <f t="shared" si="99"/>
        <v>Mild</v>
      </c>
      <c r="FC546" t="s">
        <v>149</v>
      </c>
    </row>
    <row r="547" spans="1:159" x14ac:dyDescent="0.2">
      <c r="A547">
        <v>1762</v>
      </c>
      <c r="B547" t="s">
        <v>143</v>
      </c>
      <c r="C547" t="s">
        <v>2471</v>
      </c>
      <c r="D547" s="1">
        <v>35057</v>
      </c>
      <c r="E547">
        <v>26</v>
      </c>
      <c r="F547">
        <v>1</v>
      </c>
      <c r="H547" t="s">
        <v>348</v>
      </c>
      <c r="I547">
        <v>3011</v>
      </c>
      <c r="J547" s="1">
        <v>44427</v>
      </c>
      <c r="K547">
        <v>1</v>
      </c>
      <c r="R547">
        <v>2</v>
      </c>
      <c r="W547" t="s">
        <v>229</v>
      </c>
      <c r="X547" t="s">
        <v>222</v>
      </c>
      <c r="Y547">
        <v>0</v>
      </c>
      <c r="Z547" t="s">
        <v>2472</v>
      </c>
      <c r="AA547" s="1">
        <v>44531</v>
      </c>
      <c r="AB547" s="2">
        <f t="shared" si="93"/>
        <v>104</v>
      </c>
      <c r="AC547">
        <v>0</v>
      </c>
      <c r="AD547">
        <v>1</v>
      </c>
      <c r="AE547" t="str">
        <f t="shared" si="95"/>
        <v>Male</v>
      </c>
      <c r="AF547">
        <v>0</v>
      </c>
      <c r="AG547" t="s">
        <v>157</v>
      </c>
      <c r="AH547">
        <v>0</v>
      </c>
      <c r="AJ547">
        <v>4</v>
      </c>
      <c r="AK547" t="str">
        <f t="shared" si="90"/>
        <v>TAFE</v>
      </c>
      <c r="AL547" t="str">
        <f t="shared" si="96"/>
        <v>Yes</v>
      </c>
      <c r="AM547">
        <v>9</v>
      </c>
      <c r="AN547" t="str">
        <f t="shared" si="94"/>
        <v>Aus</v>
      </c>
      <c r="AO547">
        <v>0</v>
      </c>
      <c r="AR547">
        <v>0</v>
      </c>
      <c r="AS547">
        <v>0</v>
      </c>
      <c r="AT547">
        <v>0</v>
      </c>
      <c r="AU547">
        <v>1</v>
      </c>
      <c r="AV547">
        <v>0</v>
      </c>
      <c r="AW547">
        <v>0</v>
      </c>
      <c r="AX547">
        <v>1</v>
      </c>
      <c r="AY547">
        <v>0</v>
      </c>
      <c r="AZ547">
        <v>1</v>
      </c>
      <c r="BA547">
        <v>1</v>
      </c>
      <c r="BC547" t="s">
        <v>2473</v>
      </c>
      <c r="BD547">
        <v>0</v>
      </c>
      <c r="BF547">
        <v>0</v>
      </c>
      <c r="BH547">
        <v>2</v>
      </c>
      <c r="BI547">
        <v>2</v>
      </c>
      <c r="BJ547">
        <v>2</v>
      </c>
      <c r="BK547">
        <v>1</v>
      </c>
      <c r="BL547">
        <v>10</v>
      </c>
      <c r="BM547">
        <v>0</v>
      </c>
      <c r="BO547">
        <v>0</v>
      </c>
      <c r="BQ547">
        <v>3</v>
      </c>
      <c r="BR547">
        <v>1</v>
      </c>
      <c r="BS547">
        <v>3</v>
      </c>
      <c r="BT547">
        <v>4</v>
      </c>
      <c r="BU547">
        <v>4</v>
      </c>
      <c r="BV547">
        <v>42</v>
      </c>
      <c r="BW547" s="4">
        <v>0.32450814632167041</v>
      </c>
      <c r="BX547">
        <v>7</v>
      </c>
      <c r="BY547">
        <v>32</v>
      </c>
      <c r="BZ547">
        <v>2</v>
      </c>
      <c r="CA547">
        <v>840</v>
      </c>
      <c r="CB547">
        <v>4</v>
      </c>
      <c r="CC547">
        <v>3</v>
      </c>
      <c r="CD547">
        <v>2</v>
      </c>
      <c r="CE547">
        <v>182</v>
      </c>
      <c r="CF547">
        <v>4</v>
      </c>
      <c r="CG547">
        <v>3</v>
      </c>
      <c r="CH547">
        <v>2</v>
      </c>
      <c r="CI547">
        <v>182</v>
      </c>
      <c r="CJ547">
        <v>0</v>
      </c>
      <c r="CK547">
        <v>0</v>
      </c>
      <c r="CL547">
        <v>0</v>
      </c>
      <c r="CM547">
        <v>0</v>
      </c>
      <c r="CN547">
        <f t="shared" si="100"/>
        <v>1204</v>
      </c>
      <c r="CO547" t="str">
        <f t="shared" si="101"/>
        <v>Sufficientlyactive</v>
      </c>
      <c r="CP547">
        <v>4</v>
      </c>
      <c r="CQ547">
        <v>4</v>
      </c>
      <c r="CR547">
        <v>3</v>
      </c>
      <c r="CS547">
        <v>4</v>
      </c>
      <c r="CT547">
        <v>4</v>
      </c>
      <c r="CU547">
        <v>1</v>
      </c>
      <c r="CV547">
        <v>1</v>
      </c>
      <c r="CW547">
        <v>1</v>
      </c>
      <c r="CX547">
        <v>1</v>
      </c>
      <c r="CY547">
        <v>1</v>
      </c>
      <c r="CZ547">
        <v>3</v>
      </c>
      <c r="DA547">
        <v>6</v>
      </c>
      <c r="DB547">
        <v>2</v>
      </c>
      <c r="DC547">
        <v>0</v>
      </c>
      <c r="DD547">
        <v>4</v>
      </c>
      <c r="DE547">
        <v>4</v>
      </c>
      <c r="DF547">
        <v>3</v>
      </c>
      <c r="DG547">
        <v>3</v>
      </c>
      <c r="DH547">
        <v>5</v>
      </c>
      <c r="DI547">
        <v>5</v>
      </c>
      <c r="DJ547">
        <v>3</v>
      </c>
      <c r="DK547">
        <v>3</v>
      </c>
      <c r="DL547">
        <v>2</v>
      </c>
      <c r="DM547">
        <v>2</v>
      </c>
      <c r="DN547">
        <v>34</v>
      </c>
      <c r="DO547">
        <v>1</v>
      </c>
      <c r="DP547">
        <v>3</v>
      </c>
      <c r="DQ547">
        <v>3</v>
      </c>
      <c r="DR547">
        <v>3</v>
      </c>
      <c r="DS547">
        <v>3</v>
      </c>
      <c r="DT547">
        <v>1</v>
      </c>
      <c r="DU547">
        <v>3</v>
      </c>
      <c r="DV547">
        <v>2</v>
      </c>
      <c r="DW547">
        <v>0</v>
      </c>
      <c r="DX547">
        <v>19</v>
      </c>
      <c r="DY547" t="str">
        <f t="shared" si="102"/>
        <v>Yes</v>
      </c>
      <c r="DZ547" t="s">
        <v>4710</v>
      </c>
      <c r="EA547">
        <v>1</v>
      </c>
      <c r="EB547">
        <v>3</v>
      </c>
      <c r="EC547">
        <v>1</v>
      </c>
      <c r="ED547">
        <v>2</v>
      </c>
      <c r="EE547">
        <v>2</v>
      </c>
      <c r="EF547">
        <v>1</v>
      </c>
      <c r="EG547">
        <v>2</v>
      </c>
      <c r="EH547">
        <v>12</v>
      </c>
      <c r="EI547">
        <v>3</v>
      </c>
      <c r="EJ547">
        <v>2</v>
      </c>
      <c r="EK547">
        <v>2</v>
      </c>
      <c r="EL547">
        <v>7</v>
      </c>
      <c r="EM547">
        <v>1</v>
      </c>
      <c r="EN547">
        <v>2</v>
      </c>
      <c r="EO547">
        <v>2</v>
      </c>
      <c r="EP547">
        <v>3</v>
      </c>
      <c r="EQ547">
        <v>2</v>
      </c>
      <c r="ER547">
        <v>2</v>
      </c>
      <c r="ES547">
        <v>3</v>
      </c>
      <c r="ET547">
        <v>3</v>
      </c>
      <c r="EU547">
        <v>18</v>
      </c>
      <c r="EV547">
        <v>4</v>
      </c>
      <c r="EW547">
        <v>3</v>
      </c>
      <c r="EX547">
        <v>3</v>
      </c>
      <c r="EY547">
        <v>7</v>
      </c>
      <c r="EZ547">
        <v>17</v>
      </c>
      <c r="FA547">
        <v>4</v>
      </c>
      <c r="FB547" t="str">
        <f t="shared" si="99"/>
        <v>Mild</v>
      </c>
      <c r="FC547" t="s">
        <v>149</v>
      </c>
    </row>
    <row r="548" spans="1:159" x14ac:dyDescent="0.2">
      <c r="A548">
        <v>1766</v>
      </c>
      <c r="B548" t="s">
        <v>143</v>
      </c>
      <c r="C548" t="s">
        <v>2474</v>
      </c>
      <c r="D548" s="1">
        <v>35256</v>
      </c>
      <c r="E548">
        <v>26</v>
      </c>
      <c r="F548">
        <v>1</v>
      </c>
      <c r="H548" t="s">
        <v>2475</v>
      </c>
      <c r="I548">
        <v>3122</v>
      </c>
      <c r="J548" s="1">
        <v>44424</v>
      </c>
      <c r="K548">
        <v>1</v>
      </c>
      <c r="S548">
        <v>2</v>
      </c>
      <c r="W548" t="s">
        <v>4410</v>
      </c>
      <c r="X548" t="s">
        <v>222</v>
      </c>
      <c r="Y548">
        <v>0</v>
      </c>
      <c r="Z548" t="s">
        <v>2476</v>
      </c>
      <c r="AA548" s="1">
        <v>44552</v>
      </c>
      <c r="AB548" s="2">
        <f t="shared" si="93"/>
        <v>128</v>
      </c>
      <c r="AC548">
        <v>0</v>
      </c>
      <c r="AD548">
        <v>1</v>
      </c>
      <c r="AE548" t="str">
        <f t="shared" si="95"/>
        <v>Male</v>
      </c>
      <c r="AF548">
        <v>0</v>
      </c>
      <c r="AG548" t="s">
        <v>157</v>
      </c>
      <c r="AH548">
        <v>0</v>
      </c>
      <c r="AJ548">
        <v>6</v>
      </c>
      <c r="AK548" t="str">
        <f t="shared" si="90"/>
        <v>Undergrad</v>
      </c>
      <c r="AL548" t="str">
        <f t="shared" si="96"/>
        <v>Yes</v>
      </c>
      <c r="AM548">
        <v>9</v>
      </c>
      <c r="AN548" t="str">
        <f t="shared" si="94"/>
        <v>Aus</v>
      </c>
      <c r="AO548">
        <v>0</v>
      </c>
      <c r="AR548">
        <v>0</v>
      </c>
      <c r="AS548">
        <v>0</v>
      </c>
      <c r="AT548">
        <v>0</v>
      </c>
      <c r="AU548">
        <v>0</v>
      </c>
      <c r="AV548">
        <v>0</v>
      </c>
      <c r="AW548">
        <v>0</v>
      </c>
      <c r="AX548">
        <v>0</v>
      </c>
      <c r="AY548">
        <v>0</v>
      </c>
      <c r="AZ548">
        <v>1</v>
      </c>
      <c r="BA548">
        <v>2</v>
      </c>
      <c r="BC548" t="s">
        <v>2477</v>
      </c>
      <c r="BD548">
        <v>0</v>
      </c>
      <c r="BF548">
        <v>1</v>
      </c>
      <c r="BG548" t="s">
        <v>2478</v>
      </c>
      <c r="BH548">
        <v>0</v>
      </c>
      <c r="BI548">
        <v>0</v>
      </c>
      <c r="BJ548">
        <v>0</v>
      </c>
      <c r="BK548">
        <v>0</v>
      </c>
      <c r="BM548">
        <v>0</v>
      </c>
      <c r="BO548">
        <v>0</v>
      </c>
      <c r="BQ548">
        <v>2</v>
      </c>
      <c r="BR548">
        <v>1</v>
      </c>
      <c r="BS548">
        <v>3</v>
      </c>
      <c r="BT548">
        <v>2</v>
      </c>
      <c r="BU548">
        <v>2</v>
      </c>
      <c r="BV548">
        <v>80</v>
      </c>
      <c r="BW548" s="4">
        <v>0.55638890453741496</v>
      </c>
      <c r="BX548">
        <v>10</v>
      </c>
      <c r="BY548">
        <v>3</v>
      </c>
      <c r="BZ548">
        <v>0</v>
      </c>
      <c r="CA548">
        <v>180</v>
      </c>
      <c r="CB548">
        <v>0</v>
      </c>
      <c r="CC548">
        <v>0</v>
      </c>
      <c r="CD548">
        <v>0</v>
      </c>
      <c r="CE548">
        <v>0</v>
      </c>
      <c r="CF548">
        <v>4</v>
      </c>
      <c r="CG548">
        <v>5</v>
      </c>
      <c r="CH548">
        <v>0</v>
      </c>
      <c r="CI548">
        <v>300</v>
      </c>
      <c r="CJ548">
        <v>0</v>
      </c>
      <c r="CK548">
        <v>0</v>
      </c>
      <c r="CL548">
        <v>0</v>
      </c>
      <c r="CM548">
        <v>0</v>
      </c>
      <c r="CN548">
        <f t="shared" si="100"/>
        <v>780</v>
      </c>
      <c r="CO548" t="str">
        <f t="shared" si="101"/>
        <v>Sufficientlyactive</v>
      </c>
      <c r="CP548">
        <v>3</v>
      </c>
      <c r="CQ548">
        <v>2</v>
      </c>
      <c r="CR548">
        <v>2</v>
      </c>
      <c r="CS548">
        <v>3</v>
      </c>
      <c r="CT548">
        <v>3</v>
      </c>
      <c r="CU548">
        <v>3</v>
      </c>
      <c r="CV548">
        <v>1</v>
      </c>
      <c r="CW548">
        <v>1</v>
      </c>
      <c r="CX548">
        <v>1</v>
      </c>
      <c r="CY548">
        <v>1</v>
      </c>
      <c r="CZ548">
        <v>3</v>
      </c>
      <c r="DA548">
        <v>7</v>
      </c>
      <c r="DB548">
        <v>2</v>
      </c>
      <c r="DC548">
        <v>0</v>
      </c>
      <c r="DD548">
        <v>2</v>
      </c>
      <c r="DE548">
        <v>1</v>
      </c>
      <c r="DF548">
        <v>1</v>
      </c>
      <c r="DG548">
        <v>1</v>
      </c>
      <c r="DH548">
        <v>2</v>
      </c>
      <c r="DI548">
        <v>1</v>
      </c>
      <c r="DJ548">
        <v>1</v>
      </c>
      <c r="DK548">
        <v>1</v>
      </c>
      <c r="DL548">
        <v>1</v>
      </c>
      <c r="DM548">
        <v>1</v>
      </c>
      <c r="DN548">
        <v>12</v>
      </c>
      <c r="DO548">
        <v>1</v>
      </c>
      <c r="DP548">
        <v>0</v>
      </c>
      <c r="DQ548">
        <v>0</v>
      </c>
      <c r="DR548">
        <v>1</v>
      </c>
      <c r="DS548">
        <v>0</v>
      </c>
      <c r="DT548">
        <v>0</v>
      </c>
      <c r="DU548">
        <v>0</v>
      </c>
      <c r="DV548">
        <v>0</v>
      </c>
      <c r="DW548">
        <v>0</v>
      </c>
      <c r="DX548">
        <v>2</v>
      </c>
      <c r="DY548" t="str">
        <f t="shared" si="102"/>
        <v>No</v>
      </c>
      <c r="DZ548" t="s">
        <v>4708</v>
      </c>
      <c r="EA548">
        <v>3</v>
      </c>
      <c r="EB548">
        <v>3</v>
      </c>
      <c r="EC548">
        <v>2</v>
      </c>
      <c r="ED548">
        <v>4</v>
      </c>
      <c r="EE548">
        <v>3</v>
      </c>
      <c r="EF548">
        <v>4</v>
      </c>
      <c r="EG548">
        <v>4</v>
      </c>
      <c r="EH548">
        <v>23</v>
      </c>
      <c r="EI548">
        <v>1</v>
      </c>
      <c r="EJ548">
        <v>1</v>
      </c>
      <c r="EK548">
        <v>1</v>
      </c>
      <c r="EL548">
        <v>3</v>
      </c>
      <c r="EM548">
        <v>4</v>
      </c>
      <c r="EN548">
        <v>3</v>
      </c>
      <c r="EO548">
        <v>4</v>
      </c>
      <c r="EP548">
        <v>5</v>
      </c>
      <c r="EQ548">
        <v>5</v>
      </c>
      <c r="ER548">
        <v>5</v>
      </c>
      <c r="ES548">
        <v>5</v>
      </c>
      <c r="ET548">
        <v>5</v>
      </c>
      <c r="EU548">
        <v>36</v>
      </c>
      <c r="EV548">
        <v>1</v>
      </c>
      <c r="EW548">
        <v>1</v>
      </c>
      <c r="EX548">
        <v>1</v>
      </c>
      <c r="EY548">
        <v>3</v>
      </c>
      <c r="EZ548">
        <v>6</v>
      </c>
      <c r="FA548">
        <v>0</v>
      </c>
      <c r="FB548" t="str">
        <f t="shared" si="99"/>
        <v>None</v>
      </c>
      <c r="FC548" t="s">
        <v>149</v>
      </c>
    </row>
    <row r="549" spans="1:159" x14ac:dyDescent="0.2">
      <c r="A549">
        <v>1769</v>
      </c>
      <c r="B549" t="s">
        <v>143</v>
      </c>
      <c r="C549" t="s">
        <v>2479</v>
      </c>
      <c r="D549" s="1">
        <v>26876</v>
      </c>
      <c r="E549">
        <v>49</v>
      </c>
      <c r="F549">
        <v>1</v>
      </c>
      <c r="H549" t="s">
        <v>424</v>
      </c>
      <c r="I549">
        <v>3023</v>
      </c>
      <c r="J549" s="1">
        <v>44421</v>
      </c>
      <c r="K549">
        <v>1</v>
      </c>
      <c r="N549">
        <v>1</v>
      </c>
      <c r="W549" t="s">
        <v>4407</v>
      </c>
      <c r="X549" t="s">
        <v>307</v>
      </c>
      <c r="Y549">
        <v>0</v>
      </c>
      <c r="Z549" t="s">
        <v>2480</v>
      </c>
      <c r="AA549" s="1">
        <v>44531</v>
      </c>
      <c r="AB549" s="2">
        <f t="shared" si="93"/>
        <v>110</v>
      </c>
      <c r="AC549">
        <v>1</v>
      </c>
      <c r="AD549">
        <v>2</v>
      </c>
      <c r="AE549" t="str">
        <f t="shared" si="95"/>
        <v>Female</v>
      </c>
      <c r="AF549">
        <v>4</v>
      </c>
      <c r="AG549" t="s">
        <v>149</v>
      </c>
      <c r="AH549">
        <v>0</v>
      </c>
      <c r="AJ549">
        <v>5</v>
      </c>
      <c r="AK549" t="str">
        <f t="shared" si="90"/>
        <v>TAFE</v>
      </c>
      <c r="AL549" t="str">
        <f t="shared" si="96"/>
        <v>Yes</v>
      </c>
      <c r="AM549">
        <v>77</v>
      </c>
      <c r="AN549" t="str">
        <f t="shared" si="94"/>
        <v>Other</v>
      </c>
      <c r="AQ549">
        <v>16</v>
      </c>
      <c r="AR549">
        <v>0</v>
      </c>
      <c r="AS549">
        <v>0</v>
      </c>
      <c r="AT549">
        <v>0</v>
      </c>
      <c r="AU549">
        <v>0</v>
      </c>
      <c r="AV549">
        <v>0</v>
      </c>
      <c r="AW549">
        <v>0</v>
      </c>
      <c r="AX549">
        <v>1</v>
      </c>
      <c r="AY549">
        <v>0</v>
      </c>
      <c r="AZ549">
        <v>1</v>
      </c>
      <c r="BA549">
        <v>0</v>
      </c>
      <c r="BC549" t="s">
        <v>2481</v>
      </c>
      <c r="BD549">
        <v>1</v>
      </c>
      <c r="BE549" t="s">
        <v>2482</v>
      </c>
      <c r="BF549">
        <v>1</v>
      </c>
      <c r="BG549" t="s">
        <v>2483</v>
      </c>
      <c r="BH549">
        <v>1</v>
      </c>
      <c r="BI549">
        <v>0</v>
      </c>
      <c r="BJ549">
        <v>1</v>
      </c>
      <c r="BK549">
        <v>0</v>
      </c>
      <c r="BM549">
        <v>0</v>
      </c>
      <c r="BO549">
        <v>0</v>
      </c>
      <c r="BQ549">
        <v>1</v>
      </c>
      <c r="BR549">
        <v>2</v>
      </c>
      <c r="BS549">
        <v>5</v>
      </c>
      <c r="BT549">
        <v>5</v>
      </c>
      <c r="BU549">
        <v>5</v>
      </c>
      <c r="BV549">
        <v>80</v>
      </c>
      <c r="BW549" s="4">
        <v>0.12124897959183675</v>
      </c>
      <c r="BX549">
        <v>7</v>
      </c>
      <c r="BY549">
        <v>7</v>
      </c>
      <c r="BZ549">
        <v>30</v>
      </c>
      <c r="CA549">
        <v>450</v>
      </c>
      <c r="CB549">
        <v>0</v>
      </c>
      <c r="CC549">
        <v>0</v>
      </c>
      <c r="CD549">
        <v>0</v>
      </c>
      <c r="CE549">
        <v>0</v>
      </c>
      <c r="CF549">
        <v>0</v>
      </c>
      <c r="CG549">
        <v>0</v>
      </c>
      <c r="CH549">
        <v>0</v>
      </c>
      <c r="CI549">
        <v>0</v>
      </c>
      <c r="CJ549">
        <v>0</v>
      </c>
      <c r="CK549">
        <v>0</v>
      </c>
      <c r="CL549">
        <v>0</v>
      </c>
      <c r="CM549">
        <v>0</v>
      </c>
      <c r="CN549">
        <f t="shared" si="100"/>
        <v>450</v>
      </c>
      <c r="CO549" t="str">
        <f t="shared" si="101"/>
        <v>Sufficientlyactive</v>
      </c>
      <c r="CP549">
        <v>4</v>
      </c>
      <c r="CQ549">
        <v>2</v>
      </c>
      <c r="CR549">
        <v>2</v>
      </c>
      <c r="CS549">
        <v>2</v>
      </c>
      <c r="CT549">
        <v>3</v>
      </c>
      <c r="CU549">
        <v>3</v>
      </c>
      <c r="CV549">
        <v>1</v>
      </c>
      <c r="CW549">
        <v>1</v>
      </c>
      <c r="CX549">
        <v>1</v>
      </c>
      <c r="CY549">
        <v>1</v>
      </c>
      <c r="CZ549">
        <v>2</v>
      </c>
      <c r="DA549">
        <v>7</v>
      </c>
      <c r="DB549">
        <v>5</v>
      </c>
      <c r="DC549">
        <v>0</v>
      </c>
      <c r="DD549">
        <v>3</v>
      </c>
      <c r="DE549">
        <v>4</v>
      </c>
      <c r="DF549">
        <v>4</v>
      </c>
      <c r="DG549">
        <v>5</v>
      </c>
      <c r="DH549">
        <v>5</v>
      </c>
      <c r="DI549">
        <v>5</v>
      </c>
      <c r="DJ549">
        <v>5</v>
      </c>
      <c r="DK549">
        <v>5</v>
      </c>
      <c r="DL549">
        <v>5</v>
      </c>
      <c r="DM549">
        <v>5</v>
      </c>
      <c r="DN549">
        <v>46</v>
      </c>
      <c r="DO549">
        <v>3</v>
      </c>
      <c r="DP549">
        <v>3</v>
      </c>
      <c r="DQ549">
        <v>3</v>
      </c>
      <c r="DR549">
        <v>1</v>
      </c>
      <c r="DS549">
        <v>1</v>
      </c>
      <c r="DT549">
        <v>3</v>
      </c>
      <c r="DU549">
        <v>3</v>
      </c>
      <c r="DV549">
        <v>2</v>
      </c>
      <c r="DW549">
        <v>3</v>
      </c>
      <c r="DX549">
        <v>22</v>
      </c>
      <c r="DY549" t="str">
        <f>IF(DP549&gt;1,"Yes",IF(DQ549&gt;1,"Yes","No"))</f>
        <v>Yes</v>
      </c>
      <c r="DZ549" t="s">
        <v>4711</v>
      </c>
      <c r="EA549">
        <v>5</v>
      </c>
      <c r="EB549">
        <v>2</v>
      </c>
      <c r="EC549">
        <v>1</v>
      </c>
      <c r="ED549">
        <v>2</v>
      </c>
      <c r="EE549">
        <v>2</v>
      </c>
      <c r="EF549">
        <v>1</v>
      </c>
      <c r="EG549">
        <v>1</v>
      </c>
      <c r="EH549">
        <v>14</v>
      </c>
      <c r="EI549">
        <v>3</v>
      </c>
      <c r="EJ549">
        <v>2</v>
      </c>
      <c r="EK549">
        <v>2</v>
      </c>
      <c r="EL549">
        <v>7</v>
      </c>
      <c r="EM549">
        <v>1</v>
      </c>
      <c r="EN549">
        <v>2</v>
      </c>
      <c r="EO549">
        <v>1</v>
      </c>
      <c r="EP549">
        <v>1</v>
      </c>
      <c r="EQ549">
        <v>1</v>
      </c>
      <c r="ER549">
        <v>1</v>
      </c>
      <c r="ES549">
        <v>1</v>
      </c>
      <c r="ET549">
        <v>1</v>
      </c>
      <c r="EU549">
        <v>9</v>
      </c>
      <c r="EV549">
        <v>10</v>
      </c>
      <c r="EW549">
        <v>9</v>
      </c>
      <c r="EX549">
        <v>10</v>
      </c>
      <c r="EY549">
        <v>10</v>
      </c>
      <c r="EZ549">
        <v>39</v>
      </c>
      <c r="FA549">
        <v>10</v>
      </c>
      <c r="FB549" t="str">
        <f t="shared" si="99"/>
        <v>Severe</v>
      </c>
      <c r="FC549" t="s">
        <v>157</v>
      </c>
    </row>
    <row r="550" spans="1:159" x14ac:dyDescent="0.2">
      <c r="A550">
        <v>1770</v>
      </c>
      <c r="B550" t="s">
        <v>143</v>
      </c>
      <c r="C550" t="s">
        <v>2484</v>
      </c>
      <c r="D550" s="1">
        <v>24950</v>
      </c>
      <c r="E550">
        <v>54</v>
      </c>
      <c r="F550">
        <v>1</v>
      </c>
      <c r="H550" t="s">
        <v>236</v>
      </c>
      <c r="I550">
        <v>3015</v>
      </c>
      <c r="J550" s="1">
        <v>44421</v>
      </c>
      <c r="K550">
        <v>1</v>
      </c>
      <c r="R550">
        <v>1</v>
      </c>
      <c r="W550" t="s">
        <v>229</v>
      </c>
      <c r="X550" t="s">
        <v>307</v>
      </c>
      <c r="Y550">
        <v>1</v>
      </c>
      <c r="Z550" t="s">
        <v>2485</v>
      </c>
      <c r="AA550" s="1">
        <v>44583</v>
      </c>
      <c r="AB550" s="2">
        <f t="shared" si="93"/>
        <v>162</v>
      </c>
      <c r="AC550">
        <v>2</v>
      </c>
      <c r="AD550">
        <v>1</v>
      </c>
      <c r="AE550" t="str">
        <f t="shared" si="95"/>
        <v>Male</v>
      </c>
      <c r="AF550">
        <v>0</v>
      </c>
      <c r="AG550" t="s">
        <v>157</v>
      </c>
      <c r="AH550">
        <v>0</v>
      </c>
      <c r="AJ550">
        <v>1</v>
      </c>
      <c r="AK550" t="str">
        <f t="shared" si="90"/>
        <v>DNC high school</v>
      </c>
      <c r="AL550" t="str">
        <f t="shared" si="96"/>
        <v>No</v>
      </c>
      <c r="AM550">
        <v>9</v>
      </c>
      <c r="AN550" t="str">
        <f t="shared" si="94"/>
        <v>Aus</v>
      </c>
      <c r="AO550">
        <v>0</v>
      </c>
      <c r="AR550">
        <v>0</v>
      </c>
      <c r="AS550">
        <v>0</v>
      </c>
      <c r="AT550">
        <v>0</v>
      </c>
      <c r="AU550">
        <v>1</v>
      </c>
      <c r="AV550">
        <v>1</v>
      </c>
      <c r="AW550">
        <v>0</v>
      </c>
      <c r="AX550">
        <v>0</v>
      </c>
      <c r="AY550">
        <v>0</v>
      </c>
      <c r="AZ550">
        <v>0</v>
      </c>
      <c r="BA550">
        <v>2</v>
      </c>
      <c r="BD550">
        <v>1</v>
      </c>
      <c r="BE550" t="s">
        <v>2486</v>
      </c>
      <c r="BF550">
        <v>1</v>
      </c>
      <c r="BG550" t="s">
        <v>2487</v>
      </c>
      <c r="BH550">
        <v>0</v>
      </c>
      <c r="BI550">
        <v>2</v>
      </c>
      <c r="BJ550">
        <v>0</v>
      </c>
      <c r="BK550">
        <v>1</v>
      </c>
      <c r="BL550">
        <v>15</v>
      </c>
      <c r="BM550">
        <v>0</v>
      </c>
      <c r="BO550">
        <v>1</v>
      </c>
      <c r="BP550">
        <v>2</v>
      </c>
      <c r="BQ550">
        <v>3</v>
      </c>
      <c r="BR550">
        <v>1</v>
      </c>
      <c r="BS550">
        <v>3</v>
      </c>
      <c r="BT550">
        <v>3</v>
      </c>
      <c r="BU550">
        <v>1</v>
      </c>
      <c r="BV550">
        <v>50</v>
      </c>
      <c r="BW550" s="4">
        <v>0.54600000000000004</v>
      </c>
      <c r="BX550">
        <v>0</v>
      </c>
      <c r="BY550">
        <v>2</v>
      </c>
      <c r="BZ550">
        <v>0</v>
      </c>
      <c r="CA550">
        <v>120</v>
      </c>
      <c r="CB550">
        <v>0</v>
      </c>
      <c r="CC550">
        <v>2</v>
      </c>
      <c r="CD550">
        <v>0</v>
      </c>
      <c r="CE550">
        <v>120</v>
      </c>
      <c r="CF550">
        <v>0</v>
      </c>
      <c r="CG550">
        <v>0</v>
      </c>
      <c r="CH550">
        <v>0</v>
      </c>
      <c r="CI550">
        <v>0</v>
      </c>
      <c r="CJ550">
        <v>0</v>
      </c>
      <c r="CK550">
        <v>0</v>
      </c>
      <c r="CL550">
        <v>0</v>
      </c>
      <c r="CM550">
        <v>0</v>
      </c>
      <c r="CN550">
        <f t="shared" si="100"/>
        <v>120</v>
      </c>
      <c r="CO550" t="str">
        <f t="shared" si="101"/>
        <v>Insufficiently active</v>
      </c>
      <c r="CP550">
        <v>3</v>
      </c>
      <c r="CQ550">
        <v>3</v>
      </c>
      <c r="CR550">
        <v>3</v>
      </c>
      <c r="CS550">
        <v>2</v>
      </c>
      <c r="CT550">
        <v>1</v>
      </c>
      <c r="CU550">
        <v>2</v>
      </c>
      <c r="CV550">
        <v>1</v>
      </c>
      <c r="CW550">
        <v>1</v>
      </c>
      <c r="CX550">
        <v>1</v>
      </c>
      <c r="CY550">
        <v>1</v>
      </c>
      <c r="CZ550">
        <v>3</v>
      </c>
      <c r="DA550">
        <v>4</v>
      </c>
      <c r="DB550">
        <v>4</v>
      </c>
      <c r="DC550">
        <v>0</v>
      </c>
      <c r="DD550">
        <v>2</v>
      </c>
      <c r="DE550">
        <v>1</v>
      </c>
      <c r="DF550">
        <v>1</v>
      </c>
      <c r="DG550">
        <v>1</v>
      </c>
      <c r="DH550">
        <v>2</v>
      </c>
      <c r="DI550">
        <v>2</v>
      </c>
      <c r="DJ550">
        <v>1</v>
      </c>
      <c r="DK550">
        <v>1</v>
      </c>
      <c r="DL550">
        <v>1</v>
      </c>
      <c r="DM550">
        <v>1</v>
      </c>
      <c r="DN550">
        <v>13</v>
      </c>
      <c r="DO550">
        <v>0</v>
      </c>
      <c r="DP550">
        <v>0</v>
      </c>
      <c r="DQ550">
        <v>2</v>
      </c>
      <c r="DR550">
        <v>1</v>
      </c>
      <c r="DS550">
        <v>0</v>
      </c>
      <c r="DT550">
        <v>0</v>
      </c>
      <c r="DU550">
        <v>0</v>
      </c>
      <c r="DV550">
        <v>0</v>
      </c>
      <c r="DW550">
        <v>0</v>
      </c>
      <c r="DX550">
        <v>3</v>
      </c>
      <c r="DY550" t="s">
        <v>149</v>
      </c>
      <c r="DZ550" t="s">
        <v>4708</v>
      </c>
      <c r="EA550">
        <v>4</v>
      </c>
      <c r="EB550">
        <v>4</v>
      </c>
      <c r="EC550">
        <v>4</v>
      </c>
      <c r="ED550">
        <v>4</v>
      </c>
      <c r="EE550">
        <v>4</v>
      </c>
      <c r="EF550">
        <v>4</v>
      </c>
      <c r="EG550">
        <v>4</v>
      </c>
      <c r="EH550">
        <v>28</v>
      </c>
      <c r="EI550">
        <v>1</v>
      </c>
      <c r="EJ550">
        <v>1</v>
      </c>
      <c r="EK550">
        <v>1</v>
      </c>
      <c r="EL550">
        <v>3</v>
      </c>
      <c r="EM550">
        <v>4</v>
      </c>
      <c r="EN550">
        <v>4</v>
      </c>
      <c r="EO550">
        <v>4</v>
      </c>
      <c r="EP550">
        <v>4</v>
      </c>
      <c r="EQ550">
        <v>4</v>
      </c>
      <c r="ER550">
        <v>4</v>
      </c>
      <c r="ES550">
        <v>4</v>
      </c>
      <c r="ET550">
        <v>4</v>
      </c>
      <c r="EU550">
        <v>32</v>
      </c>
      <c r="EV550">
        <v>7</v>
      </c>
      <c r="EW550">
        <v>7</v>
      </c>
      <c r="EX550">
        <v>7</v>
      </c>
      <c r="EY550">
        <v>8</v>
      </c>
      <c r="EZ550">
        <v>29</v>
      </c>
      <c r="FA550">
        <v>6</v>
      </c>
      <c r="FB550" t="str">
        <f t="shared" si="99"/>
        <v>Moderate</v>
      </c>
      <c r="FC550" t="s">
        <v>157</v>
      </c>
    </row>
    <row r="551" spans="1:159" x14ac:dyDescent="0.2">
      <c r="A551">
        <v>1772</v>
      </c>
      <c r="B551" t="s">
        <v>143</v>
      </c>
      <c r="C551" t="s">
        <v>2488</v>
      </c>
      <c r="D551" s="1">
        <v>27064</v>
      </c>
      <c r="E551">
        <v>48</v>
      </c>
      <c r="F551">
        <v>1</v>
      </c>
      <c r="H551" t="s">
        <v>420</v>
      </c>
      <c r="I551">
        <v>3030</v>
      </c>
      <c r="J551" s="1">
        <v>44421</v>
      </c>
      <c r="K551">
        <v>1</v>
      </c>
      <c r="S551">
        <v>1</v>
      </c>
      <c r="W551" t="s">
        <v>4410</v>
      </c>
      <c r="X551" t="s">
        <v>307</v>
      </c>
      <c r="Y551">
        <v>0</v>
      </c>
      <c r="Z551" t="s">
        <v>2489</v>
      </c>
      <c r="AA551" s="1">
        <v>44582</v>
      </c>
      <c r="AB551" s="2">
        <f t="shared" si="93"/>
        <v>161</v>
      </c>
      <c r="AC551">
        <v>1</v>
      </c>
      <c r="AD551">
        <v>1</v>
      </c>
      <c r="AE551" t="str">
        <f t="shared" si="95"/>
        <v>Male</v>
      </c>
      <c r="AF551">
        <v>5</v>
      </c>
      <c r="AG551" t="s">
        <v>157</v>
      </c>
      <c r="AH551">
        <v>0</v>
      </c>
      <c r="AJ551">
        <v>6</v>
      </c>
      <c r="AK551" t="str">
        <f t="shared" si="90"/>
        <v>Undergrad</v>
      </c>
      <c r="AL551" t="str">
        <f t="shared" si="96"/>
        <v>Yes</v>
      </c>
      <c r="AM551">
        <v>123</v>
      </c>
      <c r="AN551" t="str">
        <f t="shared" si="94"/>
        <v>Other</v>
      </c>
      <c r="AP551">
        <v>0</v>
      </c>
      <c r="AQ551">
        <v>37</v>
      </c>
      <c r="AR551">
        <v>0</v>
      </c>
      <c r="AS551">
        <v>0</v>
      </c>
      <c r="AT551">
        <v>0</v>
      </c>
      <c r="AU551">
        <v>1</v>
      </c>
      <c r="AV551">
        <v>0</v>
      </c>
      <c r="AW551">
        <v>0</v>
      </c>
      <c r="AX551">
        <v>1</v>
      </c>
      <c r="AY551">
        <v>0</v>
      </c>
      <c r="AZ551">
        <v>1</v>
      </c>
      <c r="BA551">
        <v>1</v>
      </c>
      <c r="BC551" t="s">
        <v>2490</v>
      </c>
      <c r="BD551">
        <v>1</v>
      </c>
      <c r="BE551" t="s">
        <v>2491</v>
      </c>
      <c r="BF551">
        <v>1</v>
      </c>
      <c r="BG551" t="s">
        <v>2492</v>
      </c>
      <c r="BH551">
        <v>2</v>
      </c>
      <c r="BI551">
        <v>2</v>
      </c>
      <c r="BJ551">
        <v>2</v>
      </c>
      <c r="BK551">
        <v>1</v>
      </c>
      <c r="BL551">
        <v>3</v>
      </c>
      <c r="BM551">
        <v>0</v>
      </c>
      <c r="BO551">
        <v>0</v>
      </c>
      <c r="BQ551">
        <v>3</v>
      </c>
      <c r="BR551">
        <v>2</v>
      </c>
      <c r="BS551">
        <v>4</v>
      </c>
      <c r="BT551">
        <v>4</v>
      </c>
      <c r="BU551">
        <v>4</v>
      </c>
      <c r="BV551">
        <v>65</v>
      </c>
      <c r="BW551" s="4">
        <v>0.19041720532652645</v>
      </c>
      <c r="BX551">
        <v>1</v>
      </c>
      <c r="BY551">
        <v>1</v>
      </c>
      <c r="BZ551">
        <v>0</v>
      </c>
      <c r="CA551">
        <v>60</v>
      </c>
      <c r="CB551">
        <v>1</v>
      </c>
      <c r="CC551">
        <v>0</v>
      </c>
      <c r="CD551">
        <v>0</v>
      </c>
      <c r="CE551">
        <v>0</v>
      </c>
      <c r="CF551">
        <v>1</v>
      </c>
      <c r="CG551">
        <v>1</v>
      </c>
      <c r="CH551">
        <v>10</v>
      </c>
      <c r="CI551">
        <v>70</v>
      </c>
      <c r="CJ551">
        <v>1</v>
      </c>
      <c r="CK551">
        <v>1</v>
      </c>
      <c r="CL551">
        <v>0</v>
      </c>
      <c r="CM551">
        <v>60</v>
      </c>
      <c r="CN551">
        <f t="shared" si="100"/>
        <v>260</v>
      </c>
      <c r="CO551" t="str">
        <f t="shared" si="101"/>
        <v>Sufficientlyactive</v>
      </c>
      <c r="CP551">
        <v>3</v>
      </c>
      <c r="CQ551">
        <v>1</v>
      </c>
      <c r="CR551">
        <v>4</v>
      </c>
      <c r="CS551">
        <v>2</v>
      </c>
      <c r="CT551">
        <v>4</v>
      </c>
      <c r="CU551">
        <v>2</v>
      </c>
      <c r="CV551">
        <v>0</v>
      </c>
      <c r="CW551">
        <v>1</v>
      </c>
      <c r="CX551">
        <v>1</v>
      </c>
      <c r="CY551">
        <v>1</v>
      </c>
      <c r="CZ551">
        <v>2</v>
      </c>
      <c r="DA551">
        <v>7</v>
      </c>
      <c r="DB551">
        <v>2</v>
      </c>
      <c r="DC551">
        <v>0</v>
      </c>
      <c r="DD551">
        <v>2</v>
      </c>
      <c r="DE551">
        <v>4</v>
      </c>
      <c r="DF551">
        <v>3</v>
      </c>
      <c r="DG551">
        <v>4</v>
      </c>
      <c r="DH551">
        <v>4</v>
      </c>
      <c r="DI551">
        <v>3</v>
      </c>
      <c r="DJ551">
        <v>3</v>
      </c>
      <c r="DK551">
        <v>3</v>
      </c>
      <c r="DL551">
        <v>2</v>
      </c>
      <c r="DM551">
        <v>4</v>
      </c>
      <c r="DN551">
        <v>32</v>
      </c>
      <c r="DO551">
        <v>1</v>
      </c>
      <c r="DP551">
        <v>1</v>
      </c>
      <c r="DQ551">
        <v>0</v>
      </c>
      <c r="DR551">
        <v>2</v>
      </c>
      <c r="DS551">
        <v>2</v>
      </c>
      <c r="DT551">
        <v>2</v>
      </c>
      <c r="DU551">
        <v>1</v>
      </c>
      <c r="DV551">
        <v>0</v>
      </c>
      <c r="DW551">
        <v>0</v>
      </c>
      <c r="DX551">
        <v>9</v>
      </c>
      <c r="DY551" t="str">
        <f>IF(DP551&gt;1,"Yes",IF(DQ551&gt;1,"Yes","No"))</f>
        <v>No</v>
      </c>
      <c r="DZ551" t="s">
        <v>4707</v>
      </c>
      <c r="EA551">
        <v>2</v>
      </c>
      <c r="EB551">
        <v>3</v>
      </c>
      <c r="EC551">
        <v>3</v>
      </c>
      <c r="ED551">
        <v>3</v>
      </c>
      <c r="EE551">
        <v>2</v>
      </c>
      <c r="EF551">
        <v>2</v>
      </c>
      <c r="EG551">
        <v>3</v>
      </c>
      <c r="EH551">
        <v>18</v>
      </c>
      <c r="EI551">
        <v>1</v>
      </c>
      <c r="EJ551">
        <v>1</v>
      </c>
      <c r="EK551">
        <v>1</v>
      </c>
      <c r="EL551">
        <v>3</v>
      </c>
      <c r="EM551">
        <v>3</v>
      </c>
      <c r="EN551">
        <v>5</v>
      </c>
      <c r="EO551">
        <v>4</v>
      </c>
      <c r="EP551">
        <v>4</v>
      </c>
      <c r="EQ551">
        <v>4</v>
      </c>
      <c r="ER551">
        <v>4</v>
      </c>
      <c r="ES551">
        <v>3</v>
      </c>
      <c r="ET551">
        <v>4</v>
      </c>
      <c r="EU551">
        <v>31</v>
      </c>
      <c r="EV551">
        <v>9</v>
      </c>
      <c r="EW551">
        <v>9</v>
      </c>
      <c r="EX551">
        <v>9</v>
      </c>
      <c r="EY551">
        <v>9</v>
      </c>
      <c r="EZ551">
        <v>36</v>
      </c>
      <c r="FA551">
        <v>9</v>
      </c>
      <c r="FB551" t="str">
        <f t="shared" si="99"/>
        <v>Severe</v>
      </c>
      <c r="FC551" t="s">
        <v>157</v>
      </c>
    </row>
    <row r="552" spans="1:159" x14ac:dyDescent="0.2">
      <c r="A552">
        <v>1773</v>
      </c>
      <c r="B552" t="s">
        <v>143</v>
      </c>
      <c r="C552" t="s">
        <v>2493</v>
      </c>
      <c r="D552" s="1">
        <v>26682</v>
      </c>
      <c r="E552">
        <v>49</v>
      </c>
      <c r="F552">
        <v>1</v>
      </c>
      <c r="H552" t="s">
        <v>571</v>
      </c>
      <c r="I552">
        <v>3020</v>
      </c>
      <c r="J552" s="1">
        <v>44424</v>
      </c>
      <c r="K552">
        <v>1</v>
      </c>
      <c r="R552">
        <v>2</v>
      </c>
      <c r="W552" t="s">
        <v>229</v>
      </c>
      <c r="X552" t="s">
        <v>222</v>
      </c>
      <c r="Y552">
        <v>0</v>
      </c>
      <c r="Z552" t="s">
        <v>2494</v>
      </c>
      <c r="AA552" s="1">
        <v>44607</v>
      </c>
      <c r="AB552" s="2">
        <f t="shared" si="93"/>
        <v>183</v>
      </c>
      <c r="AC552">
        <v>0</v>
      </c>
      <c r="AD552">
        <v>1</v>
      </c>
      <c r="AE552" t="str">
        <f t="shared" si="95"/>
        <v>Male</v>
      </c>
      <c r="AF552">
        <v>4</v>
      </c>
      <c r="AG552" t="s">
        <v>149</v>
      </c>
      <c r="AH552">
        <v>1</v>
      </c>
      <c r="AI552">
        <v>2</v>
      </c>
      <c r="AJ552">
        <v>3</v>
      </c>
      <c r="AK552" t="str">
        <f t="shared" si="90"/>
        <v>TAFE</v>
      </c>
      <c r="AL552" t="str">
        <f t="shared" si="96"/>
        <v>Yes</v>
      </c>
      <c r="AM552">
        <v>9</v>
      </c>
      <c r="AN552" t="str">
        <f t="shared" si="94"/>
        <v>Aus</v>
      </c>
      <c r="AO552">
        <v>1</v>
      </c>
      <c r="AR552">
        <v>0</v>
      </c>
      <c r="AS552">
        <v>0</v>
      </c>
      <c r="AT552">
        <v>0</v>
      </c>
      <c r="AU552">
        <v>0</v>
      </c>
      <c r="AV552">
        <v>0</v>
      </c>
      <c r="AW552">
        <v>0</v>
      </c>
      <c r="AX552">
        <v>0</v>
      </c>
      <c r="AY552">
        <v>0</v>
      </c>
      <c r="AZ552">
        <v>0</v>
      </c>
      <c r="BA552">
        <v>0</v>
      </c>
      <c r="BD552">
        <v>1</v>
      </c>
      <c r="BE552" t="s">
        <v>2495</v>
      </c>
      <c r="BF552">
        <v>1</v>
      </c>
      <c r="BG552" t="s">
        <v>2496</v>
      </c>
      <c r="BH552">
        <v>0</v>
      </c>
      <c r="BI552">
        <v>0</v>
      </c>
      <c r="BJ552">
        <v>0</v>
      </c>
      <c r="BK552">
        <v>1</v>
      </c>
      <c r="BL552">
        <v>10</v>
      </c>
      <c r="BM552">
        <v>0</v>
      </c>
      <c r="BO552">
        <v>0</v>
      </c>
      <c r="BQ552">
        <v>3</v>
      </c>
      <c r="BR552">
        <v>1</v>
      </c>
      <c r="BS552">
        <v>3</v>
      </c>
      <c r="BT552">
        <v>3</v>
      </c>
      <c r="BU552">
        <v>2</v>
      </c>
      <c r="BV552">
        <v>80</v>
      </c>
      <c r="BW552" s="4">
        <v>0.52061132075471694</v>
      </c>
      <c r="BX552">
        <v>2</v>
      </c>
      <c r="BY552">
        <v>0</v>
      </c>
      <c r="BZ552">
        <v>10</v>
      </c>
      <c r="CA552">
        <v>10</v>
      </c>
      <c r="CB552">
        <v>0</v>
      </c>
      <c r="CC552">
        <v>0</v>
      </c>
      <c r="CD552">
        <v>0</v>
      </c>
      <c r="CE552">
        <v>0</v>
      </c>
      <c r="CF552">
        <v>0</v>
      </c>
      <c r="CG552">
        <v>0</v>
      </c>
      <c r="CH552">
        <v>0</v>
      </c>
      <c r="CI552">
        <v>0</v>
      </c>
      <c r="CJ552">
        <v>0</v>
      </c>
      <c r="CK552">
        <v>0</v>
      </c>
      <c r="CL552">
        <v>0</v>
      </c>
      <c r="CM552">
        <v>0</v>
      </c>
      <c r="CN552">
        <f t="shared" si="100"/>
        <v>10</v>
      </c>
      <c r="CO552" t="str">
        <f t="shared" si="101"/>
        <v>Insufficiently active</v>
      </c>
      <c r="CP552">
        <v>3</v>
      </c>
      <c r="CQ552">
        <v>3</v>
      </c>
      <c r="CR552">
        <v>2</v>
      </c>
      <c r="CS552">
        <v>2</v>
      </c>
      <c r="CT552">
        <v>2</v>
      </c>
      <c r="CU552">
        <v>2</v>
      </c>
      <c r="CV552">
        <v>1</v>
      </c>
      <c r="CW552">
        <v>1</v>
      </c>
      <c r="CX552">
        <v>1</v>
      </c>
      <c r="CY552">
        <v>0</v>
      </c>
      <c r="CZ552">
        <v>3</v>
      </c>
      <c r="DA552">
        <v>5</v>
      </c>
      <c r="DB552">
        <v>4</v>
      </c>
      <c r="DC552">
        <v>0</v>
      </c>
      <c r="DD552">
        <v>4</v>
      </c>
      <c r="DE552">
        <v>3</v>
      </c>
      <c r="DF552">
        <v>1</v>
      </c>
      <c r="DG552">
        <v>3</v>
      </c>
      <c r="DH552">
        <v>3</v>
      </c>
      <c r="DI552">
        <v>1</v>
      </c>
      <c r="DJ552">
        <v>3</v>
      </c>
      <c r="DK552">
        <v>3</v>
      </c>
      <c r="DL552">
        <v>1</v>
      </c>
      <c r="DM552">
        <v>3</v>
      </c>
      <c r="DN552">
        <v>25</v>
      </c>
      <c r="DO552">
        <v>1</v>
      </c>
      <c r="DP552">
        <v>1</v>
      </c>
      <c r="DQ552">
        <v>1</v>
      </c>
      <c r="DR552">
        <v>1</v>
      </c>
      <c r="DS552">
        <v>0</v>
      </c>
      <c r="DT552">
        <v>1</v>
      </c>
      <c r="DU552">
        <v>1</v>
      </c>
      <c r="DV552">
        <v>1</v>
      </c>
      <c r="DW552">
        <v>1</v>
      </c>
      <c r="DX552">
        <v>8</v>
      </c>
      <c r="DY552" t="str">
        <f>IF(DO552&gt;1,"Yes",IF(DP552&gt;1,"Yes","No"))</f>
        <v>No</v>
      </c>
      <c r="DZ552" t="s">
        <v>4707</v>
      </c>
      <c r="EA552">
        <v>4</v>
      </c>
      <c r="EB552">
        <v>4</v>
      </c>
      <c r="EC552">
        <v>3</v>
      </c>
      <c r="ED552">
        <v>4</v>
      </c>
      <c r="EE552">
        <v>4</v>
      </c>
      <c r="EF552">
        <v>5</v>
      </c>
      <c r="EG552">
        <v>5</v>
      </c>
      <c r="EH552">
        <v>29</v>
      </c>
      <c r="EI552">
        <v>1</v>
      </c>
      <c r="EJ552">
        <v>1</v>
      </c>
      <c r="EK552">
        <v>1</v>
      </c>
      <c r="EL552">
        <v>3</v>
      </c>
      <c r="EM552">
        <v>5</v>
      </c>
      <c r="EN552">
        <v>5</v>
      </c>
      <c r="EO552">
        <v>5</v>
      </c>
      <c r="EP552">
        <v>5</v>
      </c>
      <c r="EQ552">
        <v>5</v>
      </c>
      <c r="ER552">
        <v>5</v>
      </c>
      <c r="ES552">
        <v>5</v>
      </c>
      <c r="ET552">
        <v>5</v>
      </c>
      <c r="EU552">
        <v>40</v>
      </c>
      <c r="EV552">
        <v>2</v>
      </c>
      <c r="EW552">
        <v>1</v>
      </c>
      <c r="EX552">
        <v>1</v>
      </c>
      <c r="EY552">
        <v>2</v>
      </c>
      <c r="EZ552">
        <v>6</v>
      </c>
      <c r="FA552">
        <v>1</v>
      </c>
      <c r="FB552" t="str">
        <f t="shared" si="99"/>
        <v>Mild</v>
      </c>
      <c r="FC552" t="s">
        <v>149</v>
      </c>
    </row>
    <row r="553" spans="1:159" x14ac:dyDescent="0.2">
      <c r="A553">
        <v>1775</v>
      </c>
      <c r="B553" t="s">
        <v>143</v>
      </c>
      <c r="C553" t="s">
        <v>2497</v>
      </c>
      <c r="D553" s="1">
        <v>32988</v>
      </c>
      <c r="E553">
        <v>32</v>
      </c>
      <c r="F553">
        <v>1</v>
      </c>
      <c r="H553" t="s">
        <v>1169</v>
      </c>
      <c r="I553">
        <v>3016</v>
      </c>
      <c r="J553" s="1">
        <v>44406</v>
      </c>
      <c r="K553">
        <v>1</v>
      </c>
      <c r="Q553">
        <v>1</v>
      </c>
      <c r="W553" t="s">
        <v>4409</v>
      </c>
      <c r="X553" t="s">
        <v>307</v>
      </c>
      <c r="Y553">
        <v>0</v>
      </c>
      <c r="Z553" t="s">
        <v>2498</v>
      </c>
      <c r="AA553" s="1">
        <v>44607</v>
      </c>
      <c r="AB553" s="2">
        <f t="shared" si="93"/>
        <v>201</v>
      </c>
      <c r="AC553">
        <v>2</v>
      </c>
      <c r="AD553">
        <v>2</v>
      </c>
      <c r="AE553" t="str">
        <f t="shared" si="95"/>
        <v>Female</v>
      </c>
      <c r="AF553">
        <v>0</v>
      </c>
      <c r="AG553" t="s">
        <v>157</v>
      </c>
      <c r="AH553">
        <v>0</v>
      </c>
      <c r="AJ553">
        <v>8</v>
      </c>
      <c r="AK553" t="str">
        <f t="shared" ref="AK553:AK616" si="103">IF(AJ553&lt;2,"DNC high school",IF(AJ553&lt;3,"High school",IF(AJ553&lt;6,"TAFE",IF(AJ553&lt;8,"Undergrad","Postgrad"))))</f>
        <v>Postgrad</v>
      </c>
      <c r="AL553" t="str">
        <f t="shared" si="96"/>
        <v>Yes</v>
      </c>
      <c r="AM553">
        <v>185</v>
      </c>
      <c r="AN553" t="str">
        <f t="shared" si="94"/>
        <v>Other</v>
      </c>
      <c r="AQ553">
        <v>25</v>
      </c>
      <c r="AR553">
        <v>0</v>
      </c>
      <c r="AS553">
        <v>0</v>
      </c>
      <c r="AT553">
        <v>0</v>
      </c>
      <c r="AU553">
        <v>0</v>
      </c>
      <c r="AV553">
        <v>0</v>
      </c>
      <c r="AW553">
        <v>0</v>
      </c>
      <c r="AX553">
        <v>0</v>
      </c>
      <c r="AY553">
        <v>1</v>
      </c>
      <c r="AZ553">
        <v>0</v>
      </c>
      <c r="BA553">
        <v>0</v>
      </c>
      <c r="BC553" t="s">
        <v>2499</v>
      </c>
      <c r="BD553">
        <v>0</v>
      </c>
      <c r="BF553">
        <v>0</v>
      </c>
      <c r="BH553">
        <v>0</v>
      </c>
      <c r="BI553">
        <v>1</v>
      </c>
      <c r="BJ553">
        <v>0</v>
      </c>
      <c r="BK553">
        <v>0</v>
      </c>
      <c r="BM553">
        <v>0</v>
      </c>
      <c r="BO553">
        <v>1</v>
      </c>
      <c r="BP553">
        <v>0</v>
      </c>
      <c r="BQ553">
        <v>1</v>
      </c>
      <c r="BR553">
        <v>1</v>
      </c>
      <c r="BS553">
        <v>2</v>
      </c>
      <c r="BT553">
        <v>2</v>
      </c>
      <c r="BU553">
        <v>1</v>
      </c>
      <c r="BV553">
        <v>79</v>
      </c>
      <c r="BW553" s="4">
        <v>0.70093623779544856</v>
      </c>
      <c r="BX553">
        <v>10</v>
      </c>
      <c r="BY553">
        <v>5</v>
      </c>
      <c r="BZ553">
        <v>0</v>
      </c>
      <c r="CA553">
        <v>300</v>
      </c>
      <c r="CB553">
        <v>0</v>
      </c>
      <c r="CC553">
        <v>0</v>
      </c>
      <c r="CD553">
        <v>0</v>
      </c>
      <c r="CE553">
        <v>0</v>
      </c>
      <c r="CF553">
        <v>3</v>
      </c>
      <c r="CG553">
        <v>2</v>
      </c>
      <c r="CH553">
        <v>0</v>
      </c>
      <c r="CI553">
        <v>120</v>
      </c>
      <c r="CJ553">
        <v>0</v>
      </c>
      <c r="CK553">
        <v>0</v>
      </c>
      <c r="CL553">
        <v>0</v>
      </c>
      <c r="CM553">
        <v>0</v>
      </c>
      <c r="CN553">
        <f t="shared" si="100"/>
        <v>540</v>
      </c>
      <c r="CO553" t="str">
        <f t="shared" si="101"/>
        <v>Sufficientlyactive</v>
      </c>
      <c r="CP553">
        <v>3</v>
      </c>
      <c r="CQ553">
        <v>3</v>
      </c>
      <c r="CR553">
        <v>4</v>
      </c>
      <c r="CS553">
        <v>2</v>
      </c>
      <c r="CT553">
        <v>3</v>
      </c>
      <c r="CU553">
        <v>2</v>
      </c>
      <c r="CV553">
        <v>1</v>
      </c>
      <c r="CW553">
        <v>1</v>
      </c>
      <c r="CX553">
        <v>2</v>
      </c>
      <c r="CY553">
        <v>1</v>
      </c>
      <c r="CZ553">
        <v>3</v>
      </c>
      <c r="DA553">
        <v>7</v>
      </c>
      <c r="DB553">
        <v>3</v>
      </c>
      <c r="DC553">
        <v>1</v>
      </c>
      <c r="DD553">
        <v>4</v>
      </c>
      <c r="DE553">
        <v>2</v>
      </c>
      <c r="DF553">
        <v>1</v>
      </c>
      <c r="DG553">
        <v>1</v>
      </c>
      <c r="DH553">
        <v>3</v>
      </c>
      <c r="DI553">
        <v>2</v>
      </c>
      <c r="DJ553">
        <v>1</v>
      </c>
      <c r="DK553">
        <v>3</v>
      </c>
      <c r="DL553">
        <v>1</v>
      </c>
      <c r="DM553">
        <v>1</v>
      </c>
      <c r="DN553">
        <v>19</v>
      </c>
      <c r="DO553">
        <v>0</v>
      </c>
      <c r="DP553">
        <v>0</v>
      </c>
      <c r="DQ553">
        <v>0</v>
      </c>
      <c r="DR553">
        <v>1</v>
      </c>
      <c r="DS553">
        <v>0</v>
      </c>
      <c r="DT553">
        <v>0</v>
      </c>
      <c r="DU553">
        <v>1</v>
      </c>
      <c r="DV553">
        <v>0</v>
      </c>
      <c r="DW553">
        <v>0</v>
      </c>
      <c r="DX553">
        <v>2</v>
      </c>
      <c r="DY553" t="str">
        <f>IF(DO553&gt;1,"Yes",IF(DP553&gt;1,"Yes","No"))</f>
        <v>No</v>
      </c>
      <c r="DZ553" t="s">
        <v>4708</v>
      </c>
      <c r="EA553">
        <v>3</v>
      </c>
      <c r="EB553">
        <v>3</v>
      </c>
      <c r="EC553">
        <v>4</v>
      </c>
      <c r="ED553">
        <v>4</v>
      </c>
      <c r="EE553">
        <v>4</v>
      </c>
      <c r="EF553">
        <v>4</v>
      </c>
      <c r="EG553">
        <v>4</v>
      </c>
      <c r="EH553">
        <v>26</v>
      </c>
      <c r="EI553">
        <v>1</v>
      </c>
      <c r="EJ553">
        <v>1</v>
      </c>
      <c r="EK553">
        <v>1</v>
      </c>
      <c r="EL553">
        <v>3</v>
      </c>
      <c r="EM553">
        <v>5</v>
      </c>
      <c r="EN553">
        <v>5</v>
      </c>
      <c r="EO553">
        <v>5</v>
      </c>
      <c r="EP553">
        <v>5</v>
      </c>
      <c r="EQ553">
        <v>5</v>
      </c>
      <c r="ER553">
        <v>5</v>
      </c>
      <c r="ES553">
        <v>5</v>
      </c>
      <c r="ET553">
        <v>5</v>
      </c>
      <c r="EU553">
        <v>40</v>
      </c>
      <c r="EV553">
        <v>1</v>
      </c>
      <c r="EW553">
        <v>0</v>
      </c>
      <c r="EX553">
        <v>1</v>
      </c>
      <c r="EY553">
        <v>1</v>
      </c>
      <c r="EZ553">
        <v>3</v>
      </c>
      <c r="FA553">
        <v>0</v>
      </c>
      <c r="FB553" t="str">
        <f t="shared" si="99"/>
        <v>None</v>
      </c>
      <c r="FC553" t="s">
        <v>149</v>
      </c>
    </row>
    <row r="554" spans="1:159" x14ac:dyDescent="0.2">
      <c r="A554">
        <v>1776</v>
      </c>
      <c r="B554" t="s">
        <v>143</v>
      </c>
      <c r="C554" t="s">
        <v>2500</v>
      </c>
      <c r="D554" s="1">
        <v>30771</v>
      </c>
      <c r="E554">
        <v>38</v>
      </c>
      <c r="F554">
        <v>1</v>
      </c>
      <c r="H554" t="s">
        <v>673</v>
      </c>
      <c r="I554">
        <v>3336</v>
      </c>
      <c r="J554" s="1">
        <v>44406</v>
      </c>
      <c r="K554">
        <v>1</v>
      </c>
      <c r="R554">
        <v>1</v>
      </c>
      <c r="W554" t="s">
        <v>229</v>
      </c>
      <c r="X554" t="s">
        <v>307</v>
      </c>
      <c r="Y554">
        <v>0</v>
      </c>
      <c r="Z554" t="s">
        <v>2501</v>
      </c>
      <c r="AA554" s="1">
        <v>44593</v>
      </c>
      <c r="AB554" s="2">
        <f t="shared" si="93"/>
        <v>187</v>
      </c>
      <c r="AC554">
        <v>1</v>
      </c>
      <c r="AD554">
        <v>2</v>
      </c>
      <c r="AE554" t="str">
        <f t="shared" si="95"/>
        <v>Female</v>
      </c>
      <c r="AF554">
        <v>0</v>
      </c>
      <c r="AG554" t="s">
        <v>157</v>
      </c>
      <c r="AH554">
        <v>0</v>
      </c>
      <c r="AJ554">
        <v>7</v>
      </c>
      <c r="AK554" t="str">
        <f t="shared" si="103"/>
        <v>Undergrad</v>
      </c>
      <c r="AL554" t="str">
        <f t="shared" si="96"/>
        <v>Yes</v>
      </c>
      <c r="AM554">
        <v>77</v>
      </c>
      <c r="AN554" t="str">
        <f t="shared" si="94"/>
        <v>Other</v>
      </c>
      <c r="AQ554">
        <v>25</v>
      </c>
      <c r="AR554">
        <v>0</v>
      </c>
      <c r="AS554">
        <v>0</v>
      </c>
      <c r="AT554">
        <v>0</v>
      </c>
      <c r="AU554">
        <v>2</v>
      </c>
      <c r="AV554">
        <v>0</v>
      </c>
      <c r="AW554">
        <v>0</v>
      </c>
      <c r="AX554">
        <v>0</v>
      </c>
      <c r="AY554">
        <v>0</v>
      </c>
      <c r="AZ554">
        <v>0</v>
      </c>
      <c r="BA554">
        <v>2</v>
      </c>
      <c r="BC554" t="s">
        <v>2502</v>
      </c>
      <c r="BD554">
        <v>0</v>
      </c>
      <c r="BF554">
        <v>0</v>
      </c>
      <c r="BH554">
        <v>0</v>
      </c>
      <c r="BI554">
        <v>0</v>
      </c>
      <c r="BJ554">
        <v>0</v>
      </c>
      <c r="BK554">
        <v>0</v>
      </c>
      <c r="BM554">
        <v>0</v>
      </c>
      <c r="BO554">
        <v>0</v>
      </c>
      <c r="BQ554">
        <v>2</v>
      </c>
      <c r="BR554">
        <v>1</v>
      </c>
      <c r="BS554">
        <v>3</v>
      </c>
      <c r="BT554">
        <v>3</v>
      </c>
      <c r="BU554">
        <v>2</v>
      </c>
      <c r="BV554">
        <v>82</v>
      </c>
      <c r="BW554" s="4">
        <v>0.54207033714815966</v>
      </c>
      <c r="BX554">
        <v>10</v>
      </c>
      <c r="BY554">
        <v>5</v>
      </c>
      <c r="BZ554">
        <v>0</v>
      </c>
      <c r="CA554">
        <v>300</v>
      </c>
      <c r="CB554">
        <v>1</v>
      </c>
      <c r="CC554">
        <v>1</v>
      </c>
      <c r="CD554">
        <v>0</v>
      </c>
      <c r="CE554">
        <v>60</v>
      </c>
      <c r="CF554">
        <v>0</v>
      </c>
      <c r="CG554">
        <v>0</v>
      </c>
      <c r="CH554">
        <v>0</v>
      </c>
      <c r="CI554">
        <v>0</v>
      </c>
      <c r="CJ554">
        <v>0</v>
      </c>
      <c r="CK554">
        <v>0</v>
      </c>
      <c r="CL554">
        <v>0</v>
      </c>
      <c r="CM554">
        <v>0</v>
      </c>
      <c r="CN554">
        <f t="shared" si="100"/>
        <v>300</v>
      </c>
      <c r="CO554" t="str">
        <f t="shared" si="101"/>
        <v>Sufficientlyactive</v>
      </c>
      <c r="CP554">
        <v>2</v>
      </c>
      <c r="CQ554">
        <v>2</v>
      </c>
      <c r="CR554">
        <v>3</v>
      </c>
      <c r="CS554">
        <v>3</v>
      </c>
      <c r="CT554">
        <v>3</v>
      </c>
      <c r="CU554">
        <v>2</v>
      </c>
      <c r="CV554">
        <v>1</v>
      </c>
      <c r="CW554">
        <v>1</v>
      </c>
      <c r="CX554">
        <v>1</v>
      </c>
      <c r="CY554">
        <v>1</v>
      </c>
      <c r="CZ554">
        <v>2</v>
      </c>
      <c r="DA554">
        <v>6</v>
      </c>
      <c r="DB554">
        <v>2</v>
      </c>
      <c r="DC554">
        <v>0</v>
      </c>
      <c r="DD554">
        <v>3</v>
      </c>
      <c r="DE554">
        <v>1</v>
      </c>
      <c r="DF554">
        <v>1</v>
      </c>
      <c r="DG554">
        <v>1</v>
      </c>
      <c r="DH554">
        <v>2</v>
      </c>
      <c r="DI554">
        <v>1</v>
      </c>
      <c r="DJ554">
        <v>1</v>
      </c>
      <c r="DK554">
        <v>1</v>
      </c>
      <c r="DL554">
        <v>1</v>
      </c>
      <c r="DM554">
        <v>1</v>
      </c>
      <c r="DN554">
        <v>13</v>
      </c>
      <c r="DO554">
        <v>0</v>
      </c>
      <c r="DP554">
        <v>0</v>
      </c>
      <c r="DQ554">
        <v>3</v>
      </c>
      <c r="DR554">
        <v>1</v>
      </c>
      <c r="DS554">
        <v>0</v>
      </c>
      <c r="DT554">
        <v>0</v>
      </c>
      <c r="DU554">
        <v>0</v>
      </c>
      <c r="DV554">
        <v>0</v>
      </c>
      <c r="DW554">
        <v>0</v>
      </c>
      <c r="DX554">
        <v>4</v>
      </c>
      <c r="DY554" t="str">
        <f>IF(DO554&gt;1,"Yes",IF(DP554&gt;1,"Yes","No"))</f>
        <v>No</v>
      </c>
      <c r="DZ554" t="s">
        <v>4708</v>
      </c>
      <c r="EA554">
        <v>5</v>
      </c>
      <c r="EB554">
        <v>5</v>
      </c>
      <c r="EC554">
        <v>5</v>
      </c>
      <c r="ED554">
        <v>5</v>
      </c>
      <c r="EE554">
        <v>5</v>
      </c>
      <c r="EF554">
        <v>5</v>
      </c>
      <c r="EG554">
        <v>5</v>
      </c>
      <c r="EH554">
        <v>35</v>
      </c>
      <c r="EI554">
        <v>1</v>
      </c>
      <c r="EJ554">
        <v>1</v>
      </c>
      <c r="EK554">
        <v>1</v>
      </c>
      <c r="EL554">
        <v>3</v>
      </c>
      <c r="EM554">
        <v>5</v>
      </c>
      <c r="EN554">
        <v>5</v>
      </c>
      <c r="EO554">
        <v>5</v>
      </c>
      <c r="EP554">
        <v>5</v>
      </c>
      <c r="EQ554">
        <v>5</v>
      </c>
      <c r="ER554">
        <v>5</v>
      </c>
      <c r="ES554">
        <v>5</v>
      </c>
      <c r="ET554">
        <v>5</v>
      </c>
      <c r="EU554">
        <v>40</v>
      </c>
      <c r="EV554">
        <v>6</v>
      </c>
      <c r="EW554">
        <v>6</v>
      </c>
      <c r="EX554">
        <v>7</v>
      </c>
      <c r="EY554">
        <v>8</v>
      </c>
      <c r="EZ554">
        <v>27</v>
      </c>
      <c r="FA554">
        <v>7</v>
      </c>
      <c r="FB554" t="str">
        <f t="shared" si="99"/>
        <v>Moderate</v>
      </c>
      <c r="FC554" t="s">
        <v>149</v>
      </c>
    </row>
    <row r="555" spans="1:159" x14ac:dyDescent="0.2">
      <c r="A555">
        <v>1779</v>
      </c>
      <c r="B555" t="s">
        <v>143</v>
      </c>
      <c r="C555" t="s">
        <v>2503</v>
      </c>
      <c r="D555" s="1">
        <v>28463</v>
      </c>
      <c r="E555">
        <v>44</v>
      </c>
      <c r="F555">
        <v>1</v>
      </c>
      <c r="H555" t="s">
        <v>2504</v>
      </c>
      <c r="I555">
        <v>3111</v>
      </c>
      <c r="J555" s="1">
        <v>44406</v>
      </c>
      <c r="K555">
        <v>2</v>
      </c>
      <c r="T555">
        <v>3</v>
      </c>
      <c r="W555" t="s">
        <v>4411</v>
      </c>
      <c r="X555" t="s">
        <v>314</v>
      </c>
      <c r="Y555">
        <v>0</v>
      </c>
      <c r="Z555" t="s">
        <v>2505</v>
      </c>
      <c r="AA555" s="1">
        <v>44600</v>
      </c>
      <c r="AB555" s="2">
        <f t="shared" si="93"/>
        <v>194</v>
      </c>
      <c r="AC555">
        <v>1</v>
      </c>
      <c r="AD555">
        <v>2</v>
      </c>
      <c r="AE555" t="str">
        <f t="shared" si="95"/>
        <v>Female</v>
      </c>
      <c r="AF555">
        <v>1</v>
      </c>
      <c r="AG555" t="s">
        <v>157</v>
      </c>
      <c r="AH555">
        <v>0</v>
      </c>
      <c r="AJ555">
        <v>8</v>
      </c>
      <c r="AK555" t="str">
        <f t="shared" si="103"/>
        <v>Postgrad</v>
      </c>
      <c r="AL555" t="str">
        <f t="shared" si="96"/>
        <v>Yes</v>
      </c>
      <c r="AM555">
        <v>9</v>
      </c>
      <c r="AN555" t="str">
        <f t="shared" si="94"/>
        <v>Aus</v>
      </c>
      <c r="AO555">
        <v>0</v>
      </c>
      <c r="AR555">
        <v>0</v>
      </c>
      <c r="AS555">
        <v>0</v>
      </c>
      <c r="AT555">
        <v>0</v>
      </c>
      <c r="AU555">
        <v>1</v>
      </c>
      <c r="AV555">
        <v>0</v>
      </c>
      <c r="AW555">
        <v>0</v>
      </c>
      <c r="AX555">
        <v>1</v>
      </c>
      <c r="AY555">
        <v>0</v>
      </c>
      <c r="AZ555">
        <v>0</v>
      </c>
      <c r="BA555">
        <v>0</v>
      </c>
      <c r="BC555" t="s">
        <v>2506</v>
      </c>
      <c r="BD555">
        <v>0</v>
      </c>
      <c r="BF555">
        <v>0</v>
      </c>
      <c r="BH555">
        <v>0</v>
      </c>
      <c r="BI555">
        <v>0</v>
      </c>
      <c r="BJ555">
        <v>0</v>
      </c>
      <c r="BK555">
        <v>1</v>
      </c>
      <c r="BM555">
        <v>1</v>
      </c>
      <c r="BO555">
        <v>1</v>
      </c>
      <c r="BP555">
        <v>0</v>
      </c>
      <c r="BQ555">
        <v>2</v>
      </c>
      <c r="BR555">
        <v>1</v>
      </c>
      <c r="BS555">
        <v>2</v>
      </c>
      <c r="BT555">
        <v>2</v>
      </c>
      <c r="BU555">
        <v>1</v>
      </c>
      <c r="BV555">
        <v>86</v>
      </c>
      <c r="BW555" s="4">
        <v>0.59485799971267816</v>
      </c>
      <c r="BX555">
        <v>14</v>
      </c>
      <c r="BY555">
        <v>4</v>
      </c>
      <c r="BZ555">
        <v>0</v>
      </c>
      <c r="CA555">
        <v>240</v>
      </c>
      <c r="CB555">
        <v>0</v>
      </c>
      <c r="CC555">
        <v>0</v>
      </c>
      <c r="CD555">
        <v>0</v>
      </c>
      <c r="CE555">
        <v>0</v>
      </c>
      <c r="CF555">
        <v>2</v>
      </c>
      <c r="CG555">
        <v>1</v>
      </c>
      <c r="CH555">
        <v>30</v>
      </c>
      <c r="CI555">
        <v>90</v>
      </c>
      <c r="CJ555">
        <v>2</v>
      </c>
      <c r="CK555">
        <v>2</v>
      </c>
      <c r="CL555">
        <v>0</v>
      </c>
      <c r="CM555">
        <v>120</v>
      </c>
      <c r="CN555">
        <f t="shared" si="100"/>
        <v>540</v>
      </c>
      <c r="CO555" t="str">
        <f t="shared" si="101"/>
        <v>Sufficientlyactive</v>
      </c>
      <c r="CP555">
        <v>4</v>
      </c>
      <c r="CQ555">
        <v>3</v>
      </c>
      <c r="CR555">
        <v>3</v>
      </c>
      <c r="CS555">
        <v>2</v>
      </c>
      <c r="CT555">
        <v>3</v>
      </c>
      <c r="CU555">
        <v>3</v>
      </c>
      <c r="CV555">
        <v>1</v>
      </c>
      <c r="CW555">
        <v>1</v>
      </c>
      <c r="CX555">
        <v>1</v>
      </c>
      <c r="CY555">
        <v>1</v>
      </c>
      <c r="CZ555">
        <v>3</v>
      </c>
      <c r="DA555">
        <v>7</v>
      </c>
      <c r="DB555">
        <v>1</v>
      </c>
      <c r="DC555">
        <v>0</v>
      </c>
      <c r="DD555">
        <v>3</v>
      </c>
      <c r="DE555">
        <v>1</v>
      </c>
      <c r="DF555">
        <v>1</v>
      </c>
      <c r="DG555">
        <v>1</v>
      </c>
      <c r="DH555">
        <v>1</v>
      </c>
      <c r="DI555">
        <v>1</v>
      </c>
      <c r="DJ555">
        <v>1</v>
      </c>
      <c r="DK555">
        <v>2</v>
      </c>
      <c r="DL555">
        <v>2</v>
      </c>
      <c r="DM555">
        <v>1</v>
      </c>
      <c r="DN555">
        <v>14</v>
      </c>
      <c r="DO555">
        <v>0</v>
      </c>
      <c r="DP555">
        <v>0</v>
      </c>
      <c r="DQ555">
        <v>1</v>
      </c>
      <c r="DR555">
        <v>1</v>
      </c>
      <c r="DS555">
        <v>0</v>
      </c>
      <c r="DT555">
        <v>0</v>
      </c>
      <c r="DU555">
        <v>0</v>
      </c>
      <c r="DV555">
        <v>0</v>
      </c>
      <c r="DW555">
        <v>0</v>
      </c>
      <c r="DX555">
        <v>2</v>
      </c>
      <c r="DY555" t="str">
        <f>IF(DO555&gt;1,"Yes",IF(DP555&gt;1,"Yes","No"))</f>
        <v>No</v>
      </c>
      <c r="DZ555" t="s">
        <v>4708</v>
      </c>
      <c r="EA555">
        <v>3</v>
      </c>
      <c r="EB555">
        <v>4</v>
      </c>
      <c r="EC555">
        <v>3</v>
      </c>
      <c r="ED555">
        <v>3</v>
      </c>
      <c r="EE555">
        <v>3</v>
      </c>
      <c r="EF555">
        <v>4</v>
      </c>
      <c r="EG555">
        <v>4</v>
      </c>
      <c r="EH555">
        <v>24</v>
      </c>
      <c r="EI555">
        <v>2</v>
      </c>
      <c r="EJ555">
        <v>1</v>
      </c>
      <c r="EK555">
        <v>1</v>
      </c>
      <c r="EL555">
        <v>4</v>
      </c>
      <c r="EM555">
        <v>4</v>
      </c>
      <c r="EN555">
        <v>5</v>
      </c>
      <c r="EO555">
        <v>5</v>
      </c>
      <c r="EP555">
        <v>4</v>
      </c>
      <c r="EQ555">
        <v>5</v>
      </c>
      <c r="ER555">
        <v>4</v>
      </c>
      <c r="ES555">
        <v>4</v>
      </c>
      <c r="ET555">
        <v>4</v>
      </c>
      <c r="EU555">
        <v>35</v>
      </c>
      <c r="EV555">
        <v>3</v>
      </c>
      <c r="EW555">
        <v>3</v>
      </c>
      <c r="EX555">
        <v>4</v>
      </c>
      <c r="EY555">
        <v>4</v>
      </c>
      <c r="EZ555">
        <v>14</v>
      </c>
      <c r="FA555">
        <v>2</v>
      </c>
      <c r="FB555" t="str">
        <f t="shared" si="99"/>
        <v>Mild</v>
      </c>
      <c r="FC555" t="s">
        <v>149</v>
      </c>
    </row>
    <row r="556" spans="1:159" x14ac:dyDescent="0.2">
      <c r="A556">
        <v>1780</v>
      </c>
      <c r="B556" t="s">
        <v>143</v>
      </c>
      <c r="C556" t="s">
        <v>2507</v>
      </c>
      <c r="D556" s="1">
        <v>33282</v>
      </c>
      <c r="E556">
        <v>31</v>
      </c>
      <c r="F556">
        <v>1</v>
      </c>
      <c r="H556" t="s">
        <v>673</v>
      </c>
      <c r="I556">
        <v>3336</v>
      </c>
      <c r="J556" s="1">
        <v>44406</v>
      </c>
      <c r="K556">
        <v>2</v>
      </c>
      <c r="T556">
        <v>3</v>
      </c>
      <c r="W556" t="s">
        <v>4411</v>
      </c>
      <c r="X556" t="s">
        <v>314</v>
      </c>
      <c r="Y556">
        <v>0</v>
      </c>
      <c r="Z556" t="s">
        <v>2508</v>
      </c>
      <c r="AA556" s="1">
        <v>44600</v>
      </c>
      <c r="AB556" s="2">
        <f t="shared" si="93"/>
        <v>194</v>
      </c>
      <c r="AC556">
        <v>0</v>
      </c>
      <c r="AD556">
        <v>2</v>
      </c>
      <c r="AE556" t="str">
        <f t="shared" si="95"/>
        <v>Female</v>
      </c>
      <c r="AF556">
        <v>3</v>
      </c>
      <c r="AG556" t="s">
        <v>157</v>
      </c>
      <c r="AH556">
        <v>0</v>
      </c>
      <c r="AJ556">
        <v>6</v>
      </c>
      <c r="AK556" t="str">
        <f t="shared" si="103"/>
        <v>Undergrad</v>
      </c>
      <c r="AL556" t="str">
        <f t="shared" si="96"/>
        <v>Yes</v>
      </c>
      <c r="AM556">
        <v>9</v>
      </c>
      <c r="AN556" t="str">
        <f t="shared" si="94"/>
        <v>Aus</v>
      </c>
      <c r="AO556">
        <v>0</v>
      </c>
      <c r="AR556">
        <v>0</v>
      </c>
      <c r="AS556">
        <v>0</v>
      </c>
      <c r="AT556">
        <v>0</v>
      </c>
      <c r="AU556">
        <v>1</v>
      </c>
      <c r="AV556">
        <v>0</v>
      </c>
      <c r="AW556">
        <v>0</v>
      </c>
      <c r="AX556">
        <v>0</v>
      </c>
      <c r="AY556">
        <v>0</v>
      </c>
      <c r="AZ556">
        <v>0</v>
      </c>
      <c r="BA556">
        <v>0</v>
      </c>
      <c r="BD556">
        <v>1</v>
      </c>
      <c r="BE556" t="s">
        <v>2509</v>
      </c>
      <c r="BF556">
        <v>1</v>
      </c>
      <c r="BG556" t="s">
        <v>2510</v>
      </c>
      <c r="BH556">
        <v>0</v>
      </c>
      <c r="BI556">
        <v>0</v>
      </c>
      <c r="BJ556">
        <v>0</v>
      </c>
      <c r="BK556">
        <v>0</v>
      </c>
      <c r="BM556">
        <v>0</v>
      </c>
      <c r="BO556">
        <v>0</v>
      </c>
      <c r="BQ556">
        <v>3</v>
      </c>
      <c r="BR556">
        <v>1</v>
      </c>
      <c r="BS556">
        <v>2</v>
      </c>
      <c r="BT556">
        <v>3</v>
      </c>
      <c r="BU556">
        <v>3</v>
      </c>
      <c r="BV556">
        <v>69</v>
      </c>
      <c r="BW556" s="4">
        <v>0.52567111650485432</v>
      </c>
      <c r="BX556">
        <v>5</v>
      </c>
      <c r="BY556">
        <v>3</v>
      </c>
      <c r="BZ556">
        <v>30</v>
      </c>
      <c r="CA556">
        <v>210</v>
      </c>
      <c r="CB556">
        <v>0</v>
      </c>
      <c r="CC556">
        <v>0</v>
      </c>
      <c r="CD556">
        <v>0</v>
      </c>
      <c r="CE556">
        <v>0</v>
      </c>
      <c r="CF556">
        <v>0</v>
      </c>
      <c r="CG556">
        <v>0</v>
      </c>
      <c r="CH556">
        <v>0</v>
      </c>
      <c r="CI556">
        <v>0</v>
      </c>
      <c r="CJ556">
        <v>1</v>
      </c>
      <c r="CK556">
        <v>0</v>
      </c>
      <c r="CL556">
        <v>30</v>
      </c>
      <c r="CM556">
        <v>30</v>
      </c>
      <c r="CN556">
        <f t="shared" si="100"/>
        <v>240</v>
      </c>
      <c r="CO556" t="str">
        <f t="shared" si="101"/>
        <v>Sufficientlyactive</v>
      </c>
      <c r="CP556">
        <v>3</v>
      </c>
      <c r="CQ556">
        <v>3</v>
      </c>
      <c r="CR556">
        <v>3</v>
      </c>
      <c r="CS556">
        <v>3</v>
      </c>
      <c r="CT556">
        <v>3</v>
      </c>
      <c r="CU556">
        <v>3</v>
      </c>
      <c r="CV556">
        <v>1</v>
      </c>
      <c r="CW556">
        <v>0</v>
      </c>
      <c r="CX556">
        <v>1</v>
      </c>
      <c r="CY556">
        <v>1</v>
      </c>
      <c r="CZ556">
        <v>1</v>
      </c>
      <c r="DA556">
        <v>7</v>
      </c>
      <c r="DB556">
        <v>3</v>
      </c>
      <c r="DC556">
        <v>0</v>
      </c>
      <c r="DD556">
        <v>3</v>
      </c>
      <c r="DE556">
        <v>4</v>
      </c>
      <c r="DF556">
        <v>3</v>
      </c>
      <c r="DG556">
        <v>2</v>
      </c>
      <c r="DH556">
        <v>2</v>
      </c>
      <c r="DI556">
        <v>1</v>
      </c>
      <c r="DJ556">
        <v>3</v>
      </c>
      <c r="DK556">
        <v>3</v>
      </c>
      <c r="DL556">
        <v>2</v>
      </c>
      <c r="DM556">
        <v>2</v>
      </c>
      <c r="DN556">
        <v>25</v>
      </c>
      <c r="DO556">
        <v>1</v>
      </c>
      <c r="DP556">
        <v>1</v>
      </c>
      <c r="DQ556">
        <v>1</v>
      </c>
      <c r="DR556">
        <v>1</v>
      </c>
      <c r="DS556">
        <v>2</v>
      </c>
      <c r="DT556">
        <v>2</v>
      </c>
      <c r="DU556">
        <v>0</v>
      </c>
      <c r="DV556">
        <v>0</v>
      </c>
      <c r="DW556">
        <v>0</v>
      </c>
      <c r="DX556">
        <v>8</v>
      </c>
      <c r="DY556" t="str">
        <f>IF(DO556&gt;1,"Yes",IF(DP556&gt;1,"Yes","No"))</f>
        <v>No</v>
      </c>
      <c r="DZ556" t="s">
        <v>4707</v>
      </c>
      <c r="EA556">
        <v>3</v>
      </c>
      <c r="EB556">
        <v>2</v>
      </c>
      <c r="EC556">
        <v>2</v>
      </c>
      <c r="ED556">
        <v>2</v>
      </c>
      <c r="EE556">
        <v>3</v>
      </c>
      <c r="EF556">
        <v>2</v>
      </c>
      <c r="EG556">
        <v>3</v>
      </c>
      <c r="EH556">
        <v>17</v>
      </c>
      <c r="EI556">
        <v>2</v>
      </c>
      <c r="EJ556">
        <v>2</v>
      </c>
      <c r="EK556">
        <v>2</v>
      </c>
      <c r="EL556">
        <v>6</v>
      </c>
      <c r="EM556">
        <v>2</v>
      </c>
      <c r="EN556">
        <v>2</v>
      </c>
      <c r="EO556">
        <v>2</v>
      </c>
      <c r="EP556">
        <v>2</v>
      </c>
      <c r="EQ556">
        <v>2</v>
      </c>
      <c r="ER556">
        <v>3</v>
      </c>
      <c r="ES556">
        <v>2</v>
      </c>
      <c r="ET556">
        <v>2</v>
      </c>
      <c r="EU556">
        <v>17</v>
      </c>
      <c r="EV556">
        <v>3</v>
      </c>
      <c r="EW556">
        <v>7</v>
      </c>
      <c r="EX556">
        <v>8</v>
      </c>
      <c r="EY556">
        <v>8</v>
      </c>
      <c r="EZ556">
        <v>26</v>
      </c>
      <c r="FA556">
        <v>7</v>
      </c>
      <c r="FB556" t="str">
        <f t="shared" si="99"/>
        <v>Moderate</v>
      </c>
      <c r="FC556" t="s">
        <v>149</v>
      </c>
    </row>
    <row r="557" spans="1:159" x14ac:dyDescent="0.2">
      <c r="A557">
        <v>1788</v>
      </c>
      <c r="B557" t="s">
        <v>143</v>
      </c>
      <c r="C557" t="s">
        <v>2511</v>
      </c>
      <c r="D557" s="1">
        <v>20570</v>
      </c>
      <c r="E557">
        <v>66</v>
      </c>
      <c r="F557">
        <v>1</v>
      </c>
      <c r="H557" t="s">
        <v>2512</v>
      </c>
      <c r="I557">
        <v>3442</v>
      </c>
      <c r="J557" s="1">
        <v>44403</v>
      </c>
      <c r="K557">
        <v>1</v>
      </c>
      <c r="L557">
        <v>2</v>
      </c>
      <c r="W557" t="s">
        <v>4403</v>
      </c>
      <c r="X557" t="s">
        <v>222</v>
      </c>
      <c r="Y557">
        <v>1</v>
      </c>
      <c r="Z557" t="s">
        <v>2513</v>
      </c>
      <c r="AA557" s="1">
        <v>44615</v>
      </c>
      <c r="AB557" s="2">
        <f t="shared" si="93"/>
        <v>212</v>
      </c>
      <c r="AC557">
        <v>4</v>
      </c>
      <c r="AD557">
        <v>2</v>
      </c>
      <c r="AE557" t="str">
        <f t="shared" si="95"/>
        <v>Female</v>
      </c>
      <c r="AF557">
        <v>0</v>
      </c>
      <c r="AG557" t="s">
        <v>157</v>
      </c>
      <c r="AH557">
        <v>0</v>
      </c>
      <c r="AJ557">
        <v>1</v>
      </c>
      <c r="AK557" t="str">
        <f t="shared" si="103"/>
        <v>DNC high school</v>
      </c>
      <c r="AL557" t="str">
        <f t="shared" si="96"/>
        <v>No</v>
      </c>
      <c r="AM557">
        <v>9</v>
      </c>
      <c r="AN557" t="str">
        <f t="shared" si="94"/>
        <v>Aus</v>
      </c>
      <c r="AO557">
        <v>0</v>
      </c>
      <c r="AR557">
        <v>0</v>
      </c>
      <c r="AS557">
        <v>0</v>
      </c>
      <c r="AT557">
        <v>0</v>
      </c>
      <c r="AU557">
        <v>0</v>
      </c>
      <c r="AV557">
        <v>0</v>
      </c>
      <c r="AW557">
        <v>0</v>
      </c>
      <c r="AX557">
        <v>0</v>
      </c>
      <c r="AY557">
        <v>0</v>
      </c>
      <c r="AZ557">
        <v>1</v>
      </c>
      <c r="BA557">
        <v>0</v>
      </c>
      <c r="BC557" t="s">
        <v>2514</v>
      </c>
      <c r="BD557">
        <v>0</v>
      </c>
      <c r="BF557">
        <v>1</v>
      </c>
      <c r="BG557" t="s">
        <v>2515</v>
      </c>
      <c r="BH557">
        <v>0</v>
      </c>
      <c r="BI557">
        <v>0</v>
      </c>
      <c r="BJ557">
        <v>0</v>
      </c>
      <c r="BK557">
        <v>0</v>
      </c>
      <c r="BM557">
        <v>0</v>
      </c>
      <c r="BO557">
        <v>0</v>
      </c>
      <c r="BQ557">
        <v>1</v>
      </c>
      <c r="BR557">
        <v>1</v>
      </c>
      <c r="BS557">
        <v>1</v>
      </c>
      <c r="BT557">
        <v>2</v>
      </c>
      <c r="BU557">
        <v>1</v>
      </c>
      <c r="BV557">
        <v>86</v>
      </c>
      <c r="BW557" s="4">
        <v>0.78049010367577754</v>
      </c>
      <c r="BX557">
        <v>20</v>
      </c>
      <c r="BY557">
        <v>12</v>
      </c>
      <c r="BZ557">
        <v>2</v>
      </c>
      <c r="CA557">
        <v>722</v>
      </c>
      <c r="CB557">
        <v>4</v>
      </c>
      <c r="CC557">
        <v>18</v>
      </c>
      <c r="CD557">
        <v>0</v>
      </c>
      <c r="CE557">
        <v>840</v>
      </c>
      <c r="CF557">
        <v>0</v>
      </c>
      <c r="CG557">
        <v>0</v>
      </c>
      <c r="CH557">
        <v>0</v>
      </c>
      <c r="CI557">
        <v>0</v>
      </c>
      <c r="CJ557">
        <v>0</v>
      </c>
      <c r="CK557">
        <v>0</v>
      </c>
      <c r="CL557">
        <v>0</v>
      </c>
      <c r="CM557">
        <v>0</v>
      </c>
      <c r="CN557">
        <f t="shared" si="100"/>
        <v>722</v>
      </c>
      <c r="CO557" t="str">
        <f t="shared" si="101"/>
        <v>Sufficientlyactive</v>
      </c>
      <c r="CP557">
        <v>3</v>
      </c>
      <c r="CQ557">
        <v>3</v>
      </c>
      <c r="CR557">
        <v>2</v>
      </c>
      <c r="CS557">
        <v>3</v>
      </c>
      <c r="CT557">
        <v>3</v>
      </c>
      <c r="CU557">
        <v>1</v>
      </c>
      <c r="CV557">
        <v>1</v>
      </c>
      <c r="CW557">
        <v>1</v>
      </c>
      <c r="CX557">
        <v>1</v>
      </c>
      <c r="CY557">
        <v>1</v>
      </c>
      <c r="CZ557">
        <v>2</v>
      </c>
      <c r="DA557">
        <v>7</v>
      </c>
      <c r="DB557">
        <v>1</v>
      </c>
      <c r="DC557">
        <v>1</v>
      </c>
      <c r="DD557">
        <v>1</v>
      </c>
      <c r="DE557">
        <v>1</v>
      </c>
      <c r="DF557">
        <v>1</v>
      </c>
      <c r="DG557">
        <v>1</v>
      </c>
      <c r="DH557">
        <v>1</v>
      </c>
      <c r="DI557">
        <v>1</v>
      </c>
      <c r="DJ557">
        <v>1</v>
      </c>
      <c r="DK557">
        <v>1</v>
      </c>
      <c r="DL557">
        <v>1</v>
      </c>
      <c r="DM557">
        <v>1</v>
      </c>
      <c r="DN557">
        <v>10</v>
      </c>
      <c r="DO557">
        <v>0</v>
      </c>
      <c r="DP557">
        <v>0</v>
      </c>
      <c r="DQ557">
        <v>0</v>
      </c>
      <c r="DR557">
        <v>0</v>
      </c>
      <c r="DS557">
        <v>0</v>
      </c>
      <c r="DT557">
        <v>0</v>
      </c>
      <c r="DU557">
        <v>0</v>
      </c>
      <c r="DV557">
        <v>0</v>
      </c>
      <c r="DW557">
        <v>0</v>
      </c>
      <c r="DX557">
        <v>0</v>
      </c>
      <c r="DY557" t="s">
        <v>149</v>
      </c>
      <c r="DZ557" t="s">
        <v>4708</v>
      </c>
      <c r="EA557">
        <v>4</v>
      </c>
      <c r="EB557">
        <v>4</v>
      </c>
      <c r="EC557">
        <v>3</v>
      </c>
      <c r="ED557">
        <v>4</v>
      </c>
      <c r="EE557">
        <v>4</v>
      </c>
      <c r="EF557">
        <v>3</v>
      </c>
      <c r="EG557">
        <v>5</v>
      </c>
      <c r="EH557">
        <v>27</v>
      </c>
      <c r="EI557">
        <v>1</v>
      </c>
      <c r="EJ557">
        <v>1</v>
      </c>
      <c r="EK557">
        <v>1</v>
      </c>
      <c r="EL557">
        <v>3</v>
      </c>
      <c r="EM557">
        <v>5</v>
      </c>
      <c r="EN557">
        <v>4</v>
      </c>
      <c r="EO557">
        <v>4</v>
      </c>
      <c r="EP557">
        <v>4</v>
      </c>
      <c r="EQ557">
        <v>4</v>
      </c>
      <c r="ER557">
        <v>4</v>
      </c>
      <c r="ES557">
        <v>4</v>
      </c>
      <c r="ET557">
        <v>4</v>
      </c>
      <c r="EU557">
        <v>33</v>
      </c>
      <c r="EV557">
        <v>0</v>
      </c>
      <c r="EW557">
        <v>0</v>
      </c>
      <c r="EX557">
        <v>0</v>
      </c>
      <c r="EY557">
        <v>1</v>
      </c>
      <c r="EZ557">
        <v>1</v>
      </c>
      <c r="FA557">
        <v>1</v>
      </c>
      <c r="FB557" t="str">
        <f t="shared" si="99"/>
        <v>Mild</v>
      </c>
      <c r="FC557" t="s">
        <v>157</v>
      </c>
    </row>
    <row r="558" spans="1:159" x14ac:dyDescent="0.2">
      <c r="A558">
        <v>1789</v>
      </c>
      <c r="B558" t="s">
        <v>143</v>
      </c>
      <c r="C558" t="s">
        <v>2516</v>
      </c>
      <c r="D558" s="1">
        <v>33612</v>
      </c>
      <c r="E558">
        <v>30</v>
      </c>
      <c r="F558">
        <v>1</v>
      </c>
      <c r="H558" t="s">
        <v>571</v>
      </c>
      <c r="I558">
        <v>3020</v>
      </c>
      <c r="J558" s="1">
        <v>44403</v>
      </c>
      <c r="K558">
        <v>1</v>
      </c>
      <c r="L558">
        <v>1</v>
      </c>
      <c r="W558" t="s">
        <v>4403</v>
      </c>
      <c r="X558" t="s">
        <v>307</v>
      </c>
      <c r="Y558">
        <v>0</v>
      </c>
      <c r="Z558" t="s">
        <v>2517</v>
      </c>
      <c r="AA558" s="1">
        <v>44595</v>
      </c>
      <c r="AB558" s="2">
        <f t="shared" si="93"/>
        <v>192</v>
      </c>
      <c r="AC558">
        <v>2</v>
      </c>
      <c r="AD558">
        <v>1</v>
      </c>
      <c r="AE558" t="str">
        <f t="shared" si="95"/>
        <v>Male</v>
      </c>
      <c r="AF558">
        <v>0</v>
      </c>
      <c r="AG558" t="s">
        <v>157</v>
      </c>
      <c r="AH558">
        <v>0</v>
      </c>
      <c r="AJ558">
        <v>5</v>
      </c>
      <c r="AK558" t="str">
        <f t="shared" si="103"/>
        <v>TAFE</v>
      </c>
      <c r="AL558" t="str">
        <f t="shared" si="96"/>
        <v>Yes</v>
      </c>
      <c r="AM558">
        <v>9</v>
      </c>
      <c r="AN558" t="str">
        <f t="shared" si="94"/>
        <v>Aus</v>
      </c>
      <c r="AO558">
        <v>0</v>
      </c>
      <c r="AR558">
        <v>0</v>
      </c>
      <c r="AS558">
        <v>0</v>
      </c>
      <c r="AT558">
        <v>0</v>
      </c>
      <c r="AU558">
        <v>0</v>
      </c>
      <c r="AV558">
        <v>0</v>
      </c>
      <c r="AW558">
        <v>0</v>
      </c>
      <c r="AX558">
        <v>0</v>
      </c>
      <c r="AY558">
        <v>0</v>
      </c>
      <c r="AZ558">
        <v>1</v>
      </c>
      <c r="BA558">
        <v>0</v>
      </c>
      <c r="BC558" t="s">
        <v>2518</v>
      </c>
      <c r="BD558">
        <v>0</v>
      </c>
      <c r="BF558">
        <v>0</v>
      </c>
      <c r="BH558">
        <v>0</v>
      </c>
      <c r="BI558">
        <v>0</v>
      </c>
      <c r="BJ558">
        <v>0</v>
      </c>
      <c r="BK558">
        <v>0</v>
      </c>
      <c r="BM558">
        <v>0</v>
      </c>
      <c r="BO558">
        <v>1</v>
      </c>
      <c r="BP558">
        <v>0</v>
      </c>
      <c r="BQ558">
        <v>1</v>
      </c>
      <c r="BR558">
        <v>1</v>
      </c>
      <c r="BS558">
        <v>1</v>
      </c>
      <c r="BT558">
        <v>1</v>
      </c>
      <c r="BU558">
        <v>1</v>
      </c>
      <c r="BV558">
        <v>80</v>
      </c>
      <c r="BW558" s="4">
        <v>1</v>
      </c>
      <c r="BX558">
        <v>4</v>
      </c>
      <c r="BY558">
        <v>1</v>
      </c>
      <c r="BZ558">
        <v>0</v>
      </c>
      <c r="CA558">
        <v>60</v>
      </c>
      <c r="CB558">
        <v>1</v>
      </c>
      <c r="CC558">
        <v>1</v>
      </c>
      <c r="CD558">
        <v>30</v>
      </c>
      <c r="CE558">
        <v>90</v>
      </c>
      <c r="CF558">
        <v>1</v>
      </c>
      <c r="CG558">
        <v>1</v>
      </c>
      <c r="CH558">
        <v>0</v>
      </c>
      <c r="CI558">
        <v>60</v>
      </c>
      <c r="CJ558">
        <v>1</v>
      </c>
      <c r="CK558">
        <v>1</v>
      </c>
      <c r="CL558">
        <v>0</v>
      </c>
      <c r="CM558">
        <v>60</v>
      </c>
      <c r="CN558">
        <f t="shared" si="100"/>
        <v>240</v>
      </c>
      <c r="CO558" t="str">
        <f t="shared" si="101"/>
        <v>Sufficientlyactive</v>
      </c>
      <c r="CP558">
        <v>3</v>
      </c>
      <c r="CQ558">
        <v>4</v>
      </c>
      <c r="CR558">
        <v>4</v>
      </c>
      <c r="CS558">
        <v>4</v>
      </c>
      <c r="CT558">
        <v>4</v>
      </c>
      <c r="CU558">
        <v>3</v>
      </c>
      <c r="CV558">
        <v>1</v>
      </c>
      <c r="CW558">
        <v>1</v>
      </c>
      <c r="CX558">
        <v>2</v>
      </c>
      <c r="CY558">
        <v>0</v>
      </c>
      <c r="CZ558">
        <v>1</v>
      </c>
      <c r="DA558">
        <v>5</v>
      </c>
      <c r="DB558">
        <v>4</v>
      </c>
      <c r="DC558">
        <v>0</v>
      </c>
      <c r="DD558">
        <v>1</v>
      </c>
      <c r="DE558">
        <v>3</v>
      </c>
      <c r="DF558">
        <v>1</v>
      </c>
      <c r="DG558">
        <v>3</v>
      </c>
      <c r="DH558">
        <v>2</v>
      </c>
      <c r="DI558">
        <v>1</v>
      </c>
      <c r="DJ558">
        <v>1</v>
      </c>
      <c r="DK558">
        <v>1</v>
      </c>
      <c r="DL558">
        <v>1</v>
      </c>
      <c r="DM558">
        <v>2</v>
      </c>
      <c r="DN558">
        <v>16</v>
      </c>
      <c r="DO558">
        <v>0</v>
      </c>
      <c r="DP558">
        <v>0</v>
      </c>
      <c r="DQ558">
        <v>0</v>
      </c>
      <c r="DR558">
        <v>1</v>
      </c>
      <c r="DS558">
        <v>1</v>
      </c>
      <c r="DT558">
        <v>2</v>
      </c>
      <c r="DU558">
        <v>2</v>
      </c>
      <c r="DV558">
        <v>0</v>
      </c>
      <c r="DW558">
        <v>0</v>
      </c>
      <c r="DX558">
        <v>6</v>
      </c>
      <c r="DY558" t="str">
        <f>IF(DO558&gt;1,"Yes",IF(DP558&gt;1,"Yes","No"))</f>
        <v>No</v>
      </c>
      <c r="DZ558" t="s">
        <v>4707</v>
      </c>
      <c r="EA558">
        <v>2</v>
      </c>
      <c r="EB558">
        <v>3</v>
      </c>
      <c r="EC558">
        <v>3</v>
      </c>
      <c r="ED558">
        <v>2</v>
      </c>
      <c r="EE558">
        <v>2</v>
      </c>
      <c r="EF558">
        <v>5</v>
      </c>
      <c r="EG558">
        <v>4</v>
      </c>
      <c r="EH558">
        <v>21</v>
      </c>
      <c r="EI558">
        <v>1</v>
      </c>
      <c r="EJ558">
        <v>1</v>
      </c>
      <c r="EK558">
        <v>1</v>
      </c>
      <c r="EL558">
        <v>3</v>
      </c>
      <c r="EM558">
        <v>3</v>
      </c>
      <c r="EN558">
        <v>4</v>
      </c>
      <c r="EO558">
        <v>4</v>
      </c>
      <c r="EP558">
        <v>5</v>
      </c>
      <c r="EQ558">
        <v>4</v>
      </c>
      <c r="ER558">
        <v>4</v>
      </c>
      <c r="ES558">
        <v>5</v>
      </c>
      <c r="ET558">
        <v>4</v>
      </c>
      <c r="EU558">
        <v>33</v>
      </c>
      <c r="EV558">
        <v>0</v>
      </c>
      <c r="EW558">
        <v>0</v>
      </c>
      <c r="EX558">
        <v>0</v>
      </c>
      <c r="EY558">
        <v>0</v>
      </c>
      <c r="EZ558">
        <v>0</v>
      </c>
      <c r="FA558">
        <v>0</v>
      </c>
      <c r="FB558" t="str">
        <f t="shared" si="99"/>
        <v>None</v>
      </c>
      <c r="FC558" t="s">
        <v>149</v>
      </c>
    </row>
    <row r="559" spans="1:159" x14ac:dyDescent="0.2">
      <c r="A559">
        <v>1790</v>
      </c>
      <c r="B559" t="s">
        <v>143</v>
      </c>
      <c r="C559" t="s">
        <v>2519</v>
      </c>
      <c r="D559" s="1">
        <v>27030</v>
      </c>
      <c r="E559">
        <v>48</v>
      </c>
      <c r="F559">
        <v>5</v>
      </c>
      <c r="H559" t="s">
        <v>567</v>
      </c>
      <c r="I559">
        <v>3021</v>
      </c>
      <c r="J559" s="1">
        <v>44403</v>
      </c>
      <c r="K559">
        <v>1</v>
      </c>
      <c r="Q559">
        <v>1</v>
      </c>
      <c r="W559" t="s">
        <v>4409</v>
      </c>
      <c r="X559" t="s">
        <v>307</v>
      </c>
      <c r="Y559">
        <v>0</v>
      </c>
      <c r="Z559" t="s">
        <v>2520</v>
      </c>
      <c r="AA559" s="1">
        <v>44633</v>
      </c>
      <c r="AB559" s="2">
        <f t="shared" si="93"/>
        <v>230</v>
      </c>
      <c r="AC559">
        <v>1</v>
      </c>
      <c r="AD559">
        <v>1</v>
      </c>
      <c r="AE559" t="str">
        <f t="shared" si="95"/>
        <v>Male</v>
      </c>
      <c r="AF559">
        <v>6</v>
      </c>
      <c r="AG559" t="s">
        <v>149</v>
      </c>
      <c r="AH559">
        <v>0</v>
      </c>
      <c r="AJ559">
        <v>3</v>
      </c>
      <c r="AK559" t="str">
        <f t="shared" si="103"/>
        <v>TAFE</v>
      </c>
      <c r="AL559" t="str">
        <f t="shared" si="96"/>
        <v>Yes</v>
      </c>
      <c r="AM559">
        <v>191</v>
      </c>
      <c r="AN559" t="str">
        <f t="shared" si="94"/>
        <v>Other</v>
      </c>
      <c r="AQ559">
        <v>14</v>
      </c>
      <c r="AR559">
        <v>0</v>
      </c>
      <c r="AS559">
        <v>0</v>
      </c>
      <c r="AT559">
        <v>0</v>
      </c>
      <c r="AU559">
        <v>0</v>
      </c>
      <c r="AV559">
        <v>0</v>
      </c>
      <c r="AW559">
        <v>0</v>
      </c>
      <c r="AX559">
        <v>0</v>
      </c>
      <c r="AY559">
        <v>0</v>
      </c>
      <c r="AZ559">
        <v>0</v>
      </c>
      <c r="BA559">
        <v>0</v>
      </c>
      <c r="BD559">
        <v>0</v>
      </c>
      <c r="BF559">
        <v>0</v>
      </c>
      <c r="BH559">
        <v>0</v>
      </c>
      <c r="BI559">
        <v>0</v>
      </c>
      <c r="BJ559">
        <v>0</v>
      </c>
      <c r="BK559">
        <v>1</v>
      </c>
      <c r="BL559">
        <v>10</v>
      </c>
      <c r="BM559">
        <v>0</v>
      </c>
      <c r="BO559">
        <v>1</v>
      </c>
      <c r="BP559">
        <v>4</v>
      </c>
      <c r="BQ559">
        <v>2</v>
      </c>
      <c r="BR559">
        <v>1</v>
      </c>
      <c r="BS559">
        <v>3</v>
      </c>
      <c r="BT559">
        <v>3</v>
      </c>
      <c r="BU559">
        <v>3</v>
      </c>
      <c r="BV559">
        <v>30</v>
      </c>
      <c r="BW559" s="4">
        <v>0.53545901639344262</v>
      </c>
      <c r="BX559">
        <v>7</v>
      </c>
      <c r="BY559">
        <v>1</v>
      </c>
      <c r="BZ559">
        <v>10</v>
      </c>
      <c r="CA559">
        <v>70</v>
      </c>
      <c r="CB559">
        <v>0</v>
      </c>
      <c r="CC559">
        <v>0</v>
      </c>
      <c r="CD559">
        <v>0</v>
      </c>
      <c r="CE559">
        <v>0</v>
      </c>
      <c r="CF559">
        <v>0</v>
      </c>
      <c r="CG559">
        <v>0</v>
      </c>
      <c r="CH559">
        <v>0</v>
      </c>
      <c r="CI559">
        <v>0</v>
      </c>
      <c r="CJ559">
        <v>0</v>
      </c>
      <c r="CK559">
        <v>0</v>
      </c>
      <c r="CL559">
        <v>0</v>
      </c>
      <c r="CM559">
        <v>0</v>
      </c>
      <c r="CN559">
        <f t="shared" si="100"/>
        <v>70</v>
      </c>
      <c r="CO559" t="str">
        <f t="shared" si="101"/>
        <v>Insufficiently active</v>
      </c>
      <c r="CP559">
        <v>1</v>
      </c>
      <c r="CQ559">
        <v>3</v>
      </c>
      <c r="CR559">
        <v>2</v>
      </c>
      <c r="CS559">
        <v>3</v>
      </c>
      <c r="CT559">
        <v>3</v>
      </c>
      <c r="CU559">
        <v>2</v>
      </c>
      <c r="CV559">
        <v>0</v>
      </c>
      <c r="CW559">
        <v>1</v>
      </c>
      <c r="CX559">
        <v>3</v>
      </c>
      <c r="CY559">
        <v>1</v>
      </c>
      <c r="CZ559">
        <v>3</v>
      </c>
      <c r="DA559">
        <v>8</v>
      </c>
      <c r="DB559">
        <v>4</v>
      </c>
      <c r="DC559">
        <v>0</v>
      </c>
      <c r="DD559">
        <v>1</v>
      </c>
      <c r="DE559">
        <v>3</v>
      </c>
      <c r="DF559">
        <v>1</v>
      </c>
      <c r="DG559">
        <v>1</v>
      </c>
      <c r="DH559">
        <v>1</v>
      </c>
      <c r="DI559">
        <v>1</v>
      </c>
      <c r="DJ559">
        <v>1</v>
      </c>
      <c r="DK559">
        <v>1</v>
      </c>
      <c r="DL559">
        <v>1</v>
      </c>
      <c r="DM559">
        <v>1</v>
      </c>
      <c r="DN559">
        <v>12</v>
      </c>
      <c r="DO559">
        <v>1</v>
      </c>
      <c r="DP559">
        <v>0</v>
      </c>
      <c r="DQ559">
        <v>0</v>
      </c>
      <c r="DR559">
        <v>0</v>
      </c>
      <c r="DS559">
        <v>0</v>
      </c>
      <c r="DT559">
        <v>0</v>
      </c>
      <c r="DU559">
        <v>0</v>
      </c>
      <c r="DV559">
        <v>0</v>
      </c>
      <c r="DW559">
        <v>0</v>
      </c>
      <c r="DX559">
        <v>1</v>
      </c>
      <c r="DY559" t="str">
        <f>IF(DO559&gt;1,"Yes",IF(DP559&gt;1,"Yes","No"))</f>
        <v>No</v>
      </c>
      <c r="DZ559" t="s">
        <v>4708</v>
      </c>
      <c r="EA559">
        <v>5</v>
      </c>
      <c r="EB559">
        <v>5</v>
      </c>
      <c r="EC559">
        <v>5</v>
      </c>
      <c r="ED559">
        <v>5</v>
      </c>
      <c r="EE559">
        <v>5</v>
      </c>
      <c r="EF559">
        <v>5</v>
      </c>
      <c r="EG559">
        <v>5</v>
      </c>
      <c r="EH559">
        <v>35</v>
      </c>
      <c r="EI559">
        <v>1</v>
      </c>
      <c r="EJ559">
        <v>1</v>
      </c>
      <c r="EK559">
        <v>1</v>
      </c>
      <c r="EL559">
        <v>3</v>
      </c>
      <c r="EM559">
        <v>4</v>
      </c>
      <c r="EN559">
        <v>4</v>
      </c>
      <c r="EO559">
        <v>4</v>
      </c>
      <c r="EP559">
        <v>4</v>
      </c>
      <c r="EQ559">
        <v>4</v>
      </c>
      <c r="ER559">
        <v>4</v>
      </c>
      <c r="ES559">
        <v>4</v>
      </c>
      <c r="ET559">
        <v>4</v>
      </c>
      <c r="EU559">
        <v>32</v>
      </c>
      <c r="EV559">
        <v>5</v>
      </c>
      <c r="EW559">
        <v>6</v>
      </c>
      <c r="EX559">
        <v>7</v>
      </c>
      <c r="EY559">
        <v>8</v>
      </c>
      <c r="EZ559">
        <v>26</v>
      </c>
      <c r="FA559">
        <v>9</v>
      </c>
      <c r="FB559" t="str">
        <f t="shared" si="99"/>
        <v>Severe</v>
      </c>
      <c r="FC559" t="s">
        <v>149</v>
      </c>
    </row>
    <row r="560" spans="1:159" x14ac:dyDescent="0.2">
      <c r="A560">
        <v>1794</v>
      </c>
      <c r="B560" t="s">
        <v>143</v>
      </c>
      <c r="C560" t="s">
        <v>2521</v>
      </c>
      <c r="D560" s="1">
        <v>22181</v>
      </c>
      <c r="E560">
        <v>61</v>
      </c>
      <c r="F560">
        <v>1</v>
      </c>
      <c r="H560" t="s">
        <v>441</v>
      </c>
      <c r="I560">
        <v>3336</v>
      </c>
      <c r="J560" s="1">
        <v>44400</v>
      </c>
      <c r="K560">
        <v>1</v>
      </c>
      <c r="T560">
        <v>1</v>
      </c>
      <c r="W560" t="s">
        <v>4411</v>
      </c>
      <c r="X560" t="s">
        <v>307</v>
      </c>
      <c r="Y560">
        <v>1</v>
      </c>
      <c r="Z560" t="s">
        <v>2522</v>
      </c>
      <c r="AA560" s="1">
        <v>44609</v>
      </c>
      <c r="AB560" s="2">
        <f t="shared" si="93"/>
        <v>209</v>
      </c>
      <c r="AC560">
        <v>1</v>
      </c>
      <c r="AD560">
        <v>2</v>
      </c>
      <c r="AE560" t="str">
        <f t="shared" si="95"/>
        <v>Female</v>
      </c>
      <c r="AF560">
        <v>7</v>
      </c>
      <c r="AG560" t="s">
        <v>149</v>
      </c>
      <c r="AH560">
        <v>0</v>
      </c>
      <c r="AJ560">
        <v>5</v>
      </c>
      <c r="AK560" t="str">
        <f t="shared" si="103"/>
        <v>TAFE</v>
      </c>
      <c r="AL560" t="str">
        <f t="shared" si="96"/>
        <v>Yes</v>
      </c>
      <c r="AM560">
        <v>9</v>
      </c>
      <c r="AN560" t="str">
        <f t="shared" si="94"/>
        <v>Aus</v>
      </c>
      <c r="AO560">
        <v>0</v>
      </c>
      <c r="AR560">
        <v>0</v>
      </c>
      <c r="AS560">
        <v>0</v>
      </c>
      <c r="AT560">
        <v>0</v>
      </c>
      <c r="AU560">
        <v>0</v>
      </c>
      <c r="AV560">
        <v>0</v>
      </c>
      <c r="AW560">
        <v>0</v>
      </c>
      <c r="AX560">
        <v>0</v>
      </c>
      <c r="AY560">
        <v>0</v>
      </c>
      <c r="AZ560">
        <v>0</v>
      </c>
      <c r="BA560">
        <v>0</v>
      </c>
      <c r="BD560">
        <v>1</v>
      </c>
      <c r="BE560" t="s">
        <v>2523</v>
      </c>
      <c r="BF560">
        <v>1</v>
      </c>
      <c r="BG560" t="s">
        <v>2524</v>
      </c>
      <c r="BH560">
        <v>1</v>
      </c>
      <c r="BI560">
        <v>0</v>
      </c>
      <c r="BJ560">
        <v>1</v>
      </c>
      <c r="BK560">
        <v>0</v>
      </c>
      <c r="BM560">
        <v>0</v>
      </c>
      <c r="BO560">
        <v>0</v>
      </c>
      <c r="BQ560">
        <v>1</v>
      </c>
      <c r="BR560">
        <v>1</v>
      </c>
      <c r="BS560">
        <v>1</v>
      </c>
      <c r="BT560">
        <v>3</v>
      </c>
      <c r="BU560">
        <v>3</v>
      </c>
      <c r="BV560">
        <v>50</v>
      </c>
      <c r="BW560" s="4">
        <v>0.69399999999999995</v>
      </c>
      <c r="BX560">
        <v>20</v>
      </c>
      <c r="BY560">
        <v>10</v>
      </c>
      <c r="BZ560">
        <v>0</v>
      </c>
      <c r="CA560">
        <v>600</v>
      </c>
      <c r="CB560">
        <v>0</v>
      </c>
      <c r="CC560">
        <v>0</v>
      </c>
      <c r="CD560">
        <v>0</v>
      </c>
      <c r="CE560">
        <v>0</v>
      </c>
      <c r="CF560">
        <v>0</v>
      </c>
      <c r="CG560">
        <v>0</v>
      </c>
      <c r="CH560">
        <v>0</v>
      </c>
      <c r="CI560">
        <v>0</v>
      </c>
      <c r="CJ560">
        <v>0</v>
      </c>
      <c r="CK560">
        <v>0</v>
      </c>
      <c r="CL560">
        <v>0</v>
      </c>
      <c r="CM560">
        <v>0</v>
      </c>
      <c r="CN560">
        <f t="shared" si="100"/>
        <v>600</v>
      </c>
      <c r="CO560" t="str">
        <f t="shared" si="101"/>
        <v>Sufficientlyactive</v>
      </c>
      <c r="CP560">
        <v>4</v>
      </c>
      <c r="CQ560">
        <v>3</v>
      </c>
      <c r="CR560">
        <v>3</v>
      </c>
      <c r="CS560">
        <v>3</v>
      </c>
      <c r="CT560">
        <v>3</v>
      </c>
      <c r="CU560">
        <v>3</v>
      </c>
      <c r="CV560">
        <v>1</v>
      </c>
      <c r="CW560">
        <v>1</v>
      </c>
      <c r="CX560">
        <v>1</v>
      </c>
      <c r="CY560">
        <v>1</v>
      </c>
      <c r="CZ560">
        <v>2</v>
      </c>
      <c r="DA560">
        <v>6</v>
      </c>
      <c r="DB560">
        <v>2</v>
      </c>
      <c r="DC560">
        <v>0</v>
      </c>
      <c r="DD560">
        <v>5</v>
      </c>
      <c r="DE560">
        <v>3</v>
      </c>
      <c r="DF560">
        <v>3</v>
      </c>
      <c r="DG560">
        <v>2</v>
      </c>
      <c r="DH560">
        <v>2</v>
      </c>
      <c r="DI560">
        <v>2</v>
      </c>
      <c r="DJ560">
        <v>3</v>
      </c>
      <c r="DK560">
        <v>3</v>
      </c>
      <c r="DL560">
        <v>3</v>
      </c>
      <c r="DM560">
        <v>3</v>
      </c>
      <c r="DN560">
        <v>29</v>
      </c>
      <c r="DO560">
        <v>2</v>
      </c>
      <c r="DP560">
        <v>2</v>
      </c>
      <c r="DQ560">
        <v>3</v>
      </c>
      <c r="DR560">
        <v>3</v>
      </c>
      <c r="DS560">
        <v>2</v>
      </c>
      <c r="DT560">
        <v>2</v>
      </c>
      <c r="DU560">
        <v>2</v>
      </c>
      <c r="DV560">
        <v>0</v>
      </c>
      <c r="DW560">
        <v>0</v>
      </c>
      <c r="DX560">
        <v>16</v>
      </c>
      <c r="DY560" t="s">
        <v>157</v>
      </c>
      <c r="DZ560" t="s">
        <v>4710</v>
      </c>
      <c r="EA560">
        <v>1</v>
      </c>
      <c r="EB560">
        <v>3</v>
      </c>
      <c r="EC560">
        <v>1</v>
      </c>
      <c r="ED560">
        <v>1</v>
      </c>
      <c r="EE560">
        <v>3</v>
      </c>
      <c r="EF560">
        <v>3</v>
      </c>
      <c r="EG560">
        <v>3</v>
      </c>
      <c r="EH560">
        <v>15</v>
      </c>
      <c r="EI560">
        <v>1</v>
      </c>
      <c r="EJ560">
        <v>1</v>
      </c>
      <c r="EK560">
        <v>2</v>
      </c>
      <c r="EL560">
        <v>4</v>
      </c>
      <c r="EM560">
        <v>1</v>
      </c>
      <c r="EN560">
        <v>3</v>
      </c>
      <c r="EO560">
        <v>1</v>
      </c>
      <c r="EP560">
        <v>1</v>
      </c>
      <c r="EQ560">
        <v>4</v>
      </c>
      <c r="ER560">
        <v>1</v>
      </c>
      <c r="ES560">
        <v>3</v>
      </c>
      <c r="ET560">
        <v>1</v>
      </c>
      <c r="EU560">
        <v>15</v>
      </c>
      <c r="EV560">
        <v>5</v>
      </c>
      <c r="EW560">
        <v>5</v>
      </c>
      <c r="EX560">
        <v>6</v>
      </c>
      <c r="EY560">
        <v>6</v>
      </c>
      <c r="EZ560">
        <v>22</v>
      </c>
      <c r="FA560">
        <v>3</v>
      </c>
      <c r="FB560" t="str">
        <f t="shared" si="99"/>
        <v>Mild</v>
      </c>
      <c r="FC560" t="s">
        <v>157</v>
      </c>
    </row>
    <row r="561" spans="1:159" x14ac:dyDescent="0.2">
      <c r="A561">
        <v>1795</v>
      </c>
      <c r="B561" t="s">
        <v>143</v>
      </c>
      <c r="C561" t="s">
        <v>2525</v>
      </c>
      <c r="D561" s="1">
        <v>23896</v>
      </c>
      <c r="E561">
        <v>57</v>
      </c>
      <c r="F561">
        <v>1</v>
      </c>
      <c r="H561" t="s">
        <v>935</v>
      </c>
      <c r="I561">
        <v>3064</v>
      </c>
      <c r="J561" s="1">
        <v>44400</v>
      </c>
      <c r="K561">
        <v>1</v>
      </c>
      <c r="O561">
        <v>2</v>
      </c>
      <c r="W561" t="s">
        <v>4229</v>
      </c>
      <c r="X561" t="s">
        <v>222</v>
      </c>
      <c r="Y561">
        <v>0</v>
      </c>
      <c r="Z561" t="s">
        <v>2526</v>
      </c>
      <c r="AA561" s="1">
        <v>44605</v>
      </c>
      <c r="AB561" s="2">
        <f t="shared" si="93"/>
        <v>205</v>
      </c>
      <c r="AC561">
        <v>1</v>
      </c>
      <c r="AD561">
        <v>1</v>
      </c>
      <c r="AE561" t="str">
        <f t="shared" si="95"/>
        <v>Male</v>
      </c>
      <c r="AF561">
        <v>4</v>
      </c>
      <c r="AG561" t="s">
        <v>149</v>
      </c>
      <c r="AH561">
        <v>0</v>
      </c>
      <c r="AJ561">
        <v>1</v>
      </c>
      <c r="AK561" t="str">
        <f t="shared" si="103"/>
        <v>DNC high school</v>
      </c>
      <c r="AL561" t="str">
        <f t="shared" si="96"/>
        <v>No</v>
      </c>
      <c r="AM561">
        <v>9</v>
      </c>
      <c r="AN561" t="str">
        <f t="shared" si="94"/>
        <v>Aus</v>
      </c>
      <c r="AO561">
        <v>0</v>
      </c>
      <c r="AR561">
        <v>0</v>
      </c>
      <c r="AS561">
        <v>0</v>
      </c>
      <c r="AT561">
        <v>0</v>
      </c>
      <c r="AU561">
        <v>1</v>
      </c>
      <c r="AV561">
        <v>2</v>
      </c>
      <c r="AW561">
        <v>0</v>
      </c>
      <c r="AX561">
        <v>0</v>
      </c>
      <c r="AY561">
        <v>0</v>
      </c>
      <c r="AZ561">
        <v>1</v>
      </c>
      <c r="BA561">
        <v>0</v>
      </c>
      <c r="BC561" t="s">
        <v>2527</v>
      </c>
      <c r="BD561">
        <v>1</v>
      </c>
      <c r="BE561" t="s">
        <v>2528</v>
      </c>
      <c r="BF561">
        <v>1</v>
      </c>
      <c r="BG561" t="s">
        <v>2529</v>
      </c>
      <c r="BH561">
        <v>1</v>
      </c>
      <c r="BI561">
        <v>1</v>
      </c>
      <c r="BJ561">
        <v>0</v>
      </c>
      <c r="BK561">
        <v>0</v>
      </c>
      <c r="BM561">
        <v>0</v>
      </c>
      <c r="BO561">
        <v>0</v>
      </c>
      <c r="BQ561">
        <v>2</v>
      </c>
      <c r="BR561">
        <v>2</v>
      </c>
      <c r="BS561">
        <v>2</v>
      </c>
      <c r="BT561">
        <v>3</v>
      </c>
      <c r="BU561">
        <v>1</v>
      </c>
      <c r="BV561">
        <v>61</v>
      </c>
      <c r="BW561" s="4">
        <v>0.47837911249013376</v>
      </c>
      <c r="BX561">
        <v>3</v>
      </c>
      <c r="BY561">
        <v>1</v>
      </c>
      <c r="BZ561">
        <v>10</v>
      </c>
      <c r="CA561">
        <v>70</v>
      </c>
      <c r="CB561">
        <v>0</v>
      </c>
      <c r="CC561">
        <v>0</v>
      </c>
      <c r="CD561">
        <v>0</v>
      </c>
      <c r="CE561">
        <v>0</v>
      </c>
      <c r="CF561">
        <v>0</v>
      </c>
      <c r="CG561">
        <v>0</v>
      </c>
      <c r="CH561">
        <v>0</v>
      </c>
      <c r="CI561">
        <v>0</v>
      </c>
      <c r="CJ561">
        <v>0</v>
      </c>
      <c r="CK561">
        <v>0</v>
      </c>
      <c r="CL561">
        <v>0</v>
      </c>
      <c r="CM561">
        <v>0</v>
      </c>
      <c r="CN561">
        <f t="shared" ref="CN561:CN592" si="104">CA561+CM561+(2*CI561)</f>
        <v>70</v>
      </c>
      <c r="CO561" t="str">
        <f t="shared" si="101"/>
        <v>Insufficiently active</v>
      </c>
      <c r="CP561">
        <v>3</v>
      </c>
      <c r="CQ561">
        <v>3</v>
      </c>
      <c r="CR561">
        <v>1</v>
      </c>
      <c r="CS561">
        <v>3</v>
      </c>
      <c r="CT561">
        <v>3</v>
      </c>
      <c r="CU561">
        <v>2</v>
      </c>
      <c r="CV561">
        <v>1</v>
      </c>
      <c r="CW561">
        <v>0</v>
      </c>
      <c r="CX561">
        <v>1</v>
      </c>
      <c r="CY561">
        <v>1</v>
      </c>
      <c r="CZ561">
        <v>2</v>
      </c>
      <c r="DA561">
        <v>6</v>
      </c>
      <c r="DB561">
        <v>6</v>
      </c>
      <c r="DC561">
        <v>1</v>
      </c>
      <c r="DD561">
        <v>4</v>
      </c>
      <c r="DE561">
        <v>2</v>
      </c>
      <c r="DF561">
        <v>1</v>
      </c>
      <c r="DG561">
        <v>1</v>
      </c>
      <c r="DH561">
        <v>1</v>
      </c>
      <c r="DI561">
        <v>1</v>
      </c>
      <c r="DJ561">
        <v>1</v>
      </c>
      <c r="DK561">
        <v>2</v>
      </c>
      <c r="DL561">
        <v>1</v>
      </c>
      <c r="DM561">
        <v>1</v>
      </c>
      <c r="DN561">
        <v>15</v>
      </c>
      <c r="DO561">
        <v>0</v>
      </c>
      <c r="DP561">
        <v>0</v>
      </c>
      <c r="DQ561">
        <v>1</v>
      </c>
      <c r="DR561">
        <v>1</v>
      </c>
      <c r="DS561">
        <v>0</v>
      </c>
      <c r="DT561">
        <v>0</v>
      </c>
      <c r="DU561">
        <v>1</v>
      </c>
      <c r="DV561">
        <v>0</v>
      </c>
      <c r="DW561">
        <v>0</v>
      </c>
      <c r="DX561">
        <v>3</v>
      </c>
      <c r="DY561" t="str">
        <f>IF(DO561&gt;1,"Yes",IF(DP561&gt;1,"Yes","No"))</f>
        <v>No</v>
      </c>
      <c r="DZ561" t="s">
        <v>4708</v>
      </c>
      <c r="EA561">
        <v>4</v>
      </c>
      <c r="EB561">
        <v>3</v>
      </c>
      <c r="EC561">
        <v>3</v>
      </c>
      <c r="ED561">
        <v>4</v>
      </c>
      <c r="EE561">
        <v>4</v>
      </c>
      <c r="EF561">
        <v>4</v>
      </c>
      <c r="EG561">
        <v>4</v>
      </c>
      <c r="EH561">
        <v>26</v>
      </c>
      <c r="EI561">
        <v>2</v>
      </c>
      <c r="EJ561">
        <v>1</v>
      </c>
      <c r="EK561">
        <v>1</v>
      </c>
      <c r="EL561">
        <v>4</v>
      </c>
      <c r="EM561">
        <v>5</v>
      </c>
      <c r="EN561">
        <v>5</v>
      </c>
      <c r="EO561">
        <v>5</v>
      </c>
      <c r="EP561">
        <v>5</v>
      </c>
      <c r="EQ561">
        <v>5</v>
      </c>
      <c r="ER561">
        <v>5</v>
      </c>
      <c r="ES561">
        <v>5</v>
      </c>
      <c r="ET561">
        <v>5</v>
      </c>
      <c r="EU561">
        <v>40</v>
      </c>
      <c r="EV561">
        <v>4</v>
      </c>
      <c r="EW561">
        <v>4</v>
      </c>
      <c r="EX561">
        <v>6</v>
      </c>
      <c r="EY561">
        <v>6</v>
      </c>
      <c r="EZ561">
        <v>20</v>
      </c>
      <c r="FA561">
        <v>5</v>
      </c>
      <c r="FB561" t="str">
        <f t="shared" si="99"/>
        <v>Mild</v>
      </c>
      <c r="FC561" t="s">
        <v>149</v>
      </c>
    </row>
    <row r="562" spans="1:159" x14ac:dyDescent="0.2">
      <c r="A562">
        <v>1805</v>
      </c>
      <c r="B562" t="s">
        <v>143</v>
      </c>
      <c r="C562" t="s">
        <v>2530</v>
      </c>
      <c r="D562" s="1">
        <v>19185</v>
      </c>
      <c r="E562">
        <v>70</v>
      </c>
      <c r="F562">
        <v>1</v>
      </c>
      <c r="H562" t="s">
        <v>1678</v>
      </c>
      <c r="I562">
        <v>3441</v>
      </c>
      <c r="J562" s="1">
        <v>44419</v>
      </c>
      <c r="K562">
        <v>1</v>
      </c>
      <c r="L562">
        <v>2</v>
      </c>
      <c r="W562" t="s">
        <v>4403</v>
      </c>
      <c r="X562" t="s">
        <v>222</v>
      </c>
      <c r="Y562">
        <v>1</v>
      </c>
      <c r="Z562" t="s">
        <v>2531</v>
      </c>
      <c r="AA562" s="1">
        <v>44618</v>
      </c>
      <c r="AB562" s="2">
        <f t="shared" si="93"/>
        <v>199</v>
      </c>
      <c r="AC562">
        <v>1</v>
      </c>
      <c r="AD562">
        <v>2</v>
      </c>
      <c r="AE562" t="str">
        <f t="shared" si="95"/>
        <v>Female</v>
      </c>
      <c r="AF562">
        <v>7</v>
      </c>
      <c r="AG562" t="s">
        <v>149</v>
      </c>
      <c r="AH562">
        <v>0</v>
      </c>
      <c r="AJ562">
        <v>1</v>
      </c>
      <c r="AK562" t="str">
        <f t="shared" si="103"/>
        <v>DNC high school</v>
      </c>
      <c r="AL562" t="str">
        <f t="shared" si="96"/>
        <v>No</v>
      </c>
      <c r="AM562">
        <v>9</v>
      </c>
      <c r="AN562" t="str">
        <f t="shared" si="94"/>
        <v>Aus</v>
      </c>
      <c r="AO562">
        <v>0</v>
      </c>
      <c r="AR562">
        <v>1</v>
      </c>
      <c r="AS562">
        <v>0</v>
      </c>
      <c r="AT562">
        <v>0</v>
      </c>
      <c r="AU562">
        <v>2</v>
      </c>
      <c r="AV562">
        <v>0</v>
      </c>
      <c r="AW562">
        <v>0</v>
      </c>
      <c r="AX562">
        <v>2</v>
      </c>
      <c r="AY562">
        <v>0</v>
      </c>
      <c r="AZ562">
        <v>2</v>
      </c>
      <c r="BA562">
        <v>1</v>
      </c>
      <c r="BC562" t="s">
        <v>2532</v>
      </c>
      <c r="BD562">
        <v>1</v>
      </c>
      <c r="BE562" t="s">
        <v>2533</v>
      </c>
      <c r="BF562">
        <v>1</v>
      </c>
      <c r="BG562" t="s">
        <v>2534</v>
      </c>
      <c r="BH562">
        <v>1</v>
      </c>
      <c r="BI562">
        <v>0</v>
      </c>
      <c r="BJ562">
        <v>0</v>
      </c>
      <c r="BK562">
        <v>1</v>
      </c>
      <c r="BL562">
        <v>10</v>
      </c>
      <c r="BM562">
        <v>0</v>
      </c>
      <c r="BO562">
        <v>0</v>
      </c>
      <c r="BQ562">
        <v>1</v>
      </c>
      <c r="BR562">
        <v>1</v>
      </c>
      <c r="BS562">
        <v>3</v>
      </c>
      <c r="BT562">
        <v>4</v>
      </c>
      <c r="BU562">
        <v>2</v>
      </c>
      <c r="BV562">
        <v>50</v>
      </c>
      <c r="BW562" s="4">
        <v>0.53135001422205363</v>
      </c>
      <c r="BX562">
        <v>3</v>
      </c>
      <c r="BY562">
        <v>1</v>
      </c>
      <c r="BZ562">
        <v>0</v>
      </c>
      <c r="CA562">
        <v>60</v>
      </c>
      <c r="CB562">
        <v>0</v>
      </c>
      <c r="CC562">
        <v>0</v>
      </c>
      <c r="CD562">
        <v>0</v>
      </c>
      <c r="CE562">
        <v>0</v>
      </c>
      <c r="CF562">
        <v>0</v>
      </c>
      <c r="CG562">
        <v>0</v>
      </c>
      <c r="CH562">
        <v>0</v>
      </c>
      <c r="CI562">
        <v>0</v>
      </c>
      <c r="CJ562">
        <v>0</v>
      </c>
      <c r="CK562">
        <v>0</v>
      </c>
      <c r="CL562">
        <v>0</v>
      </c>
      <c r="CM562">
        <v>0</v>
      </c>
      <c r="CN562">
        <f t="shared" si="104"/>
        <v>60</v>
      </c>
      <c r="CO562" t="str">
        <f t="shared" si="101"/>
        <v>Insufficiently active</v>
      </c>
      <c r="CP562">
        <v>4</v>
      </c>
      <c r="CQ562">
        <v>4</v>
      </c>
      <c r="CR562">
        <v>1</v>
      </c>
      <c r="CS562">
        <v>4</v>
      </c>
      <c r="CT562">
        <v>4</v>
      </c>
      <c r="CU562">
        <v>1</v>
      </c>
      <c r="CV562">
        <v>1</v>
      </c>
      <c r="CW562">
        <v>1</v>
      </c>
      <c r="CX562">
        <v>1</v>
      </c>
      <c r="CY562">
        <v>1</v>
      </c>
      <c r="CZ562">
        <v>2</v>
      </c>
      <c r="DA562">
        <v>6</v>
      </c>
      <c r="DB562">
        <v>4</v>
      </c>
      <c r="DC562">
        <v>0</v>
      </c>
      <c r="DD562">
        <v>4</v>
      </c>
      <c r="DE562">
        <v>1</v>
      </c>
      <c r="DF562">
        <v>1</v>
      </c>
      <c r="DG562">
        <v>3</v>
      </c>
      <c r="DH562">
        <v>1</v>
      </c>
      <c r="DI562">
        <v>1</v>
      </c>
      <c r="DJ562">
        <v>3</v>
      </c>
      <c r="DK562">
        <v>3</v>
      </c>
      <c r="DL562">
        <v>1</v>
      </c>
      <c r="DM562">
        <v>1</v>
      </c>
      <c r="DN562">
        <v>19</v>
      </c>
      <c r="DO562">
        <v>1</v>
      </c>
      <c r="DP562">
        <v>1</v>
      </c>
      <c r="DQ562">
        <v>2</v>
      </c>
      <c r="DR562">
        <v>1</v>
      </c>
      <c r="DS562">
        <v>1</v>
      </c>
      <c r="DT562">
        <v>0</v>
      </c>
      <c r="DU562">
        <v>1</v>
      </c>
      <c r="DV562">
        <v>0</v>
      </c>
      <c r="DW562">
        <v>0</v>
      </c>
      <c r="DX562">
        <v>7</v>
      </c>
      <c r="DY562" t="s">
        <v>149</v>
      </c>
      <c r="DZ562" t="s">
        <v>4707</v>
      </c>
      <c r="EA562">
        <v>3</v>
      </c>
      <c r="EB562">
        <v>1</v>
      </c>
      <c r="EC562">
        <v>3</v>
      </c>
      <c r="ED562">
        <v>3</v>
      </c>
      <c r="EE562">
        <v>5</v>
      </c>
      <c r="EF562">
        <v>3</v>
      </c>
      <c r="EG562">
        <v>5</v>
      </c>
      <c r="EH562">
        <v>23</v>
      </c>
      <c r="EI562">
        <v>3</v>
      </c>
      <c r="EJ562">
        <v>2</v>
      </c>
      <c r="EK562">
        <v>2</v>
      </c>
      <c r="EL562">
        <v>7</v>
      </c>
      <c r="EM562">
        <v>2</v>
      </c>
      <c r="EN562">
        <v>2</v>
      </c>
      <c r="EO562">
        <v>2</v>
      </c>
      <c r="EP562">
        <v>2</v>
      </c>
      <c r="EQ562">
        <v>2</v>
      </c>
      <c r="ER562">
        <v>2</v>
      </c>
      <c r="ES562">
        <v>3</v>
      </c>
      <c r="ET562">
        <v>3</v>
      </c>
      <c r="EU562">
        <v>18</v>
      </c>
      <c r="EV562">
        <v>6</v>
      </c>
      <c r="EW562">
        <v>6</v>
      </c>
      <c r="EX562">
        <v>7</v>
      </c>
      <c r="EY562">
        <v>7</v>
      </c>
      <c r="EZ562">
        <v>26</v>
      </c>
      <c r="FA562">
        <v>6</v>
      </c>
      <c r="FB562" t="str">
        <f t="shared" si="99"/>
        <v>Moderate</v>
      </c>
      <c r="FC562" t="s">
        <v>157</v>
      </c>
    </row>
    <row r="563" spans="1:159" x14ac:dyDescent="0.2">
      <c r="A563">
        <v>1806</v>
      </c>
      <c r="B563" t="s">
        <v>143</v>
      </c>
      <c r="C563" t="s">
        <v>2535</v>
      </c>
      <c r="D563" s="1">
        <v>23898</v>
      </c>
      <c r="E563">
        <v>57</v>
      </c>
      <c r="F563">
        <v>1</v>
      </c>
      <c r="H563" t="s">
        <v>2536</v>
      </c>
      <c r="I563">
        <v>3629</v>
      </c>
      <c r="J563" s="1">
        <v>44313</v>
      </c>
      <c r="K563">
        <v>1</v>
      </c>
      <c r="L563">
        <v>1</v>
      </c>
      <c r="W563" t="s">
        <v>4403</v>
      </c>
      <c r="X563" t="s">
        <v>307</v>
      </c>
      <c r="Y563">
        <v>0</v>
      </c>
      <c r="Z563" t="s">
        <v>2537</v>
      </c>
      <c r="AA563" s="1">
        <v>44610</v>
      </c>
      <c r="AB563" s="2">
        <f t="shared" si="93"/>
        <v>297</v>
      </c>
      <c r="AC563">
        <v>2</v>
      </c>
      <c r="AD563">
        <v>1</v>
      </c>
      <c r="AE563" t="str">
        <f t="shared" si="95"/>
        <v>Male</v>
      </c>
      <c r="AF563">
        <v>4</v>
      </c>
      <c r="AG563" t="s">
        <v>149</v>
      </c>
      <c r="AH563">
        <v>0</v>
      </c>
      <c r="AJ563">
        <v>3</v>
      </c>
      <c r="AK563" t="str">
        <f t="shared" si="103"/>
        <v>TAFE</v>
      </c>
      <c r="AL563" t="str">
        <f t="shared" si="96"/>
        <v>Yes</v>
      </c>
      <c r="AM563">
        <v>9</v>
      </c>
      <c r="AN563" t="str">
        <f t="shared" si="94"/>
        <v>Aus</v>
      </c>
      <c r="AO563">
        <v>0</v>
      </c>
      <c r="AR563">
        <v>0</v>
      </c>
      <c r="AS563">
        <v>0</v>
      </c>
      <c r="AT563">
        <v>0</v>
      </c>
      <c r="AU563">
        <v>2</v>
      </c>
      <c r="AV563">
        <v>1</v>
      </c>
      <c r="AW563">
        <v>0</v>
      </c>
      <c r="AX563">
        <v>1</v>
      </c>
      <c r="AY563">
        <v>0</v>
      </c>
      <c r="AZ563">
        <v>2</v>
      </c>
      <c r="BA563">
        <v>1</v>
      </c>
      <c r="BC563" t="s">
        <v>2538</v>
      </c>
      <c r="BD563">
        <v>1</v>
      </c>
      <c r="BE563" t="s">
        <v>2539</v>
      </c>
      <c r="BF563">
        <v>1</v>
      </c>
      <c r="BG563" t="s">
        <v>2540</v>
      </c>
      <c r="BH563">
        <v>1</v>
      </c>
      <c r="BI563">
        <v>0</v>
      </c>
      <c r="BJ563">
        <v>0</v>
      </c>
      <c r="BK563">
        <v>0</v>
      </c>
      <c r="BM563">
        <v>1</v>
      </c>
      <c r="BN563">
        <v>30</v>
      </c>
      <c r="BO563">
        <v>0</v>
      </c>
      <c r="BQ563">
        <v>1</v>
      </c>
      <c r="BR563">
        <v>3</v>
      </c>
      <c r="BS563">
        <v>3</v>
      </c>
      <c r="BT563">
        <v>4</v>
      </c>
      <c r="BU563">
        <v>3</v>
      </c>
      <c r="BV563">
        <v>75</v>
      </c>
      <c r="BW563" s="4">
        <v>0.40373869346733671</v>
      </c>
      <c r="BX563">
        <v>7</v>
      </c>
      <c r="BY563">
        <v>4</v>
      </c>
      <c r="BZ563">
        <v>0</v>
      </c>
      <c r="CA563">
        <v>240</v>
      </c>
      <c r="CB563">
        <v>0</v>
      </c>
      <c r="CC563">
        <v>2</v>
      </c>
      <c r="CD563">
        <v>0</v>
      </c>
      <c r="CE563">
        <v>120</v>
      </c>
      <c r="CF563">
        <v>0</v>
      </c>
      <c r="CG563">
        <v>0</v>
      </c>
      <c r="CH563">
        <v>0</v>
      </c>
      <c r="CI563">
        <v>0</v>
      </c>
      <c r="CJ563">
        <v>0</v>
      </c>
      <c r="CK563">
        <v>8</v>
      </c>
      <c r="CL563">
        <v>0</v>
      </c>
      <c r="CM563">
        <v>480</v>
      </c>
      <c r="CN563">
        <f t="shared" si="104"/>
        <v>720</v>
      </c>
      <c r="CO563" t="str">
        <f t="shared" si="101"/>
        <v>Sufficientlyactive</v>
      </c>
      <c r="CP563">
        <v>2</v>
      </c>
      <c r="CQ563">
        <v>1</v>
      </c>
      <c r="CR563">
        <v>1</v>
      </c>
      <c r="CS563">
        <v>3</v>
      </c>
      <c r="CT563">
        <v>3</v>
      </c>
      <c r="CU563">
        <v>2</v>
      </c>
      <c r="CV563">
        <v>1</v>
      </c>
      <c r="CW563">
        <v>1</v>
      </c>
      <c r="CX563">
        <v>1</v>
      </c>
      <c r="CY563">
        <v>1</v>
      </c>
      <c r="CZ563">
        <v>1</v>
      </c>
      <c r="DA563">
        <v>6</v>
      </c>
      <c r="DB563">
        <v>6</v>
      </c>
      <c r="DC563">
        <v>0</v>
      </c>
      <c r="DD563">
        <v>5</v>
      </c>
      <c r="DE563">
        <v>3</v>
      </c>
      <c r="DF563">
        <v>3</v>
      </c>
      <c r="DG563">
        <v>5</v>
      </c>
      <c r="DH563">
        <v>5</v>
      </c>
      <c r="DI563">
        <v>3</v>
      </c>
      <c r="DJ563">
        <v>5</v>
      </c>
      <c r="DK563">
        <v>5</v>
      </c>
      <c r="DL563">
        <v>5</v>
      </c>
      <c r="DM563">
        <v>5</v>
      </c>
      <c r="DN563">
        <v>44</v>
      </c>
      <c r="DO563">
        <v>0</v>
      </c>
      <c r="DP563">
        <v>3</v>
      </c>
      <c r="DQ563">
        <v>3</v>
      </c>
      <c r="DR563">
        <v>3</v>
      </c>
      <c r="DS563">
        <v>2</v>
      </c>
      <c r="DT563">
        <v>3</v>
      </c>
      <c r="DU563">
        <v>1</v>
      </c>
      <c r="DV563">
        <v>1</v>
      </c>
      <c r="DW563">
        <v>3</v>
      </c>
      <c r="DX563">
        <v>19</v>
      </c>
      <c r="DY563" t="str">
        <f>IF(DP563&gt;1,"Yes",IF(DQ563&gt;1,"Yes","No"))</f>
        <v>Yes</v>
      </c>
      <c r="DZ563" t="s">
        <v>4710</v>
      </c>
      <c r="EA563">
        <v>3</v>
      </c>
      <c r="EB563">
        <v>1</v>
      </c>
      <c r="EC563">
        <v>2</v>
      </c>
      <c r="ED563">
        <v>3</v>
      </c>
      <c r="EE563">
        <v>3</v>
      </c>
      <c r="EF563">
        <v>4</v>
      </c>
      <c r="EG563">
        <v>3</v>
      </c>
      <c r="EH563">
        <v>19</v>
      </c>
      <c r="EI563">
        <v>2</v>
      </c>
      <c r="EJ563">
        <v>2</v>
      </c>
      <c r="EK563">
        <v>3</v>
      </c>
      <c r="EL563">
        <v>7</v>
      </c>
      <c r="EM563">
        <v>1</v>
      </c>
      <c r="EN563">
        <v>2</v>
      </c>
      <c r="EO563">
        <v>2</v>
      </c>
      <c r="EP563">
        <v>2</v>
      </c>
      <c r="EQ563">
        <v>2</v>
      </c>
      <c r="ER563">
        <v>2</v>
      </c>
      <c r="ES563">
        <v>2</v>
      </c>
      <c r="ET563">
        <v>2</v>
      </c>
      <c r="EU563">
        <v>15</v>
      </c>
      <c r="EV563">
        <v>6</v>
      </c>
      <c r="EW563">
        <v>7</v>
      </c>
      <c r="EX563">
        <v>6</v>
      </c>
      <c r="EY563">
        <v>8</v>
      </c>
      <c r="EZ563">
        <v>27</v>
      </c>
      <c r="FA563">
        <v>8</v>
      </c>
      <c r="FB563" t="str">
        <f t="shared" si="99"/>
        <v>Severe</v>
      </c>
      <c r="FC563" t="s">
        <v>157</v>
      </c>
    </row>
    <row r="564" spans="1:159" x14ac:dyDescent="0.2">
      <c r="A564">
        <v>1819</v>
      </c>
      <c r="B564" t="s">
        <v>143</v>
      </c>
      <c r="C564" t="s">
        <v>2541</v>
      </c>
      <c r="D564" s="1">
        <v>26957</v>
      </c>
      <c r="E564">
        <v>48</v>
      </c>
      <c r="F564">
        <v>1</v>
      </c>
      <c r="H564" t="s">
        <v>487</v>
      </c>
      <c r="I564">
        <v>3027</v>
      </c>
      <c r="J564" s="1">
        <v>44417</v>
      </c>
      <c r="K564">
        <v>1</v>
      </c>
      <c r="R564">
        <v>1</v>
      </c>
      <c r="W564" t="s">
        <v>229</v>
      </c>
      <c r="X564" t="s">
        <v>307</v>
      </c>
      <c r="Y564">
        <v>1</v>
      </c>
      <c r="Z564" t="s">
        <v>2542</v>
      </c>
      <c r="AA564" s="1">
        <v>44547</v>
      </c>
      <c r="AB564" s="2">
        <f t="shared" si="93"/>
        <v>130</v>
      </c>
      <c r="AC564">
        <v>1</v>
      </c>
      <c r="AD564">
        <v>2</v>
      </c>
      <c r="AE564" t="str">
        <f t="shared" si="95"/>
        <v>Female</v>
      </c>
      <c r="AF564">
        <v>3</v>
      </c>
      <c r="AG564" t="s">
        <v>157</v>
      </c>
      <c r="AH564">
        <v>0</v>
      </c>
      <c r="AJ564">
        <v>2</v>
      </c>
      <c r="AK564" t="str">
        <f t="shared" si="103"/>
        <v>High school</v>
      </c>
      <c r="AL564" t="str">
        <f t="shared" si="96"/>
        <v>Yes</v>
      </c>
      <c r="AM564">
        <v>9</v>
      </c>
      <c r="AN564" t="str">
        <f t="shared" si="94"/>
        <v>Aus</v>
      </c>
      <c r="AO564">
        <v>0</v>
      </c>
      <c r="AR564">
        <v>0</v>
      </c>
      <c r="AS564">
        <v>0</v>
      </c>
      <c r="AT564">
        <v>0</v>
      </c>
      <c r="AU564">
        <v>2</v>
      </c>
      <c r="AV564">
        <v>0</v>
      </c>
      <c r="AW564">
        <v>0</v>
      </c>
      <c r="AX564">
        <v>0</v>
      </c>
      <c r="AY564">
        <v>0</v>
      </c>
      <c r="AZ564">
        <v>0</v>
      </c>
      <c r="BA564">
        <v>2</v>
      </c>
      <c r="BC564" t="s">
        <v>2543</v>
      </c>
      <c r="BD564">
        <v>1</v>
      </c>
      <c r="BE564" t="s">
        <v>2544</v>
      </c>
      <c r="BF564">
        <v>0</v>
      </c>
      <c r="BH564">
        <v>0</v>
      </c>
      <c r="BI564">
        <v>0</v>
      </c>
      <c r="BJ564">
        <v>0</v>
      </c>
      <c r="BK564">
        <v>0</v>
      </c>
      <c r="BM564">
        <v>0</v>
      </c>
      <c r="BO564">
        <v>0</v>
      </c>
      <c r="BQ564">
        <v>4</v>
      </c>
      <c r="BR564">
        <v>1</v>
      </c>
      <c r="BS564">
        <v>3</v>
      </c>
      <c r="BT564">
        <v>4</v>
      </c>
      <c r="BU564">
        <v>3</v>
      </c>
      <c r="BV564">
        <v>25</v>
      </c>
      <c r="BW564" s="4">
        <v>0.37529134856977198</v>
      </c>
      <c r="BX564">
        <v>2</v>
      </c>
      <c r="BY564">
        <v>2</v>
      </c>
      <c r="BZ564">
        <v>0</v>
      </c>
      <c r="CA564">
        <v>120</v>
      </c>
      <c r="CB564">
        <v>0</v>
      </c>
      <c r="CC564">
        <v>0</v>
      </c>
      <c r="CD564">
        <v>0</v>
      </c>
      <c r="CE564">
        <v>0</v>
      </c>
      <c r="CF564">
        <v>0</v>
      </c>
      <c r="CG564">
        <v>0</v>
      </c>
      <c r="CH564">
        <v>0</v>
      </c>
      <c r="CI564">
        <v>0</v>
      </c>
      <c r="CJ564">
        <v>0</v>
      </c>
      <c r="CK564">
        <v>0</v>
      </c>
      <c r="CL564">
        <v>0</v>
      </c>
      <c r="CM564">
        <v>0</v>
      </c>
      <c r="CN564">
        <f t="shared" si="104"/>
        <v>120</v>
      </c>
      <c r="CO564" t="str">
        <f t="shared" si="101"/>
        <v>Insufficiently active</v>
      </c>
      <c r="CP564">
        <v>1</v>
      </c>
      <c r="CQ564">
        <v>3</v>
      </c>
      <c r="CR564">
        <v>3</v>
      </c>
      <c r="CS564">
        <v>3</v>
      </c>
      <c r="CT564">
        <v>3</v>
      </c>
      <c r="CU564">
        <v>2</v>
      </c>
      <c r="CV564">
        <v>0</v>
      </c>
      <c r="CW564">
        <v>0</v>
      </c>
      <c r="CX564">
        <v>1</v>
      </c>
      <c r="CY564">
        <v>0</v>
      </c>
      <c r="CZ564">
        <v>2</v>
      </c>
      <c r="DA564">
        <v>8</v>
      </c>
      <c r="DB564">
        <v>2</v>
      </c>
      <c r="DC564">
        <v>1</v>
      </c>
      <c r="DD564">
        <v>2</v>
      </c>
      <c r="DE564">
        <v>2</v>
      </c>
      <c r="DF564">
        <v>1</v>
      </c>
      <c r="DG564">
        <v>2</v>
      </c>
      <c r="DH564">
        <v>3</v>
      </c>
      <c r="DI564">
        <v>2</v>
      </c>
      <c r="DJ564">
        <v>2</v>
      </c>
      <c r="DK564">
        <v>2</v>
      </c>
      <c r="DL564">
        <v>2</v>
      </c>
      <c r="DM564">
        <v>2</v>
      </c>
      <c r="DN564">
        <v>20</v>
      </c>
      <c r="DO564">
        <v>1</v>
      </c>
      <c r="DP564">
        <v>1</v>
      </c>
      <c r="DQ564">
        <v>0</v>
      </c>
      <c r="DR564">
        <v>1</v>
      </c>
      <c r="DS564">
        <v>1</v>
      </c>
      <c r="DT564">
        <v>0</v>
      </c>
      <c r="DU564">
        <v>1</v>
      </c>
      <c r="DV564">
        <v>0</v>
      </c>
      <c r="DW564">
        <v>0</v>
      </c>
      <c r="DX564">
        <v>5</v>
      </c>
      <c r="DY564" t="s">
        <v>149</v>
      </c>
      <c r="DZ564" t="s">
        <v>4707</v>
      </c>
      <c r="EA564">
        <v>3</v>
      </c>
      <c r="EB564">
        <v>3</v>
      </c>
      <c r="EC564">
        <v>3</v>
      </c>
      <c r="ED564">
        <v>3</v>
      </c>
      <c r="EE564">
        <v>3</v>
      </c>
      <c r="EF564">
        <v>2</v>
      </c>
      <c r="EG564">
        <v>3</v>
      </c>
      <c r="EH564">
        <v>20</v>
      </c>
      <c r="EI564">
        <v>1</v>
      </c>
      <c r="EJ564">
        <v>1</v>
      </c>
      <c r="EK564">
        <v>1</v>
      </c>
      <c r="EL564">
        <v>3</v>
      </c>
      <c r="EM564">
        <v>3</v>
      </c>
      <c r="EN564">
        <v>3</v>
      </c>
      <c r="EO564">
        <v>3</v>
      </c>
      <c r="EP564">
        <v>4</v>
      </c>
      <c r="EQ564">
        <v>4</v>
      </c>
      <c r="ER564">
        <v>4</v>
      </c>
      <c r="ES564">
        <v>4</v>
      </c>
      <c r="ET564">
        <v>4</v>
      </c>
      <c r="EU564">
        <v>29</v>
      </c>
      <c r="EV564">
        <v>8</v>
      </c>
      <c r="EW564">
        <v>9</v>
      </c>
      <c r="EX564">
        <v>8</v>
      </c>
      <c r="EY564">
        <v>9</v>
      </c>
      <c r="EZ564">
        <v>34</v>
      </c>
      <c r="FA564">
        <v>7</v>
      </c>
      <c r="FB564" t="str">
        <f t="shared" si="99"/>
        <v>Moderate</v>
      </c>
      <c r="FC564" t="s">
        <v>157</v>
      </c>
    </row>
    <row r="565" spans="1:159" x14ac:dyDescent="0.2">
      <c r="A565">
        <v>1822</v>
      </c>
      <c r="B565" t="s">
        <v>143</v>
      </c>
      <c r="C565" t="s">
        <v>2545</v>
      </c>
      <c r="D565" s="1">
        <v>24798</v>
      </c>
      <c r="E565">
        <v>54</v>
      </c>
      <c r="F565">
        <v>1</v>
      </c>
      <c r="H565" t="s">
        <v>2546</v>
      </c>
      <c r="I565">
        <v>3018</v>
      </c>
      <c r="J565" s="1">
        <v>44417</v>
      </c>
      <c r="K565">
        <v>1</v>
      </c>
      <c r="T565">
        <v>2</v>
      </c>
      <c r="W565" t="s">
        <v>4411</v>
      </c>
      <c r="X565" t="s">
        <v>222</v>
      </c>
      <c r="Y565">
        <v>1</v>
      </c>
      <c r="Z565" t="s">
        <v>2547</v>
      </c>
      <c r="AA565" s="1">
        <v>44529</v>
      </c>
      <c r="AB565" s="2">
        <f t="shared" si="93"/>
        <v>112</v>
      </c>
      <c r="AC565">
        <v>3</v>
      </c>
      <c r="AD565">
        <v>2</v>
      </c>
      <c r="AE565" t="str">
        <f t="shared" si="95"/>
        <v>Female</v>
      </c>
      <c r="AF565">
        <v>3</v>
      </c>
      <c r="AG565" t="s">
        <v>157</v>
      </c>
      <c r="AH565">
        <v>0</v>
      </c>
      <c r="AJ565">
        <v>4</v>
      </c>
      <c r="AK565" t="str">
        <f t="shared" si="103"/>
        <v>TAFE</v>
      </c>
      <c r="AL565" t="str">
        <f t="shared" si="96"/>
        <v>Yes</v>
      </c>
      <c r="AM565">
        <v>9</v>
      </c>
      <c r="AN565" t="str">
        <f t="shared" si="94"/>
        <v>Aus</v>
      </c>
      <c r="AO565">
        <v>0</v>
      </c>
      <c r="AR565">
        <v>0</v>
      </c>
      <c r="AS565">
        <v>0</v>
      </c>
      <c r="AT565">
        <v>0</v>
      </c>
      <c r="AU565">
        <v>0</v>
      </c>
      <c r="AV565">
        <v>0</v>
      </c>
      <c r="AW565">
        <v>0</v>
      </c>
      <c r="AX565">
        <v>0</v>
      </c>
      <c r="AY565">
        <v>0</v>
      </c>
      <c r="AZ565">
        <v>0</v>
      </c>
      <c r="BA565">
        <v>0</v>
      </c>
      <c r="BD565">
        <v>0</v>
      </c>
      <c r="BF565">
        <v>1</v>
      </c>
      <c r="BG565" t="s">
        <v>2548</v>
      </c>
      <c r="BH565">
        <v>0</v>
      </c>
      <c r="BI565">
        <v>0</v>
      </c>
      <c r="BJ565">
        <v>0</v>
      </c>
      <c r="BK565">
        <v>1</v>
      </c>
      <c r="BL565">
        <v>5</v>
      </c>
      <c r="BM565">
        <v>1</v>
      </c>
      <c r="BN565">
        <v>5</v>
      </c>
      <c r="BO565">
        <v>0</v>
      </c>
      <c r="BQ565">
        <v>2</v>
      </c>
      <c r="BR565">
        <v>1</v>
      </c>
      <c r="BS565">
        <v>1</v>
      </c>
      <c r="BT565">
        <v>4</v>
      </c>
      <c r="BU565">
        <v>1</v>
      </c>
      <c r="BV565">
        <v>86</v>
      </c>
      <c r="BW565" s="4">
        <v>0.51619770986077929</v>
      </c>
      <c r="BX565">
        <v>12</v>
      </c>
      <c r="BY565">
        <v>12</v>
      </c>
      <c r="BZ565">
        <v>0</v>
      </c>
      <c r="CA565">
        <v>720</v>
      </c>
      <c r="CB565">
        <v>0</v>
      </c>
      <c r="CC565">
        <v>0</v>
      </c>
      <c r="CD565">
        <v>0</v>
      </c>
      <c r="CE565">
        <v>0</v>
      </c>
      <c r="CF565">
        <v>0</v>
      </c>
      <c r="CG565">
        <v>0</v>
      </c>
      <c r="CH565">
        <v>0</v>
      </c>
      <c r="CI565">
        <v>0</v>
      </c>
      <c r="CJ565">
        <v>5</v>
      </c>
      <c r="CK565">
        <v>5</v>
      </c>
      <c r="CL565">
        <v>0</v>
      </c>
      <c r="CM565">
        <v>300</v>
      </c>
      <c r="CN565">
        <f t="shared" si="104"/>
        <v>1020</v>
      </c>
      <c r="CO565" t="str">
        <f t="shared" si="101"/>
        <v>Sufficientlyactive</v>
      </c>
      <c r="CP565">
        <v>3</v>
      </c>
      <c r="CQ565">
        <v>3</v>
      </c>
      <c r="CR565">
        <v>1</v>
      </c>
      <c r="CS565">
        <v>3</v>
      </c>
      <c r="CT565">
        <v>4</v>
      </c>
      <c r="CU565">
        <v>2</v>
      </c>
      <c r="CV565">
        <v>1</v>
      </c>
      <c r="CW565">
        <v>1</v>
      </c>
      <c r="CX565">
        <v>2</v>
      </c>
      <c r="CY565">
        <v>1</v>
      </c>
      <c r="CZ565">
        <v>2</v>
      </c>
      <c r="DA565">
        <v>7</v>
      </c>
      <c r="DB565">
        <v>3</v>
      </c>
      <c r="DC565">
        <v>0</v>
      </c>
      <c r="DD565">
        <v>4</v>
      </c>
      <c r="DE565">
        <v>2</v>
      </c>
      <c r="DF565">
        <v>1</v>
      </c>
      <c r="DG565">
        <v>1</v>
      </c>
      <c r="DH565">
        <v>2</v>
      </c>
      <c r="DI565">
        <v>1</v>
      </c>
      <c r="DJ565">
        <v>2</v>
      </c>
      <c r="DK565">
        <v>1</v>
      </c>
      <c r="DL565">
        <v>1</v>
      </c>
      <c r="DM565">
        <v>1</v>
      </c>
      <c r="DN565">
        <v>16</v>
      </c>
      <c r="DO565">
        <v>1</v>
      </c>
      <c r="DP565">
        <v>0</v>
      </c>
      <c r="DQ565">
        <v>2</v>
      </c>
      <c r="DR565">
        <v>2</v>
      </c>
      <c r="DS565">
        <v>1</v>
      </c>
      <c r="DT565">
        <v>0</v>
      </c>
      <c r="DU565">
        <v>0</v>
      </c>
      <c r="DV565">
        <v>0</v>
      </c>
      <c r="DW565">
        <v>0</v>
      </c>
      <c r="DX565">
        <v>6</v>
      </c>
      <c r="DY565" t="s">
        <v>149</v>
      </c>
      <c r="DZ565" t="s">
        <v>4707</v>
      </c>
      <c r="EA565">
        <v>4</v>
      </c>
      <c r="EB565">
        <v>4</v>
      </c>
      <c r="EC565">
        <v>2</v>
      </c>
      <c r="ED565">
        <v>3</v>
      </c>
      <c r="EE565">
        <v>5</v>
      </c>
      <c r="EF565">
        <v>3</v>
      </c>
      <c r="EG565">
        <v>5</v>
      </c>
      <c r="EH565">
        <v>26</v>
      </c>
      <c r="EI565">
        <v>2</v>
      </c>
      <c r="EJ565">
        <v>2</v>
      </c>
      <c r="EK565">
        <v>2</v>
      </c>
      <c r="EL565">
        <v>6</v>
      </c>
      <c r="EM565">
        <v>5</v>
      </c>
      <c r="EN565">
        <v>4</v>
      </c>
      <c r="EO565">
        <v>5</v>
      </c>
      <c r="EP565">
        <v>5</v>
      </c>
      <c r="EQ565">
        <v>4</v>
      </c>
      <c r="ER565">
        <v>5</v>
      </c>
      <c r="ES565">
        <v>4</v>
      </c>
      <c r="ET565">
        <v>5</v>
      </c>
      <c r="EU565">
        <v>37</v>
      </c>
      <c r="EV565">
        <v>9</v>
      </c>
      <c r="EW565">
        <v>9</v>
      </c>
      <c r="EX565">
        <v>9</v>
      </c>
      <c r="EY565">
        <v>9</v>
      </c>
      <c r="EZ565">
        <v>36</v>
      </c>
      <c r="FA565">
        <v>8</v>
      </c>
      <c r="FB565" t="str">
        <f t="shared" si="99"/>
        <v>Severe</v>
      </c>
      <c r="FC565" t="s">
        <v>157</v>
      </c>
    </row>
    <row r="566" spans="1:159" x14ac:dyDescent="0.2">
      <c r="A566">
        <v>1825</v>
      </c>
      <c r="B566" t="s">
        <v>143</v>
      </c>
      <c r="C566" t="s">
        <v>2549</v>
      </c>
      <c r="D566" s="1">
        <v>36577</v>
      </c>
      <c r="E566">
        <v>22</v>
      </c>
      <c r="F566">
        <v>1</v>
      </c>
      <c r="H566" t="s">
        <v>228</v>
      </c>
      <c r="I566">
        <v>3029</v>
      </c>
      <c r="J566" s="1">
        <v>44417</v>
      </c>
      <c r="K566">
        <v>1</v>
      </c>
      <c r="O566">
        <v>2</v>
      </c>
      <c r="W566" t="s">
        <v>4229</v>
      </c>
      <c r="X566" t="s">
        <v>222</v>
      </c>
      <c r="Y566">
        <v>0</v>
      </c>
      <c r="Z566" t="s">
        <v>2550</v>
      </c>
      <c r="AA566" s="1">
        <v>44545</v>
      </c>
      <c r="AB566" s="2">
        <f t="shared" si="93"/>
        <v>128</v>
      </c>
      <c r="AC566">
        <v>1</v>
      </c>
      <c r="AD566">
        <v>2</v>
      </c>
      <c r="AE566" t="str">
        <f t="shared" si="95"/>
        <v>Female</v>
      </c>
      <c r="AF566">
        <v>1</v>
      </c>
      <c r="AG566" t="s">
        <v>157</v>
      </c>
      <c r="AH566">
        <v>1</v>
      </c>
      <c r="AI566">
        <v>1</v>
      </c>
      <c r="AJ566">
        <v>6</v>
      </c>
      <c r="AK566" t="str">
        <f t="shared" si="103"/>
        <v>Undergrad</v>
      </c>
      <c r="AL566" t="str">
        <f t="shared" si="96"/>
        <v>Yes</v>
      </c>
      <c r="AM566">
        <v>14</v>
      </c>
      <c r="AN566" t="str">
        <f t="shared" si="94"/>
        <v>Other</v>
      </c>
      <c r="AQ566">
        <v>9</v>
      </c>
      <c r="AR566">
        <v>0</v>
      </c>
      <c r="AS566">
        <v>0</v>
      </c>
      <c r="AT566">
        <v>0</v>
      </c>
      <c r="AU566">
        <v>0</v>
      </c>
      <c r="AV566">
        <v>0</v>
      </c>
      <c r="AW566">
        <v>0</v>
      </c>
      <c r="AX566">
        <v>0</v>
      </c>
      <c r="AY566">
        <v>0</v>
      </c>
      <c r="AZ566">
        <v>1</v>
      </c>
      <c r="BA566">
        <v>0</v>
      </c>
      <c r="BC566" t="s">
        <v>2551</v>
      </c>
      <c r="BD566">
        <v>0</v>
      </c>
      <c r="BF566">
        <v>1</v>
      </c>
      <c r="BG566" t="s">
        <v>2552</v>
      </c>
      <c r="BH566">
        <v>0</v>
      </c>
      <c r="BI566">
        <v>0</v>
      </c>
      <c r="BJ566">
        <v>0</v>
      </c>
      <c r="BK566">
        <v>0</v>
      </c>
      <c r="BM566">
        <v>0</v>
      </c>
      <c r="BO566">
        <v>0</v>
      </c>
      <c r="BQ566">
        <v>1</v>
      </c>
      <c r="BR566">
        <v>1</v>
      </c>
      <c r="BS566">
        <v>1</v>
      </c>
      <c r="BT566">
        <v>1</v>
      </c>
      <c r="BU566">
        <v>4</v>
      </c>
      <c r="BV566">
        <v>40</v>
      </c>
      <c r="BW566" s="4">
        <v>0.65952173913043477</v>
      </c>
      <c r="BX566">
        <v>4</v>
      </c>
      <c r="BY566">
        <v>4</v>
      </c>
      <c r="BZ566">
        <v>20</v>
      </c>
      <c r="CA566">
        <v>260</v>
      </c>
      <c r="CB566">
        <v>0</v>
      </c>
      <c r="CC566">
        <v>0</v>
      </c>
      <c r="CD566">
        <v>0</v>
      </c>
      <c r="CE566">
        <v>0</v>
      </c>
      <c r="CF566">
        <v>0</v>
      </c>
      <c r="CG566">
        <v>0</v>
      </c>
      <c r="CH566">
        <v>0</v>
      </c>
      <c r="CI566">
        <v>0</v>
      </c>
      <c r="CJ566">
        <v>2</v>
      </c>
      <c r="CK566">
        <v>2</v>
      </c>
      <c r="CL566">
        <v>30</v>
      </c>
      <c r="CM566">
        <v>150</v>
      </c>
      <c r="CN566">
        <f t="shared" si="104"/>
        <v>410</v>
      </c>
      <c r="CO566" t="str">
        <f t="shared" si="101"/>
        <v>Sufficientlyactive</v>
      </c>
      <c r="CP566">
        <v>3</v>
      </c>
      <c r="CQ566">
        <v>1</v>
      </c>
      <c r="CR566">
        <v>1</v>
      </c>
      <c r="CS566">
        <v>2</v>
      </c>
      <c r="CT566">
        <v>2</v>
      </c>
      <c r="CU566">
        <v>3</v>
      </c>
      <c r="CV566">
        <v>1</v>
      </c>
      <c r="CW566">
        <v>0</v>
      </c>
      <c r="CX566">
        <v>1</v>
      </c>
      <c r="CY566">
        <v>1</v>
      </c>
      <c r="CZ566">
        <v>3</v>
      </c>
      <c r="DA566">
        <v>5</v>
      </c>
      <c r="DB566">
        <v>0</v>
      </c>
      <c r="DC566">
        <v>0</v>
      </c>
      <c r="FC566" t="s">
        <v>149</v>
      </c>
    </row>
    <row r="567" spans="1:159" x14ac:dyDescent="0.2">
      <c r="A567">
        <v>1829</v>
      </c>
      <c r="B567" t="s">
        <v>143</v>
      </c>
      <c r="C567" t="s">
        <v>2553</v>
      </c>
      <c r="D567" s="1">
        <v>18012</v>
      </c>
      <c r="E567">
        <v>73</v>
      </c>
      <c r="F567">
        <v>1</v>
      </c>
      <c r="H567" t="s">
        <v>214</v>
      </c>
      <c r="I567">
        <v>3028</v>
      </c>
      <c r="J567" s="1">
        <v>44412</v>
      </c>
      <c r="K567">
        <v>1</v>
      </c>
      <c r="O567">
        <v>1</v>
      </c>
      <c r="W567" t="s">
        <v>4229</v>
      </c>
      <c r="X567" t="s">
        <v>307</v>
      </c>
      <c r="Y567">
        <v>1</v>
      </c>
      <c r="Z567" t="s">
        <v>2554</v>
      </c>
      <c r="AA567" s="1">
        <v>44535</v>
      </c>
      <c r="AB567" s="2">
        <f t="shared" si="93"/>
        <v>123</v>
      </c>
      <c r="AC567">
        <v>1</v>
      </c>
      <c r="AD567">
        <v>1</v>
      </c>
      <c r="AE567" t="str">
        <f t="shared" si="95"/>
        <v>Male</v>
      </c>
      <c r="AF567">
        <v>7</v>
      </c>
      <c r="AG567" t="s">
        <v>149</v>
      </c>
      <c r="AH567">
        <v>0</v>
      </c>
      <c r="AJ567">
        <v>2</v>
      </c>
      <c r="AK567" t="str">
        <f t="shared" si="103"/>
        <v>High school</v>
      </c>
      <c r="AL567" t="str">
        <f t="shared" si="96"/>
        <v>Yes</v>
      </c>
      <c r="AM567">
        <v>123</v>
      </c>
      <c r="AN567" t="str">
        <f t="shared" si="94"/>
        <v>Other</v>
      </c>
      <c r="AP567">
        <v>0</v>
      </c>
      <c r="AQ567">
        <v>39</v>
      </c>
      <c r="AR567">
        <v>0</v>
      </c>
      <c r="AS567">
        <v>0</v>
      </c>
      <c r="AT567">
        <v>0</v>
      </c>
      <c r="AU567">
        <v>1</v>
      </c>
      <c r="AV567">
        <v>0</v>
      </c>
      <c r="AW567">
        <v>0</v>
      </c>
      <c r="AX567">
        <v>1</v>
      </c>
      <c r="AY567">
        <v>1</v>
      </c>
      <c r="AZ567">
        <v>1</v>
      </c>
      <c r="BA567">
        <v>1</v>
      </c>
      <c r="BC567" t="s">
        <v>2555</v>
      </c>
      <c r="BD567">
        <v>1</v>
      </c>
      <c r="BE567" t="s">
        <v>2556</v>
      </c>
      <c r="BF567">
        <v>1</v>
      </c>
      <c r="BG567" t="s">
        <v>2557</v>
      </c>
      <c r="BH567">
        <v>1</v>
      </c>
      <c r="BI567">
        <v>1</v>
      </c>
      <c r="BJ567">
        <v>1</v>
      </c>
      <c r="BK567">
        <v>0</v>
      </c>
      <c r="BM567">
        <v>1</v>
      </c>
      <c r="BN567">
        <v>25</v>
      </c>
      <c r="BO567">
        <v>1</v>
      </c>
      <c r="BP567">
        <v>0</v>
      </c>
      <c r="BQ567">
        <v>2</v>
      </c>
      <c r="BR567">
        <v>1</v>
      </c>
      <c r="BS567">
        <v>3</v>
      </c>
      <c r="BT567">
        <v>4</v>
      </c>
      <c r="BU567">
        <v>1</v>
      </c>
      <c r="BV567">
        <v>60</v>
      </c>
      <c r="BW567" s="4">
        <v>0.45719770986077934</v>
      </c>
      <c r="BX567">
        <v>0</v>
      </c>
      <c r="BY567">
        <v>0</v>
      </c>
      <c r="BZ567">
        <v>0</v>
      </c>
      <c r="CA567">
        <v>0</v>
      </c>
      <c r="CB567">
        <v>0</v>
      </c>
      <c r="CC567">
        <v>0</v>
      </c>
      <c r="CD567">
        <v>0</v>
      </c>
      <c r="CE567">
        <v>0</v>
      </c>
      <c r="CF567">
        <v>0</v>
      </c>
      <c r="CG567">
        <v>0</v>
      </c>
      <c r="CH567">
        <v>0</v>
      </c>
      <c r="CI567">
        <v>0</v>
      </c>
      <c r="CJ567">
        <v>0</v>
      </c>
      <c r="CK567">
        <v>0</v>
      </c>
      <c r="CL567">
        <v>0</v>
      </c>
      <c r="CM567">
        <v>0</v>
      </c>
      <c r="CN567">
        <f t="shared" si="104"/>
        <v>0</v>
      </c>
      <c r="CO567" t="str">
        <f t="shared" si="101"/>
        <v>Sedentary</v>
      </c>
      <c r="CP567">
        <v>3</v>
      </c>
      <c r="CQ567">
        <v>2</v>
      </c>
      <c r="CR567">
        <v>3</v>
      </c>
      <c r="CS567">
        <v>3</v>
      </c>
      <c r="CT567">
        <v>3</v>
      </c>
      <c r="CU567">
        <v>3</v>
      </c>
      <c r="CV567">
        <v>1</v>
      </c>
      <c r="CW567">
        <v>1</v>
      </c>
      <c r="CX567">
        <v>2</v>
      </c>
      <c r="CY567">
        <v>1</v>
      </c>
      <c r="CZ567">
        <v>3</v>
      </c>
      <c r="DA567">
        <v>8</v>
      </c>
      <c r="DB567">
        <v>13</v>
      </c>
      <c r="DC567">
        <v>1</v>
      </c>
      <c r="DD567">
        <v>5</v>
      </c>
      <c r="DE567">
        <v>1</v>
      </c>
      <c r="DF567">
        <v>1</v>
      </c>
      <c r="DG567">
        <v>2</v>
      </c>
      <c r="DH567">
        <v>3</v>
      </c>
      <c r="DI567">
        <v>1</v>
      </c>
      <c r="DJ567">
        <v>1</v>
      </c>
      <c r="DK567">
        <v>3</v>
      </c>
      <c r="DL567">
        <v>2</v>
      </c>
      <c r="DM567">
        <v>3</v>
      </c>
      <c r="DN567">
        <v>22</v>
      </c>
      <c r="DO567">
        <v>2</v>
      </c>
      <c r="DP567">
        <v>0</v>
      </c>
      <c r="DQ567">
        <v>3</v>
      </c>
      <c r="DR567">
        <v>2</v>
      </c>
      <c r="DS567">
        <v>1</v>
      </c>
      <c r="DT567">
        <v>1</v>
      </c>
      <c r="DU567">
        <v>3</v>
      </c>
      <c r="DV567">
        <v>1</v>
      </c>
      <c r="DW567">
        <v>0</v>
      </c>
      <c r="DX567">
        <v>13</v>
      </c>
      <c r="DY567" t="s">
        <v>149</v>
      </c>
      <c r="DZ567" t="s">
        <v>4709</v>
      </c>
      <c r="EA567">
        <v>1</v>
      </c>
      <c r="EB567">
        <v>4</v>
      </c>
      <c r="EC567">
        <v>1</v>
      </c>
      <c r="ED567">
        <v>1</v>
      </c>
      <c r="EE567">
        <v>3</v>
      </c>
      <c r="EF567">
        <v>3</v>
      </c>
      <c r="EG567">
        <v>3</v>
      </c>
      <c r="EH567">
        <v>16</v>
      </c>
      <c r="EI567">
        <v>1</v>
      </c>
      <c r="EJ567">
        <v>3</v>
      </c>
      <c r="EK567">
        <v>2</v>
      </c>
      <c r="EL567">
        <v>6</v>
      </c>
      <c r="EM567">
        <v>4</v>
      </c>
      <c r="EN567">
        <v>2</v>
      </c>
      <c r="EO567">
        <v>3</v>
      </c>
      <c r="EP567">
        <v>2</v>
      </c>
      <c r="EQ567">
        <v>4</v>
      </c>
      <c r="ER567">
        <v>2</v>
      </c>
      <c r="ES567">
        <v>4</v>
      </c>
      <c r="ET567">
        <v>4</v>
      </c>
      <c r="EU567">
        <v>25</v>
      </c>
      <c r="EV567">
        <v>10</v>
      </c>
      <c r="EW567">
        <v>10</v>
      </c>
      <c r="EX567">
        <v>10</v>
      </c>
      <c r="EY567">
        <v>10</v>
      </c>
      <c r="EZ567">
        <v>40</v>
      </c>
      <c r="FA567">
        <v>10</v>
      </c>
      <c r="FB567" t="str">
        <f t="shared" si="99"/>
        <v>Severe</v>
      </c>
      <c r="FC567" t="s">
        <v>157</v>
      </c>
    </row>
    <row r="568" spans="1:159" x14ac:dyDescent="0.2">
      <c r="A568">
        <v>1832</v>
      </c>
      <c r="B568" t="s">
        <v>143</v>
      </c>
      <c r="C568" t="s">
        <v>2558</v>
      </c>
      <c r="D568" s="1">
        <v>16226</v>
      </c>
      <c r="E568">
        <v>78</v>
      </c>
      <c r="F568">
        <v>1</v>
      </c>
      <c r="H568" t="s">
        <v>348</v>
      </c>
      <c r="I568">
        <v>3011</v>
      </c>
      <c r="J568" s="1">
        <v>44410</v>
      </c>
      <c r="K568">
        <v>1</v>
      </c>
      <c r="L568">
        <v>1</v>
      </c>
      <c r="W568" t="s">
        <v>4403</v>
      </c>
      <c r="X568" t="s">
        <v>307</v>
      </c>
      <c r="Y568">
        <v>1</v>
      </c>
      <c r="Z568" t="s">
        <v>2559</v>
      </c>
      <c r="AA568" s="1">
        <v>44546</v>
      </c>
      <c r="AB568" s="2">
        <f t="shared" si="93"/>
        <v>136</v>
      </c>
      <c r="AC568">
        <v>5</v>
      </c>
      <c r="AD568">
        <v>2</v>
      </c>
      <c r="AE568" t="str">
        <f t="shared" si="95"/>
        <v>Female</v>
      </c>
      <c r="AF568">
        <v>6</v>
      </c>
      <c r="AG568" t="s">
        <v>149</v>
      </c>
      <c r="AH568">
        <v>0</v>
      </c>
      <c r="AJ568">
        <v>1</v>
      </c>
      <c r="AK568" t="str">
        <f t="shared" si="103"/>
        <v>DNC high school</v>
      </c>
      <c r="AL568" t="str">
        <f t="shared" si="96"/>
        <v>No</v>
      </c>
      <c r="AM568">
        <v>187</v>
      </c>
      <c r="AN568" t="str">
        <f t="shared" si="94"/>
        <v>Other</v>
      </c>
      <c r="AQ568">
        <v>29</v>
      </c>
      <c r="AR568">
        <v>0</v>
      </c>
      <c r="AS568">
        <v>0</v>
      </c>
      <c r="AT568">
        <v>0</v>
      </c>
      <c r="AU568">
        <v>0</v>
      </c>
      <c r="AV568">
        <v>0</v>
      </c>
      <c r="AW568">
        <v>0</v>
      </c>
      <c r="AX568">
        <v>0</v>
      </c>
      <c r="AY568">
        <v>0</v>
      </c>
      <c r="AZ568">
        <v>2</v>
      </c>
      <c r="BA568">
        <v>2</v>
      </c>
      <c r="BC568" t="s">
        <v>2560</v>
      </c>
      <c r="BD568">
        <v>1</v>
      </c>
      <c r="BE568" t="s">
        <v>2561</v>
      </c>
      <c r="BF568">
        <v>0</v>
      </c>
      <c r="BH568">
        <v>1</v>
      </c>
      <c r="BI568">
        <v>2</v>
      </c>
      <c r="BJ568">
        <v>0</v>
      </c>
      <c r="BK568">
        <v>0</v>
      </c>
      <c r="BM568">
        <v>0</v>
      </c>
      <c r="BO568">
        <v>1</v>
      </c>
      <c r="BP568">
        <v>0</v>
      </c>
      <c r="BQ568">
        <v>3</v>
      </c>
      <c r="BR568">
        <v>1</v>
      </c>
      <c r="BS568">
        <v>3</v>
      </c>
      <c r="BT568">
        <v>2</v>
      </c>
      <c r="BU568">
        <v>2</v>
      </c>
      <c r="BV568">
        <v>70</v>
      </c>
      <c r="BW568" s="4">
        <v>0.53492988814397235</v>
      </c>
      <c r="BX568">
        <v>3</v>
      </c>
      <c r="BY568">
        <v>1</v>
      </c>
      <c r="BZ568">
        <v>35</v>
      </c>
      <c r="CA568">
        <v>95</v>
      </c>
      <c r="CB568">
        <v>3</v>
      </c>
      <c r="CC568">
        <v>1</v>
      </c>
      <c r="CD568">
        <v>0</v>
      </c>
      <c r="CE568">
        <v>60</v>
      </c>
      <c r="CF568">
        <v>0</v>
      </c>
      <c r="CG568">
        <v>0</v>
      </c>
      <c r="CH568">
        <v>0</v>
      </c>
      <c r="CI568">
        <v>0</v>
      </c>
      <c r="CJ568">
        <v>0</v>
      </c>
      <c r="CK568">
        <v>0</v>
      </c>
      <c r="CL568">
        <v>0</v>
      </c>
      <c r="CM568">
        <v>0</v>
      </c>
      <c r="CN568">
        <f t="shared" si="104"/>
        <v>95</v>
      </c>
      <c r="CO568" t="str">
        <f t="shared" si="101"/>
        <v>Insufficiently active</v>
      </c>
      <c r="CP568">
        <v>1</v>
      </c>
      <c r="CQ568">
        <v>3</v>
      </c>
      <c r="CR568">
        <v>0</v>
      </c>
      <c r="CS568">
        <v>2</v>
      </c>
      <c r="CT568">
        <v>2</v>
      </c>
      <c r="CU568">
        <v>2</v>
      </c>
      <c r="CV568">
        <v>1</v>
      </c>
      <c r="CW568">
        <v>1</v>
      </c>
      <c r="CX568">
        <v>1</v>
      </c>
      <c r="CY568">
        <v>1</v>
      </c>
      <c r="CZ568">
        <v>3</v>
      </c>
      <c r="DA568">
        <v>5</v>
      </c>
      <c r="DB568">
        <v>2</v>
      </c>
      <c r="DC568">
        <v>0</v>
      </c>
      <c r="DD568">
        <v>4</v>
      </c>
      <c r="DE568">
        <v>3</v>
      </c>
      <c r="DF568">
        <v>1</v>
      </c>
      <c r="DG568">
        <v>3</v>
      </c>
      <c r="DH568">
        <v>3</v>
      </c>
      <c r="DI568">
        <v>1</v>
      </c>
      <c r="DJ568">
        <v>3</v>
      </c>
      <c r="DK568">
        <v>3</v>
      </c>
      <c r="DL568">
        <v>2</v>
      </c>
      <c r="DM568">
        <v>1</v>
      </c>
      <c r="DN568">
        <v>24</v>
      </c>
      <c r="DO568">
        <v>1</v>
      </c>
      <c r="DP568">
        <v>1</v>
      </c>
      <c r="DQ568">
        <v>3</v>
      </c>
      <c r="DR568">
        <v>3</v>
      </c>
      <c r="DS568">
        <v>1</v>
      </c>
      <c r="DT568">
        <v>0</v>
      </c>
      <c r="DU568">
        <v>0</v>
      </c>
      <c r="DV568">
        <v>0</v>
      </c>
      <c r="DW568">
        <v>0</v>
      </c>
      <c r="DX568">
        <v>9</v>
      </c>
      <c r="DY568" t="s">
        <v>149</v>
      </c>
      <c r="DZ568" t="s">
        <v>4707</v>
      </c>
      <c r="EA568">
        <v>3</v>
      </c>
      <c r="EB568">
        <v>5</v>
      </c>
      <c r="EC568">
        <v>2</v>
      </c>
      <c r="ED568">
        <v>3</v>
      </c>
      <c r="EE568">
        <v>3</v>
      </c>
      <c r="EF568">
        <v>5</v>
      </c>
      <c r="EG568">
        <v>4</v>
      </c>
      <c r="EH568">
        <v>25</v>
      </c>
      <c r="EI568">
        <v>2</v>
      </c>
      <c r="EJ568">
        <v>1</v>
      </c>
      <c r="EK568">
        <v>1</v>
      </c>
      <c r="EL568">
        <v>4</v>
      </c>
      <c r="EM568">
        <v>5</v>
      </c>
      <c r="EN568">
        <v>5</v>
      </c>
      <c r="EO568">
        <v>5</v>
      </c>
      <c r="EP568">
        <v>5</v>
      </c>
      <c r="EQ568">
        <v>5</v>
      </c>
      <c r="ER568">
        <v>5</v>
      </c>
      <c r="ES568">
        <v>5</v>
      </c>
      <c r="ET568">
        <v>5</v>
      </c>
      <c r="EU568">
        <v>40</v>
      </c>
      <c r="EV568">
        <v>5</v>
      </c>
      <c r="EW568">
        <v>5</v>
      </c>
      <c r="EX568">
        <v>5</v>
      </c>
      <c r="EY568">
        <v>8</v>
      </c>
      <c r="EZ568">
        <v>23</v>
      </c>
      <c r="FA568">
        <v>9</v>
      </c>
      <c r="FB568" t="str">
        <f t="shared" si="99"/>
        <v>Severe</v>
      </c>
      <c r="FC568" t="s">
        <v>157</v>
      </c>
    </row>
    <row r="569" spans="1:159" x14ac:dyDescent="0.2">
      <c r="A569">
        <v>1833</v>
      </c>
      <c r="B569" t="s">
        <v>143</v>
      </c>
      <c r="C569" t="s">
        <v>2562</v>
      </c>
      <c r="D569" s="1">
        <v>32347</v>
      </c>
      <c r="E569">
        <v>34</v>
      </c>
      <c r="F569">
        <v>1</v>
      </c>
      <c r="H569" t="s">
        <v>360</v>
      </c>
      <c r="I569">
        <v>3028</v>
      </c>
      <c r="J569" s="1">
        <v>44410</v>
      </c>
      <c r="K569">
        <v>1</v>
      </c>
      <c r="R569">
        <v>2</v>
      </c>
      <c r="W569" t="s">
        <v>229</v>
      </c>
      <c r="X569" t="s">
        <v>222</v>
      </c>
      <c r="Y569">
        <v>0</v>
      </c>
      <c r="Z569" t="s">
        <v>2563</v>
      </c>
      <c r="AA569" s="1">
        <v>44538</v>
      </c>
      <c r="AB569" s="2">
        <f t="shared" si="93"/>
        <v>128</v>
      </c>
      <c r="AC569">
        <v>2</v>
      </c>
      <c r="AD569">
        <v>1</v>
      </c>
      <c r="AE569" t="str">
        <f t="shared" si="95"/>
        <v>Male</v>
      </c>
      <c r="AF569">
        <v>0</v>
      </c>
      <c r="AG569" t="s">
        <v>157</v>
      </c>
      <c r="AH569">
        <v>0</v>
      </c>
      <c r="AJ569">
        <v>5</v>
      </c>
      <c r="AK569" t="str">
        <f t="shared" si="103"/>
        <v>TAFE</v>
      </c>
      <c r="AL569" t="str">
        <f t="shared" si="96"/>
        <v>Yes</v>
      </c>
      <c r="AM569">
        <v>9</v>
      </c>
      <c r="AN569" t="str">
        <f t="shared" si="94"/>
        <v>Aus</v>
      </c>
      <c r="AO569">
        <v>0</v>
      </c>
      <c r="AR569">
        <v>0</v>
      </c>
      <c r="AS569">
        <v>0</v>
      </c>
      <c r="AT569">
        <v>0</v>
      </c>
      <c r="AU569">
        <v>0</v>
      </c>
      <c r="AV569">
        <v>0</v>
      </c>
      <c r="AW569">
        <v>0</v>
      </c>
      <c r="AX569">
        <v>0</v>
      </c>
      <c r="AY569">
        <v>0</v>
      </c>
      <c r="AZ569">
        <v>0</v>
      </c>
      <c r="BA569">
        <v>2</v>
      </c>
      <c r="BC569" t="s">
        <v>2564</v>
      </c>
      <c r="BD569">
        <v>0</v>
      </c>
      <c r="BF569">
        <v>1</v>
      </c>
      <c r="BG569" t="s">
        <v>2565</v>
      </c>
      <c r="BH569">
        <v>0</v>
      </c>
      <c r="BI569">
        <v>0</v>
      </c>
      <c r="BJ569">
        <v>0</v>
      </c>
      <c r="BK569">
        <v>0</v>
      </c>
      <c r="BM569">
        <v>0</v>
      </c>
      <c r="BO569">
        <v>0</v>
      </c>
      <c r="BQ569">
        <v>1</v>
      </c>
      <c r="BR569">
        <v>1</v>
      </c>
      <c r="BS569">
        <v>1</v>
      </c>
      <c r="BT569">
        <v>3</v>
      </c>
      <c r="BU569">
        <v>3</v>
      </c>
      <c r="BV569">
        <v>88</v>
      </c>
      <c r="BW569" s="4">
        <v>0.69399999999999995</v>
      </c>
      <c r="BX569">
        <v>20</v>
      </c>
      <c r="BY569">
        <v>10</v>
      </c>
      <c r="BZ569">
        <v>0</v>
      </c>
      <c r="CA569">
        <v>600</v>
      </c>
      <c r="CB569">
        <v>0</v>
      </c>
      <c r="CC569">
        <v>0</v>
      </c>
      <c r="CD569">
        <v>0</v>
      </c>
      <c r="CE569">
        <v>0</v>
      </c>
      <c r="CF569">
        <v>3</v>
      </c>
      <c r="CG569">
        <v>6</v>
      </c>
      <c r="CH569">
        <v>0</v>
      </c>
      <c r="CI569">
        <v>360</v>
      </c>
      <c r="CJ569">
        <v>0</v>
      </c>
      <c r="CK569">
        <v>0</v>
      </c>
      <c r="CL569">
        <v>0</v>
      </c>
      <c r="CM569">
        <v>0</v>
      </c>
      <c r="CN569">
        <f t="shared" si="104"/>
        <v>1320</v>
      </c>
      <c r="CO569" t="str">
        <f t="shared" si="101"/>
        <v>Sufficientlyactive</v>
      </c>
      <c r="CP569">
        <v>3</v>
      </c>
      <c r="CQ569">
        <v>3</v>
      </c>
      <c r="CR569">
        <v>4</v>
      </c>
      <c r="CS569">
        <v>3</v>
      </c>
      <c r="CT569">
        <v>3</v>
      </c>
      <c r="CU569">
        <v>2</v>
      </c>
      <c r="CV569">
        <v>0</v>
      </c>
      <c r="CW569">
        <v>1</v>
      </c>
      <c r="CX569">
        <v>2</v>
      </c>
      <c r="CY569">
        <v>0</v>
      </c>
      <c r="CZ569">
        <v>3</v>
      </c>
      <c r="DA569">
        <v>7</v>
      </c>
      <c r="DB569">
        <v>2</v>
      </c>
      <c r="DC569">
        <v>0</v>
      </c>
      <c r="DD569">
        <v>3</v>
      </c>
      <c r="DE569">
        <v>4</v>
      </c>
      <c r="DF569">
        <v>1</v>
      </c>
      <c r="DG569">
        <v>3</v>
      </c>
      <c r="DH569">
        <v>1</v>
      </c>
      <c r="DI569">
        <v>1</v>
      </c>
      <c r="DJ569">
        <v>3</v>
      </c>
      <c r="DK569">
        <v>2</v>
      </c>
      <c r="DL569">
        <v>2</v>
      </c>
      <c r="DM569">
        <v>4</v>
      </c>
      <c r="DN569">
        <v>24</v>
      </c>
      <c r="DO569">
        <v>0</v>
      </c>
      <c r="DP569">
        <v>1</v>
      </c>
      <c r="DQ569">
        <v>0</v>
      </c>
      <c r="DR569">
        <v>3</v>
      </c>
      <c r="DS569">
        <v>0</v>
      </c>
      <c r="DT569">
        <v>2</v>
      </c>
      <c r="DU569">
        <v>0</v>
      </c>
      <c r="DV569">
        <v>0</v>
      </c>
      <c r="DW569">
        <v>1</v>
      </c>
      <c r="DX569">
        <v>7</v>
      </c>
      <c r="DY569" t="str">
        <f>IF(DO569&gt;1,"Yes",IF(DP569&gt;1,"Yes","No"))</f>
        <v>No</v>
      </c>
      <c r="DZ569" t="s">
        <v>4707</v>
      </c>
      <c r="EA569">
        <v>1</v>
      </c>
      <c r="EB569">
        <v>3</v>
      </c>
      <c r="EC569">
        <v>3</v>
      </c>
      <c r="ED569">
        <v>3</v>
      </c>
      <c r="EE569">
        <v>4</v>
      </c>
      <c r="EF569">
        <v>3</v>
      </c>
      <c r="EG569">
        <v>5</v>
      </c>
      <c r="EH569">
        <v>22</v>
      </c>
      <c r="EI569">
        <v>2</v>
      </c>
      <c r="EJ569">
        <v>3</v>
      </c>
      <c r="EK569">
        <v>3</v>
      </c>
      <c r="EL569">
        <v>8</v>
      </c>
      <c r="EM569">
        <v>2</v>
      </c>
      <c r="EN569">
        <v>1</v>
      </c>
      <c r="EO569">
        <v>2</v>
      </c>
      <c r="EP569">
        <v>3</v>
      </c>
      <c r="EQ569">
        <v>3</v>
      </c>
      <c r="ER569">
        <v>2</v>
      </c>
      <c r="ES569">
        <v>2</v>
      </c>
      <c r="ET569">
        <v>3</v>
      </c>
      <c r="EU569">
        <v>18</v>
      </c>
      <c r="EV569">
        <v>2</v>
      </c>
      <c r="EW569">
        <v>4</v>
      </c>
      <c r="EX569">
        <v>4</v>
      </c>
      <c r="EY569">
        <v>4</v>
      </c>
      <c r="EZ569">
        <v>14</v>
      </c>
      <c r="FA569">
        <v>2</v>
      </c>
      <c r="FB569" t="str">
        <f t="shared" si="99"/>
        <v>Mild</v>
      </c>
      <c r="FC569" t="s">
        <v>149</v>
      </c>
    </row>
    <row r="570" spans="1:159" x14ac:dyDescent="0.2">
      <c r="A570">
        <v>1835</v>
      </c>
      <c r="B570" t="s">
        <v>143</v>
      </c>
      <c r="C570" t="s">
        <v>2566</v>
      </c>
      <c r="D570" s="1">
        <v>28193</v>
      </c>
      <c r="E570">
        <v>45</v>
      </c>
      <c r="F570">
        <v>1</v>
      </c>
      <c r="H570" t="s">
        <v>165</v>
      </c>
      <c r="I570">
        <v>3012</v>
      </c>
      <c r="J570" s="1">
        <v>44410</v>
      </c>
      <c r="K570">
        <v>1</v>
      </c>
      <c r="R570">
        <v>1</v>
      </c>
      <c r="W570" t="s">
        <v>229</v>
      </c>
      <c r="X570" t="s">
        <v>307</v>
      </c>
      <c r="Y570">
        <v>0</v>
      </c>
      <c r="Z570" t="s">
        <v>2567</v>
      </c>
      <c r="AA570" s="1">
        <v>44541</v>
      </c>
      <c r="AB570" s="2">
        <f t="shared" si="93"/>
        <v>131</v>
      </c>
      <c r="AC570">
        <v>0</v>
      </c>
      <c r="AD570">
        <v>1</v>
      </c>
      <c r="AE570" t="str">
        <f t="shared" si="95"/>
        <v>Male</v>
      </c>
      <c r="AF570">
        <v>0</v>
      </c>
      <c r="AG570" t="s">
        <v>157</v>
      </c>
      <c r="AH570">
        <v>0</v>
      </c>
      <c r="AJ570">
        <v>1</v>
      </c>
      <c r="AK570" t="str">
        <f t="shared" si="103"/>
        <v>DNC high school</v>
      </c>
      <c r="AL570" t="str">
        <f t="shared" si="96"/>
        <v>No</v>
      </c>
      <c r="AM570">
        <v>135</v>
      </c>
      <c r="AN570" t="str">
        <f t="shared" si="94"/>
        <v>Other</v>
      </c>
      <c r="AQ570">
        <v>35</v>
      </c>
      <c r="AR570">
        <v>0</v>
      </c>
      <c r="AS570">
        <v>0</v>
      </c>
      <c r="AT570">
        <v>0</v>
      </c>
      <c r="AU570">
        <v>0</v>
      </c>
      <c r="AV570">
        <v>0</v>
      </c>
      <c r="AW570">
        <v>0</v>
      </c>
      <c r="AX570">
        <v>0</v>
      </c>
      <c r="AY570">
        <v>0</v>
      </c>
      <c r="AZ570">
        <v>0</v>
      </c>
      <c r="BA570">
        <v>0</v>
      </c>
      <c r="BD570">
        <v>0</v>
      </c>
      <c r="BF570">
        <v>0</v>
      </c>
      <c r="BH570">
        <v>0</v>
      </c>
      <c r="BI570">
        <v>0</v>
      </c>
      <c r="BJ570">
        <v>0</v>
      </c>
      <c r="BK570">
        <v>1</v>
      </c>
      <c r="BL570">
        <v>10</v>
      </c>
      <c r="BM570">
        <v>0</v>
      </c>
      <c r="BO570">
        <v>1</v>
      </c>
      <c r="BP570">
        <v>6</v>
      </c>
      <c r="BQ570">
        <v>2</v>
      </c>
      <c r="BR570">
        <v>1</v>
      </c>
      <c r="BS570">
        <v>1</v>
      </c>
      <c r="BT570">
        <v>2</v>
      </c>
      <c r="BU570">
        <v>1</v>
      </c>
      <c r="BV570">
        <v>50</v>
      </c>
      <c r="BW570" s="4">
        <v>0.64790189498701412</v>
      </c>
      <c r="BX570">
        <v>10</v>
      </c>
      <c r="BY570">
        <v>4</v>
      </c>
      <c r="BZ570">
        <v>6</v>
      </c>
      <c r="CA570">
        <v>246</v>
      </c>
      <c r="CB570">
        <v>5</v>
      </c>
      <c r="CC570">
        <v>7</v>
      </c>
      <c r="CD570">
        <v>30</v>
      </c>
      <c r="CE570">
        <v>450</v>
      </c>
      <c r="CF570">
        <v>5</v>
      </c>
      <c r="CG570">
        <v>4</v>
      </c>
      <c r="CH570">
        <v>4</v>
      </c>
      <c r="CI570">
        <v>244</v>
      </c>
      <c r="CJ570">
        <v>2</v>
      </c>
      <c r="CK570">
        <v>7</v>
      </c>
      <c r="CL570">
        <v>30</v>
      </c>
      <c r="CM570">
        <v>450</v>
      </c>
      <c r="CN570">
        <f t="shared" si="104"/>
        <v>1184</v>
      </c>
      <c r="CO570" t="str">
        <f t="shared" si="101"/>
        <v>Sufficientlyactive</v>
      </c>
      <c r="CP570">
        <v>2</v>
      </c>
      <c r="CQ570">
        <v>1</v>
      </c>
      <c r="CR570">
        <v>0</v>
      </c>
      <c r="CS570">
        <v>0</v>
      </c>
      <c r="CT570">
        <v>0</v>
      </c>
      <c r="CU570">
        <v>3</v>
      </c>
      <c r="CV570">
        <v>1</v>
      </c>
      <c r="CW570">
        <v>1</v>
      </c>
      <c r="CX570">
        <v>3</v>
      </c>
      <c r="CY570">
        <v>1</v>
      </c>
      <c r="CZ570">
        <v>3</v>
      </c>
      <c r="DA570">
        <v>7</v>
      </c>
      <c r="DB570">
        <v>6</v>
      </c>
      <c r="DC570">
        <v>1</v>
      </c>
      <c r="FC570" t="s">
        <v>149</v>
      </c>
    </row>
    <row r="571" spans="1:159" x14ac:dyDescent="0.2">
      <c r="A571">
        <v>1838</v>
      </c>
      <c r="B571" t="s">
        <v>143</v>
      </c>
      <c r="C571" t="s">
        <v>2568</v>
      </c>
      <c r="D571" s="1">
        <v>25538</v>
      </c>
      <c r="E571">
        <v>52</v>
      </c>
      <c r="F571">
        <v>1</v>
      </c>
      <c r="H571" t="s">
        <v>1586</v>
      </c>
      <c r="I571">
        <v>3335</v>
      </c>
      <c r="J571" s="1">
        <v>44410</v>
      </c>
      <c r="K571">
        <v>1</v>
      </c>
      <c r="L571">
        <v>2</v>
      </c>
      <c r="W571" t="s">
        <v>4403</v>
      </c>
      <c r="X571" t="s">
        <v>222</v>
      </c>
      <c r="Y571">
        <v>0</v>
      </c>
      <c r="Z571" t="s">
        <v>2569</v>
      </c>
      <c r="AA571" s="1">
        <v>44535</v>
      </c>
      <c r="AB571" s="2">
        <f t="shared" si="93"/>
        <v>125</v>
      </c>
      <c r="AC571">
        <v>1</v>
      </c>
      <c r="AD571">
        <v>2</v>
      </c>
      <c r="AE571" t="str">
        <f t="shared" si="95"/>
        <v>Female</v>
      </c>
      <c r="AF571">
        <v>4</v>
      </c>
      <c r="AG571" t="s">
        <v>149</v>
      </c>
      <c r="AH571">
        <v>1</v>
      </c>
      <c r="AI571">
        <v>2</v>
      </c>
      <c r="AJ571">
        <v>8</v>
      </c>
      <c r="AK571" t="str">
        <f t="shared" si="103"/>
        <v>Postgrad</v>
      </c>
      <c r="AL571" t="str">
        <f t="shared" si="96"/>
        <v>Yes</v>
      </c>
      <c r="AM571">
        <v>138</v>
      </c>
      <c r="AN571" t="str">
        <f t="shared" si="94"/>
        <v>Other</v>
      </c>
      <c r="AQ571">
        <v>35</v>
      </c>
      <c r="AR571">
        <v>0</v>
      </c>
      <c r="AS571">
        <v>0</v>
      </c>
      <c r="AT571">
        <v>0</v>
      </c>
      <c r="AU571">
        <v>0</v>
      </c>
      <c r="AV571">
        <v>0</v>
      </c>
      <c r="AW571">
        <v>0</v>
      </c>
      <c r="AX571">
        <v>1</v>
      </c>
      <c r="AY571">
        <v>0</v>
      </c>
      <c r="AZ571">
        <v>1</v>
      </c>
      <c r="BA571">
        <v>1</v>
      </c>
      <c r="BC571" t="s">
        <v>2570</v>
      </c>
      <c r="BD571">
        <v>1</v>
      </c>
      <c r="BE571" t="s">
        <v>2571</v>
      </c>
      <c r="BF571">
        <v>0</v>
      </c>
      <c r="BH571">
        <v>1</v>
      </c>
      <c r="BI571">
        <v>2</v>
      </c>
      <c r="BJ571">
        <v>0</v>
      </c>
      <c r="BK571">
        <v>0</v>
      </c>
      <c r="BM571">
        <v>0</v>
      </c>
      <c r="BO571">
        <v>0</v>
      </c>
      <c r="BQ571">
        <v>1</v>
      </c>
      <c r="BR571">
        <v>3</v>
      </c>
      <c r="BS571">
        <v>3</v>
      </c>
      <c r="BT571">
        <v>3</v>
      </c>
      <c r="BU571">
        <v>3</v>
      </c>
      <c r="BV571">
        <v>40</v>
      </c>
      <c r="BW571" s="4">
        <v>0.51400000000000001</v>
      </c>
      <c r="BX571">
        <v>10</v>
      </c>
      <c r="BY571">
        <v>5</v>
      </c>
      <c r="BZ571">
        <v>18</v>
      </c>
      <c r="CA571">
        <v>318</v>
      </c>
      <c r="CB571">
        <v>1</v>
      </c>
      <c r="CC571">
        <v>1</v>
      </c>
      <c r="CD571">
        <v>1</v>
      </c>
      <c r="CE571">
        <v>61</v>
      </c>
      <c r="CF571">
        <v>0</v>
      </c>
      <c r="CG571">
        <v>0</v>
      </c>
      <c r="CH571">
        <v>0</v>
      </c>
      <c r="CI571">
        <v>0</v>
      </c>
      <c r="CJ571">
        <v>0</v>
      </c>
      <c r="CK571">
        <v>0</v>
      </c>
      <c r="CL571">
        <v>0</v>
      </c>
      <c r="CM571">
        <v>0</v>
      </c>
      <c r="CN571">
        <f t="shared" si="104"/>
        <v>318</v>
      </c>
      <c r="CO571" t="str">
        <f t="shared" si="101"/>
        <v>Sufficientlyactive</v>
      </c>
      <c r="CP571">
        <v>3</v>
      </c>
      <c r="CQ571">
        <v>3</v>
      </c>
      <c r="CR571">
        <v>2</v>
      </c>
      <c r="CS571">
        <v>3</v>
      </c>
      <c r="CT571">
        <v>3</v>
      </c>
      <c r="CU571">
        <v>3</v>
      </c>
      <c r="CV571">
        <v>1</v>
      </c>
      <c r="CW571">
        <v>0</v>
      </c>
      <c r="CX571">
        <v>2</v>
      </c>
      <c r="CY571">
        <v>0</v>
      </c>
      <c r="CZ571">
        <v>2</v>
      </c>
      <c r="DA571">
        <v>5</v>
      </c>
      <c r="DB571">
        <v>2</v>
      </c>
      <c r="DC571">
        <v>0</v>
      </c>
      <c r="DD571">
        <v>4</v>
      </c>
      <c r="DE571">
        <v>3</v>
      </c>
      <c r="DF571">
        <v>1</v>
      </c>
      <c r="DG571">
        <v>3</v>
      </c>
      <c r="DH571">
        <v>3</v>
      </c>
      <c r="DI571">
        <v>2</v>
      </c>
      <c r="DJ571">
        <v>2</v>
      </c>
      <c r="DK571">
        <v>2</v>
      </c>
      <c r="DL571">
        <v>1</v>
      </c>
      <c r="DM571">
        <v>2</v>
      </c>
      <c r="DN571">
        <v>23</v>
      </c>
      <c r="DO571">
        <v>0</v>
      </c>
      <c r="DP571">
        <v>0</v>
      </c>
      <c r="DQ571">
        <v>1</v>
      </c>
      <c r="DR571">
        <v>1</v>
      </c>
      <c r="DS571">
        <v>1</v>
      </c>
      <c r="DT571">
        <v>0</v>
      </c>
      <c r="DU571">
        <v>2</v>
      </c>
      <c r="DV571">
        <v>1</v>
      </c>
      <c r="DW571">
        <v>0</v>
      </c>
      <c r="DX571">
        <v>6</v>
      </c>
      <c r="DY571" t="str">
        <f>IF(DP571&gt;1,"Yes",IF(DQ571&gt;1,"Yes","No"))</f>
        <v>No</v>
      </c>
      <c r="DZ571" t="s">
        <v>4707</v>
      </c>
      <c r="EA571">
        <v>3</v>
      </c>
      <c r="EB571">
        <v>4</v>
      </c>
      <c r="EC571">
        <v>2</v>
      </c>
      <c r="ED571">
        <v>4</v>
      </c>
      <c r="EE571">
        <v>3</v>
      </c>
      <c r="EF571">
        <v>2</v>
      </c>
      <c r="EG571">
        <v>3</v>
      </c>
      <c r="EH571">
        <v>21</v>
      </c>
      <c r="EI571">
        <v>1</v>
      </c>
      <c r="EJ571">
        <v>1</v>
      </c>
      <c r="EK571">
        <v>1</v>
      </c>
      <c r="EL571">
        <v>3</v>
      </c>
      <c r="EM571">
        <v>3</v>
      </c>
      <c r="EN571">
        <v>2</v>
      </c>
      <c r="EO571">
        <v>2</v>
      </c>
      <c r="EP571">
        <v>2</v>
      </c>
      <c r="EQ571">
        <v>3</v>
      </c>
      <c r="ER571">
        <v>2</v>
      </c>
      <c r="ES571">
        <v>3</v>
      </c>
      <c r="ET571">
        <v>2</v>
      </c>
      <c r="EU571">
        <v>19</v>
      </c>
      <c r="EV571">
        <v>6</v>
      </c>
      <c r="EW571">
        <v>8</v>
      </c>
      <c r="EX571">
        <v>8</v>
      </c>
      <c r="EY571">
        <v>9</v>
      </c>
      <c r="EZ571">
        <v>31</v>
      </c>
      <c r="FA571">
        <v>7</v>
      </c>
      <c r="FB571" t="str">
        <f t="shared" si="99"/>
        <v>Moderate</v>
      </c>
      <c r="FC571" t="s">
        <v>157</v>
      </c>
    </row>
    <row r="572" spans="1:159" x14ac:dyDescent="0.2">
      <c r="A572">
        <v>1841</v>
      </c>
      <c r="B572" t="s">
        <v>143</v>
      </c>
      <c r="C572" t="s">
        <v>2572</v>
      </c>
      <c r="D572" s="1">
        <v>25102</v>
      </c>
      <c r="E572">
        <v>53</v>
      </c>
      <c r="F572">
        <v>1</v>
      </c>
      <c r="H572" t="s">
        <v>360</v>
      </c>
      <c r="I572">
        <v>3028</v>
      </c>
      <c r="J572" s="1">
        <v>44410</v>
      </c>
      <c r="K572">
        <v>1</v>
      </c>
      <c r="L572">
        <v>1</v>
      </c>
      <c r="W572" t="s">
        <v>4403</v>
      </c>
      <c r="X572" t="s">
        <v>307</v>
      </c>
      <c r="Y572">
        <v>0</v>
      </c>
      <c r="Z572" t="s">
        <v>2573</v>
      </c>
      <c r="AA572" s="1">
        <v>44638</v>
      </c>
      <c r="AB572" s="2">
        <f t="shared" si="93"/>
        <v>228</v>
      </c>
      <c r="AC572">
        <v>0</v>
      </c>
      <c r="AD572">
        <v>2</v>
      </c>
      <c r="AE572" t="str">
        <f t="shared" si="95"/>
        <v>Female</v>
      </c>
      <c r="AF572">
        <v>4</v>
      </c>
      <c r="AG572" t="s">
        <v>149</v>
      </c>
      <c r="AH572">
        <v>0</v>
      </c>
      <c r="AJ572">
        <v>4</v>
      </c>
      <c r="AK572" t="str">
        <f t="shared" si="103"/>
        <v>TAFE</v>
      </c>
      <c r="AL572" t="str">
        <f t="shared" si="96"/>
        <v>Yes</v>
      </c>
      <c r="AM572">
        <v>9</v>
      </c>
      <c r="AN572" t="str">
        <f t="shared" si="94"/>
        <v>Aus</v>
      </c>
      <c r="AO572">
        <v>0</v>
      </c>
      <c r="AR572">
        <v>0</v>
      </c>
      <c r="AS572">
        <v>0</v>
      </c>
      <c r="AT572">
        <v>0</v>
      </c>
      <c r="AU572">
        <v>1</v>
      </c>
      <c r="AV572">
        <v>0</v>
      </c>
      <c r="AW572">
        <v>0</v>
      </c>
      <c r="AX572">
        <v>0</v>
      </c>
      <c r="AY572">
        <v>0</v>
      </c>
      <c r="AZ572">
        <v>1</v>
      </c>
      <c r="BA572">
        <v>0</v>
      </c>
      <c r="BC572" t="s">
        <v>2574</v>
      </c>
      <c r="BD572">
        <v>1</v>
      </c>
      <c r="BE572" t="s">
        <v>2575</v>
      </c>
      <c r="BF572">
        <v>1</v>
      </c>
      <c r="BG572" t="s">
        <v>2576</v>
      </c>
      <c r="BH572">
        <v>1</v>
      </c>
      <c r="BI572">
        <v>1</v>
      </c>
      <c r="BJ572">
        <v>0</v>
      </c>
      <c r="BK572">
        <v>0</v>
      </c>
      <c r="BM572">
        <v>0</v>
      </c>
      <c r="BO572">
        <v>0</v>
      </c>
      <c r="BQ572">
        <v>1</v>
      </c>
      <c r="BR572">
        <v>2</v>
      </c>
      <c r="BS572">
        <v>4</v>
      </c>
      <c r="BT572">
        <v>4</v>
      </c>
      <c r="BU572">
        <v>5</v>
      </c>
      <c r="BV572">
        <v>40</v>
      </c>
      <c r="BW572" s="4">
        <v>0.24314037283255008</v>
      </c>
      <c r="BX572">
        <v>4</v>
      </c>
      <c r="BY572">
        <v>0</v>
      </c>
      <c r="BZ572">
        <v>50</v>
      </c>
      <c r="CA572">
        <v>50</v>
      </c>
      <c r="CB572">
        <v>0</v>
      </c>
      <c r="CC572">
        <v>0</v>
      </c>
      <c r="CD572">
        <v>0</v>
      </c>
      <c r="CE572">
        <v>0</v>
      </c>
      <c r="CF572">
        <v>0</v>
      </c>
      <c r="CG572">
        <v>0</v>
      </c>
      <c r="CH572">
        <v>0</v>
      </c>
      <c r="CI572">
        <v>0</v>
      </c>
      <c r="CJ572">
        <v>0</v>
      </c>
      <c r="CK572">
        <v>0</v>
      </c>
      <c r="CL572">
        <v>0</v>
      </c>
      <c r="CM572">
        <v>0</v>
      </c>
      <c r="CN572">
        <f t="shared" si="104"/>
        <v>50</v>
      </c>
      <c r="CO572" t="str">
        <f t="shared" si="101"/>
        <v>Insufficiently active</v>
      </c>
      <c r="CP572">
        <v>3</v>
      </c>
      <c r="CQ572">
        <v>3</v>
      </c>
      <c r="CR572">
        <v>2</v>
      </c>
      <c r="CS572">
        <v>3</v>
      </c>
      <c r="CT572">
        <v>3</v>
      </c>
      <c r="CU572">
        <v>2</v>
      </c>
      <c r="CV572">
        <v>1</v>
      </c>
      <c r="CW572">
        <v>1</v>
      </c>
      <c r="CX572">
        <v>1</v>
      </c>
      <c r="CY572">
        <v>1</v>
      </c>
      <c r="CZ572">
        <v>2</v>
      </c>
      <c r="DA572">
        <v>6</v>
      </c>
      <c r="DB572">
        <v>4</v>
      </c>
      <c r="DC572">
        <v>0</v>
      </c>
      <c r="DD572">
        <v>5</v>
      </c>
      <c r="DE572">
        <v>4</v>
      </c>
      <c r="DF572">
        <v>3</v>
      </c>
      <c r="DG572">
        <v>4</v>
      </c>
      <c r="DH572">
        <v>3</v>
      </c>
      <c r="DI572">
        <v>3</v>
      </c>
      <c r="DJ572">
        <v>5</v>
      </c>
      <c r="DK572">
        <v>5</v>
      </c>
      <c r="DL572">
        <v>4</v>
      </c>
      <c r="DM572">
        <v>4</v>
      </c>
      <c r="DN572">
        <v>40</v>
      </c>
      <c r="DO572">
        <v>3</v>
      </c>
      <c r="DP572">
        <v>3</v>
      </c>
      <c r="DQ572">
        <v>3</v>
      </c>
      <c r="DR572">
        <v>3</v>
      </c>
      <c r="DS572">
        <v>2</v>
      </c>
      <c r="DT572">
        <v>3</v>
      </c>
      <c r="DU572">
        <v>2</v>
      </c>
      <c r="DV572">
        <v>1</v>
      </c>
      <c r="DW572">
        <v>1</v>
      </c>
      <c r="DX572">
        <v>21</v>
      </c>
      <c r="DY572" t="str">
        <f>IF(DP572&gt;1,"Yes",IF(DQ572&gt;1,"Yes","No"))</f>
        <v>Yes</v>
      </c>
      <c r="DZ572" t="s">
        <v>4711</v>
      </c>
      <c r="EA572">
        <v>1</v>
      </c>
      <c r="EB572">
        <v>1</v>
      </c>
      <c r="EC572">
        <v>2</v>
      </c>
      <c r="ED572">
        <v>2</v>
      </c>
      <c r="EE572">
        <v>2</v>
      </c>
      <c r="EF572">
        <v>1</v>
      </c>
      <c r="EG572">
        <v>2</v>
      </c>
      <c r="EH572">
        <v>11</v>
      </c>
      <c r="EI572">
        <v>3</v>
      </c>
      <c r="EJ572">
        <v>3</v>
      </c>
      <c r="EK572">
        <v>3</v>
      </c>
      <c r="EL572">
        <v>9</v>
      </c>
      <c r="EM572">
        <v>1</v>
      </c>
      <c r="EN572">
        <v>1</v>
      </c>
      <c r="EO572">
        <v>1</v>
      </c>
      <c r="EP572">
        <v>1</v>
      </c>
      <c r="EQ572">
        <v>3</v>
      </c>
      <c r="ER572">
        <v>2</v>
      </c>
      <c r="ES572">
        <v>2</v>
      </c>
      <c r="ET572">
        <v>2</v>
      </c>
      <c r="EU572">
        <v>13</v>
      </c>
      <c r="EV572">
        <v>8</v>
      </c>
      <c r="EW572">
        <v>9</v>
      </c>
      <c r="EX572">
        <v>9</v>
      </c>
      <c r="EY572">
        <v>10</v>
      </c>
      <c r="EZ572">
        <v>36</v>
      </c>
      <c r="FA572">
        <v>8</v>
      </c>
      <c r="FB572" t="str">
        <f t="shared" si="99"/>
        <v>Severe</v>
      </c>
      <c r="FC572" t="s">
        <v>157</v>
      </c>
    </row>
    <row r="573" spans="1:159" x14ac:dyDescent="0.2">
      <c r="A573">
        <v>1847</v>
      </c>
      <c r="B573" t="s">
        <v>143</v>
      </c>
      <c r="C573" t="s">
        <v>2577</v>
      </c>
      <c r="D573" s="1">
        <v>27395</v>
      </c>
      <c r="E573">
        <v>47</v>
      </c>
      <c r="F573">
        <v>1</v>
      </c>
      <c r="H573" t="s">
        <v>777</v>
      </c>
      <c r="I573">
        <v>3026</v>
      </c>
      <c r="J573" s="1">
        <v>44398</v>
      </c>
      <c r="K573">
        <v>1</v>
      </c>
      <c r="R573">
        <v>2</v>
      </c>
      <c r="W573" t="s">
        <v>229</v>
      </c>
      <c r="X573" t="s">
        <v>222</v>
      </c>
      <c r="Y573">
        <v>0</v>
      </c>
      <c r="Z573" t="s">
        <v>2578</v>
      </c>
      <c r="AA573" s="1">
        <v>44582</v>
      </c>
      <c r="AB573" s="2">
        <f t="shared" si="93"/>
        <v>184</v>
      </c>
      <c r="AC573">
        <v>1</v>
      </c>
      <c r="AD573">
        <v>2</v>
      </c>
      <c r="AE573" t="str">
        <f t="shared" si="95"/>
        <v>Female</v>
      </c>
      <c r="AF573">
        <v>6</v>
      </c>
      <c r="AG573" t="s">
        <v>149</v>
      </c>
      <c r="AH573">
        <v>0</v>
      </c>
      <c r="AJ573">
        <v>1</v>
      </c>
      <c r="AK573" t="str">
        <f t="shared" si="103"/>
        <v>DNC high school</v>
      </c>
      <c r="AL573" t="str">
        <f t="shared" si="96"/>
        <v>No</v>
      </c>
      <c r="AM573">
        <v>131</v>
      </c>
      <c r="AN573" t="str">
        <f t="shared" si="94"/>
        <v>Other</v>
      </c>
      <c r="AQ573">
        <v>41</v>
      </c>
      <c r="AR573">
        <v>0</v>
      </c>
      <c r="AS573">
        <v>0</v>
      </c>
      <c r="AT573">
        <v>0</v>
      </c>
      <c r="AU573">
        <v>0</v>
      </c>
      <c r="AV573">
        <v>0</v>
      </c>
      <c r="AW573">
        <v>0</v>
      </c>
      <c r="AX573">
        <v>0</v>
      </c>
      <c r="AY573">
        <v>0</v>
      </c>
      <c r="AZ573">
        <v>1</v>
      </c>
      <c r="BA573">
        <v>1</v>
      </c>
      <c r="BC573" t="s">
        <v>2579</v>
      </c>
      <c r="BD573">
        <v>0</v>
      </c>
      <c r="BF573">
        <v>0</v>
      </c>
      <c r="BH573">
        <v>0</v>
      </c>
      <c r="BI573">
        <v>0</v>
      </c>
      <c r="BJ573">
        <v>0</v>
      </c>
      <c r="BK573">
        <v>0</v>
      </c>
      <c r="BM573">
        <v>0</v>
      </c>
      <c r="BO573">
        <v>0</v>
      </c>
      <c r="BQ573">
        <v>1</v>
      </c>
      <c r="BR573">
        <v>1</v>
      </c>
      <c r="BS573">
        <v>2</v>
      </c>
      <c r="BT573">
        <v>2</v>
      </c>
      <c r="BU573">
        <v>2</v>
      </c>
      <c r="BV573">
        <v>76</v>
      </c>
      <c r="BW573" s="4">
        <v>0.66924279267183917</v>
      </c>
      <c r="BX573">
        <v>1</v>
      </c>
      <c r="BY573">
        <v>1</v>
      </c>
      <c r="BZ573">
        <v>53</v>
      </c>
      <c r="CA573">
        <v>113</v>
      </c>
      <c r="CB573">
        <v>0</v>
      </c>
      <c r="CC573">
        <v>0</v>
      </c>
      <c r="CD573">
        <v>0</v>
      </c>
      <c r="CE573">
        <v>0</v>
      </c>
      <c r="CF573">
        <v>0</v>
      </c>
      <c r="CG573">
        <v>0</v>
      </c>
      <c r="CH573">
        <v>0</v>
      </c>
      <c r="CI573">
        <v>0</v>
      </c>
      <c r="CJ573">
        <v>0</v>
      </c>
      <c r="CK573">
        <v>0</v>
      </c>
      <c r="CL573">
        <v>0</v>
      </c>
      <c r="CM573">
        <v>0</v>
      </c>
      <c r="CN573">
        <f t="shared" si="104"/>
        <v>113</v>
      </c>
      <c r="CO573" t="str">
        <f t="shared" si="101"/>
        <v>Insufficiently active</v>
      </c>
      <c r="CP573">
        <v>2</v>
      </c>
      <c r="CQ573">
        <v>2</v>
      </c>
      <c r="CR573">
        <v>3</v>
      </c>
      <c r="CS573">
        <v>2</v>
      </c>
      <c r="CT573">
        <v>2</v>
      </c>
      <c r="CU573">
        <v>2</v>
      </c>
      <c r="CV573">
        <v>1</v>
      </c>
      <c r="CW573">
        <v>1</v>
      </c>
      <c r="CX573">
        <v>1</v>
      </c>
      <c r="CY573">
        <v>1</v>
      </c>
      <c r="CZ573">
        <v>1</v>
      </c>
      <c r="DA573">
        <v>6</v>
      </c>
      <c r="DB573">
        <v>0</v>
      </c>
      <c r="DC573">
        <v>0</v>
      </c>
      <c r="DD573">
        <v>3</v>
      </c>
      <c r="DE573">
        <v>4</v>
      </c>
      <c r="DF573">
        <v>3</v>
      </c>
      <c r="DG573">
        <v>2</v>
      </c>
      <c r="DH573">
        <v>2</v>
      </c>
      <c r="DI573">
        <v>2</v>
      </c>
      <c r="DJ573">
        <v>2</v>
      </c>
      <c r="DK573">
        <v>3</v>
      </c>
      <c r="DL573">
        <v>2</v>
      </c>
      <c r="DM573">
        <v>2</v>
      </c>
      <c r="DN573">
        <v>25</v>
      </c>
      <c r="DO573">
        <v>1</v>
      </c>
      <c r="DP573">
        <v>2</v>
      </c>
      <c r="DQ573">
        <v>2</v>
      </c>
      <c r="DR573">
        <v>2</v>
      </c>
      <c r="DS573">
        <v>2</v>
      </c>
      <c r="DT573">
        <v>1</v>
      </c>
      <c r="DU573">
        <v>1</v>
      </c>
      <c r="DV573">
        <v>1</v>
      </c>
      <c r="DW573">
        <v>1</v>
      </c>
      <c r="DX573">
        <v>13</v>
      </c>
      <c r="DY573" t="str">
        <f>IF(DO573&gt;1,"Yes",IF(DP573&gt;1,"Yes","No"))</f>
        <v>Yes</v>
      </c>
      <c r="DZ573" t="s">
        <v>4709</v>
      </c>
      <c r="EA573">
        <v>2</v>
      </c>
      <c r="EB573">
        <v>2</v>
      </c>
      <c r="EC573">
        <v>3</v>
      </c>
      <c r="ED573">
        <v>2</v>
      </c>
      <c r="EE573">
        <v>3</v>
      </c>
      <c r="EF573">
        <v>2</v>
      </c>
      <c r="EG573">
        <v>2</v>
      </c>
      <c r="EH573">
        <v>16</v>
      </c>
      <c r="EI573">
        <v>2</v>
      </c>
      <c r="EJ573">
        <v>2</v>
      </c>
      <c r="EK573">
        <v>2</v>
      </c>
      <c r="EL573">
        <v>6</v>
      </c>
      <c r="EM573">
        <v>2</v>
      </c>
      <c r="EN573">
        <v>2</v>
      </c>
      <c r="EO573">
        <v>2</v>
      </c>
      <c r="EP573">
        <v>2</v>
      </c>
      <c r="EQ573">
        <v>3</v>
      </c>
      <c r="ER573">
        <v>3</v>
      </c>
      <c r="ES573">
        <v>2</v>
      </c>
      <c r="ET573">
        <v>2</v>
      </c>
      <c r="EU573">
        <v>18</v>
      </c>
      <c r="EV573">
        <v>8</v>
      </c>
      <c r="EW573">
        <v>8</v>
      </c>
      <c r="EX573">
        <v>7</v>
      </c>
      <c r="EY573">
        <v>8</v>
      </c>
      <c r="EZ573">
        <v>31</v>
      </c>
      <c r="FA573">
        <v>9</v>
      </c>
      <c r="FB573" t="str">
        <f t="shared" si="99"/>
        <v>Severe</v>
      </c>
      <c r="FC573" t="s">
        <v>149</v>
      </c>
    </row>
    <row r="574" spans="1:159" x14ac:dyDescent="0.2">
      <c r="A574">
        <v>1852</v>
      </c>
      <c r="B574" t="s">
        <v>143</v>
      </c>
      <c r="C574" t="s">
        <v>2580</v>
      </c>
      <c r="D574" s="1">
        <v>35362</v>
      </c>
      <c r="E574">
        <v>25</v>
      </c>
      <c r="F574">
        <v>1</v>
      </c>
      <c r="H574" t="s">
        <v>348</v>
      </c>
      <c r="I574">
        <v>3011</v>
      </c>
      <c r="J574" s="1">
        <v>44398</v>
      </c>
      <c r="K574">
        <v>1</v>
      </c>
      <c r="L574">
        <v>2</v>
      </c>
      <c r="W574" t="s">
        <v>4403</v>
      </c>
      <c r="X574" t="s">
        <v>222</v>
      </c>
      <c r="Y574">
        <v>0</v>
      </c>
      <c r="Z574" t="s">
        <v>2581</v>
      </c>
      <c r="AA574" s="1">
        <v>44531</v>
      </c>
      <c r="AB574" s="2">
        <f t="shared" si="93"/>
        <v>133</v>
      </c>
      <c r="AC574">
        <v>0</v>
      </c>
      <c r="AD574">
        <v>1</v>
      </c>
      <c r="AE574" t="str">
        <f t="shared" si="95"/>
        <v>Male</v>
      </c>
      <c r="AF574">
        <v>3</v>
      </c>
      <c r="AG574" t="s">
        <v>157</v>
      </c>
      <c r="AH574">
        <v>1</v>
      </c>
      <c r="AI574">
        <v>1</v>
      </c>
      <c r="AJ574">
        <v>2</v>
      </c>
      <c r="AK574" t="str">
        <f t="shared" si="103"/>
        <v>High school</v>
      </c>
      <c r="AL574" t="str">
        <f t="shared" si="96"/>
        <v>Yes</v>
      </c>
      <c r="AM574">
        <v>9</v>
      </c>
      <c r="AN574" t="str">
        <f t="shared" si="94"/>
        <v>Aus</v>
      </c>
      <c r="AO574">
        <v>0</v>
      </c>
      <c r="AR574">
        <v>0</v>
      </c>
      <c r="AS574">
        <v>0</v>
      </c>
      <c r="AT574">
        <v>0</v>
      </c>
      <c r="AU574">
        <v>0</v>
      </c>
      <c r="AV574">
        <v>0</v>
      </c>
      <c r="AW574">
        <v>0</v>
      </c>
      <c r="AX574">
        <v>0</v>
      </c>
      <c r="AY574">
        <v>0</v>
      </c>
      <c r="AZ574">
        <v>1</v>
      </c>
      <c r="BA574">
        <v>1</v>
      </c>
      <c r="BC574" t="s">
        <v>2582</v>
      </c>
      <c r="BD574">
        <v>1</v>
      </c>
      <c r="BE574" t="s">
        <v>2583</v>
      </c>
      <c r="BF574">
        <v>0</v>
      </c>
      <c r="BH574">
        <v>0</v>
      </c>
      <c r="BI574">
        <v>0</v>
      </c>
      <c r="BJ574">
        <v>0</v>
      </c>
      <c r="BK574">
        <v>0</v>
      </c>
      <c r="BM574">
        <v>1</v>
      </c>
      <c r="BN574">
        <v>10</v>
      </c>
      <c r="BO574">
        <v>0</v>
      </c>
      <c r="BQ574">
        <v>1</v>
      </c>
      <c r="BR574">
        <v>1</v>
      </c>
      <c r="BS574">
        <v>5</v>
      </c>
      <c r="BT574">
        <v>2</v>
      </c>
      <c r="BU574">
        <v>3</v>
      </c>
      <c r="BV574">
        <v>74</v>
      </c>
      <c r="BW574" s="4">
        <v>0.45131856738925541</v>
      </c>
      <c r="BX574">
        <v>5</v>
      </c>
      <c r="BY574">
        <v>5</v>
      </c>
      <c r="BZ574">
        <v>0</v>
      </c>
      <c r="CA574">
        <v>300</v>
      </c>
      <c r="CB574">
        <v>0</v>
      </c>
      <c r="CC574">
        <v>0</v>
      </c>
      <c r="CD574">
        <v>0</v>
      </c>
      <c r="CE574">
        <v>0</v>
      </c>
      <c r="CF574">
        <v>3</v>
      </c>
      <c r="CG574">
        <v>3</v>
      </c>
      <c r="CH574">
        <v>0</v>
      </c>
      <c r="CI574">
        <v>180</v>
      </c>
      <c r="CJ574">
        <v>1</v>
      </c>
      <c r="CK574">
        <v>5</v>
      </c>
      <c r="CL574">
        <v>0</v>
      </c>
      <c r="CM574">
        <v>300</v>
      </c>
      <c r="CN574">
        <f t="shared" si="104"/>
        <v>960</v>
      </c>
      <c r="CO574" t="str">
        <f t="shared" si="101"/>
        <v>Sufficientlyactive</v>
      </c>
      <c r="CP574">
        <v>2</v>
      </c>
      <c r="CQ574">
        <v>3</v>
      </c>
      <c r="CR574">
        <v>2</v>
      </c>
      <c r="CS574">
        <v>3</v>
      </c>
      <c r="CT574">
        <v>3</v>
      </c>
      <c r="CU574">
        <v>3</v>
      </c>
      <c r="CV574">
        <v>0</v>
      </c>
      <c r="CW574">
        <v>1</v>
      </c>
      <c r="CX574">
        <v>1</v>
      </c>
      <c r="CY574">
        <v>1</v>
      </c>
      <c r="CZ574">
        <v>3</v>
      </c>
      <c r="DA574">
        <v>6</v>
      </c>
      <c r="DB574">
        <v>3</v>
      </c>
      <c r="DC574">
        <v>1</v>
      </c>
      <c r="DD574">
        <v>1</v>
      </c>
      <c r="DE574">
        <v>1</v>
      </c>
      <c r="DF574">
        <v>1</v>
      </c>
      <c r="DG574">
        <v>1</v>
      </c>
      <c r="DH574">
        <v>1</v>
      </c>
      <c r="DI574">
        <v>1</v>
      </c>
      <c r="DJ574">
        <v>1</v>
      </c>
      <c r="DK574">
        <v>1</v>
      </c>
      <c r="DL574">
        <v>1</v>
      </c>
      <c r="DM574">
        <v>1</v>
      </c>
      <c r="DN574">
        <v>10</v>
      </c>
      <c r="DO574">
        <v>0</v>
      </c>
      <c r="DP574">
        <v>0</v>
      </c>
      <c r="DQ574">
        <v>0</v>
      </c>
      <c r="DR574">
        <v>0</v>
      </c>
      <c r="DS574">
        <v>0</v>
      </c>
      <c r="DT574">
        <v>0</v>
      </c>
      <c r="DU574">
        <v>0</v>
      </c>
      <c r="DV574">
        <v>0</v>
      </c>
      <c r="DW574">
        <v>0</v>
      </c>
      <c r="DX574">
        <v>0</v>
      </c>
      <c r="DY574" t="str">
        <f>IF(DO574&gt;1,"Yes",IF(DP574&gt;1,"Yes","No"))</f>
        <v>No</v>
      </c>
      <c r="DZ574" t="s">
        <v>4708</v>
      </c>
      <c r="EA574">
        <v>3</v>
      </c>
      <c r="EB574">
        <v>3</v>
      </c>
      <c r="EC574">
        <v>3</v>
      </c>
      <c r="ED574">
        <v>3</v>
      </c>
      <c r="EE574">
        <v>3</v>
      </c>
      <c r="EF574">
        <v>3</v>
      </c>
      <c r="EG574">
        <v>3</v>
      </c>
      <c r="EH574">
        <v>21</v>
      </c>
      <c r="EI574">
        <v>1</v>
      </c>
      <c r="EJ574">
        <v>1</v>
      </c>
      <c r="EK574">
        <v>1</v>
      </c>
      <c r="EL574">
        <v>3</v>
      </c>
      <c r="EM574">
        <v>3</v>
      </c>
      <c r="EN574">
        <v>3</v>
      </c>
      <c r="EO574">
        <v>3</v>
      </c>
      <c r="EP574">
        <v>3</v>
      </c>
      <c r="EQ574">
        <v>3</v>
      </c>
      <c r="ER574">
        <v>3</v>
      </c>
      <c r="ES574">
        <v>3</v>
      </c>
      <c r="ET574">
        <v>3</v>
      </c>
      <c r="EU574">
        <v>24</v>
      </c>
      <c r="EV574">
        <v>0</v>
      </c>
      <c r="EW574">
        <v>0</v>
      </c>
      <c r="EX574">
        <v>0</v>
      </c>
      <c r="EY574">
        <v>6</v>
      </c>
      <c r="EZ574">
        <v>6</v>
      </c>
      <c r="FA574">
        <v>0</v>
      </c>
      <c r="FB574" t="str">
        <f t="shared" si="99"/>
        <v>None</v>
      </c>
      <c r="FC574" t="s">
        <v>149</v>
      </c>
    </row>
    <row r="575" spans="1:159" x14ac:dyDescent="0.2">
      <c r="A575">
        <v>1856</v>
      </c>
      <c r="B575" t="s">
        <v>143</v>
      </c>
      <c r="C575" t="s">
        <v>2584</v>
      </c>
      <c r="D575" s="1">
        <v>23471</v>
      </c>
      <c r="E575">
        <v>58</v>
      </c>
      <c r="F575">
        <v>1</v>
      </c>
      <c r="H575" t="s">
        <v>151</v>
      </c>
      <c r="I575">
        <v>3030</v>
      </c>
      <c r="J575" s="1">
        <v>44398</v>
      </c>
      <c r="K575">
        <v>2</v>
      </c>
      <c r="L575">
        <v>3</v>
      </c>
      <c r="W575" t="s">
        <v>4403</v>
      </c>
      <c r="X575" t="s">
        <v>314</v>
      </c>
      <c r="Y575">
        <v>1</v>
      </c>
      <c r="Z575" t="s">
        <v>2585</v>
      </c>
      <c r="AA575" s="1">
        <v>44532</v>
      </c>
      <c r="AB575" s="2">
        <f t="shared" si="93"/>
        <v>134</v>
      </c>
      <c r="AC575">
        <v>0</v>
      </c>
      <c r="AD575">
        <v>2</v>
      </c>
      <c r="AE575" t="str">
        <f t="shared" si="95"/>
        <v>Female</v>
      </c>
      <c r="AF575">
        <v>4</v>
      </c>
      <c r="AG575" t="s">
        <v>149</v>
      </c>
      <c r="AH575">
        <v>0</v>
      </c>
      <c r="AJ575">
        <v>3</v>
      </c>
      <c r="AK575" t="str">
        <f t="shared" si="103"/>
        <v>TAFE</v>
      </c>
      <c r="AL575" t="str">
        <f t="shared" si="96"/>
        <v>Yes</v>
      </c>
      <c r="AM575">
        <v>9</v>
      </c>
      <c r="AN575" t="str">
        <f t="shared" si="94"/>
        <v>Aus</v>
      </c>
      <c r="AO575">
        <v>0</v>
      </c>
      <c r="AR575">
        <v>0</v>
      </c>
      <c r="AS575">
        <v>0</v>
      </c>
      <c r="AT575">
        <v>0</v>
      </c>
      <c r="AU575">
        <v>0</v>
      </c>
      <c r="AV575">
        <v>2</v>
      </c>
      <c r="AW575">
        <v>0</v>
      </c>
      <c r="AX575">
        <v>0</v>
      </c>
      <c r="AY575">
        <v>2</v>
      </c>
      <c r="AZ575">
        <v>2</v>
      </c>
      <c r="BA575">
        <v>2</v>
      </c>
      <c r="BC575" t="s">
        <v>2586</v>
      </c>
      <c r="BD575">
        <v>1</v>
      </c>
      <c r="BE575" t="s">
        <v>2587</v>
      </c>
      <c r="BF575">
        <v>1</v>
      </c>
      <c r="BG575" t="s">
        <v>2588</v>
      </c>
      <c r="BH575">
        <v>0</v>
      </c>
      <c r="BI575">
        <v>0</v>
      </c>
      <c r="BJ575">
        <v>0</v>
      </c>
      <c r="BK575">
        <v>1</v>
      </c>
      <c r="BL575">
        <v>10</v>
      </c>
      <c r="BM575">
        <v>0</v>
      </c>
      <c r="BO575">
        <v>0</v>
      </c>
      <c r="BQ575">
        <v>3</v>
      </c>
      <c r="BR575">
        <v>3</v>
      </c>
      <c r="BS575">
        <v>3</v>
      </c>
      <c r="BT575">
        <v>4</v>
      </c>
      <c r="BU575">
        <v>4</v>
      </c>
      <c r="BV575">
        <v>18</v>
      </c>
      <c r="BW575" s="4">
        <v>0.20350814632167047</v>
      </c>
      <c r="BX575">
        <v>0</v>
      </c>
      <c r="BY575">
        <v>0</v>
      </c>
      <c r="BZ575">
        <v>50</v>
      </c>
      <c r="CA575">
        <v>50</v>
      </c>
      <c r="CB575">
        <v>0</v>
      </c>
      <c r="CC575">
        <v>0</v>
      </c>
      <c r="CD575">
        <v>0</v>
      </c>
      <c r="CE575">
        <v>0</v>
      </c>
      <c r="CF575">
        <v>0</v>
      </c>
      <c r="CG575">
        <v>0</v>
      </c>
      <c r="CH575">
        <v>0</v>
      </c>
      <c r="CI575">
        <v>0</v>
      </c>
      <c r="CJ575">
        <v>0</v>
      </c>
      <c r="CK575">
        <v>0</v>
      </c>
      <c r="CL575">
        <v>30</v>
      </c>
      <c r="CM575">
        <v>30</v>
      </c>
      <c r="CN575">
        <f t="shared" si="104"/>
        <v>80</v>
      </c>
      <c r="CO575" t="str">
        <f t="shared" si="101"/>
        <v>Insufficiently active</v>
      </c>
      <c r="CP575">
        <v>3</v>
      </c>
      <c r="CQ575">
        <v>3</v>
      </c>
      <c r="CR575">
        <v>2</v>
      </c>
      <c r="CS575">
        <v>4</v>
      </c>
      <c r="CT575">
        <v>3</v>
      </c>
      <c r="CU575">
        <v>1</v>
      </c>
      <c r="CV575">
        <v>1</v>
      </c>
      <c r="CW575">
        <v>0</v>
      </c>
      <c r="CX575">
        <v>1</v>
      </c>
      <c r="CY575">
        <v>0</v>
      </c>
      <c r="CZ575">
        <v>2</v>
      </c>
      <c r="DA575">
        <v>8</v>
      </c>
      <c r="DB575">
        <v>13</v>
      </c>
      <c r="DC575">
        <v>0</v>
      </c>
      <c r="DD575">
        <v>5</v>
      </c>
      <c r="DE575">
        <v>3</v>
      </c>
      <c r="DF575">
        <v>2</v>
      </c>
      <c r="DG575">
        <v>5</v>
      </c>
      <c r="DH575">
        <v>2</v>
      </c>
      <c r="DI575">
        <v>1</v>
      </c>
      <c r="DJ575">
        <v>5</v>
      </c>
      <c r="DK575">
        <v>5</v>
      </c>
      <c r="DL575">
        <v>4</v>
      </c>
      <c r="DM575">
        <v>5</v>
      </c>
      <c r="DN575">
        <v>37</v>
      </c>
      <c r="DO575">
        <v>3</v>
      </c>
      <c r="DP575">
        <v>3</v>
      </c>
      <c r="DQ575">
        <v>3</v>
      </c>
      <c r="DR575">
        <v>3</v>
      </c>
      <c r="DS575">
        <v>3</v>
      </c>
      <c r="DT575">
        <v>3</v>
      </c>
      <c r="DU575">
        <v>0</v>
      </c>
      <c r="DV575">
        <v>3</v>
      </c>
      <c r="DW575">
        <v>2</v>
      </c>
      <c r="DX575">
        <v>23</v>
      </c>
      <c r="DY575" t="s">
        <v>157</v>
      </c>
      <c r="DZ575" t="s">
        <v>4711</v>
      </c>
      <c r="EA575">
        <v>1</v>
      </c>
      <c r="EB575">
        <v>1</v>
      </c>
      <c r="EC575">
        <v>3</v>
      </c>
      <c r="ED575">
        <v>2</v>
      </c>
      <c r="EE575">
        <v>1</v>
      </c>
      <c r="EF575">
        <v>1</v>
      </c>
      <c r="EG575">
        <v>2</v>
      </c>
      <c r="EH575">
        <v>11</v>
      </c>
      <c r="EI575">
        <v>3</v>
      </c>
      <c r="EJ575">
        <v>3</v>
      </c>
      <c r="EK575">
        <v>2</v>
      </c>
      <c r="EL575">
        <v>8</v>
      </c>
      <c r="EM575">
        <v>3</v>
      </c>
      <c r="EN575">
        <v>3</v>
      </c>
      <c r="EO575">
        <v>2</v>
      </c>
      <c r="EP575">
        <v>2</v>
      </c>
      <c r="EQ575">
        <v>2</v>
      </c>
      <c r="ER575">
        <v>1</v>
      </c>
      <c r="ES575">
        <v>3</v>
      </c>
      <c r="ET575">
        <v>1</v>
      </c>
      <c r="EU575">
        <v>17</v>
      </c>
      <c r="EV575">
        <v>8</v>
      </c>
      <c r="EW575">
        <v>8</v>
      </c>
      <c r="EX575">
        <v>8</v>
      </c>
      <c r="EY575">
        <v>10</v>
      </c>
      <c r="EZ575">
        <v>34</v>
      </c>
      <c r="FA575">
        <v>8</v>
      </c>
      <c r="FB575" t="str">
        <f t="shared" si="99"/>
        <v>Severe</v>
      </c>
      <c r="FC575" t="s">
        <v>157</v>
      </c>
    </row>
    <row r="576" spans="1:159" x14ac:dyDescent="0.2">
      <c r="A576">
        <v>1857</v>
      </c>
      <c r="B576" t="s">
        <v>143</v>
      </c>
      <c r="C576" t="s">
        <v>2589</v>
      </c>
      <c r="D576" s="1">
        <v>17537</v>
      </c>
      <c r="E576">
        <v>74</v>
      </c>
      <c r="F576">
        <v>1</v>
      </c>
      <c r="H576" t="s">
        <v>571</v>
      </c>
      <c r="I576">
        <v>3020</v>
      </c>
      <c r="J576" s="1">
        <v>44398</v>
      </c>
      <c r="K576">
        <v>1</v>
      </c>
      <c r="R576">
        <v>1</v>
      </c>
      <c r="W576" t="s">
        <v>229</v>
      </c>
      <c r="X576" t="s">
        <v>307</v>
      </c>
      <c r="Y576">
        <v>1</v>
      </c>
      <c r="Z576" t="s">
        <v>2590</v>
      </c>
      <c r="AA576" s="1">
        <v>44609</v>
      </c>
      <c r="AB576" s="2">
        <f t="shared" si="93"/>
        <v>211</v>
      </c>
      <c r="AC576">
        <v>4</v>
      </c>
      <c r="AD576">
        <v>2</v>
      </c>
      <c r="AE576" t="str">
        <f t="shared" si="95"/>
        <v>Female</v>
      </c>
      <c r="AF576">
        <v>7</v>
      </c>
      <c r="AG576" t="s">
        <v>149</v>
      </c>
      <c r="AH576">
        <v>0</v>
      </c>
      <c r="AJ576">
        <v>1</v>
      </c>
      <c r="AK576" t="str">
        <f t="shared" si="103"/>
        <v>DNC high school</v>
      </c>
      <c r="AL576" t="str">
        <f t="shared" si="96"/>
        <v>No</v>
      </c>
      <c r="AM576">
        <v>9</v>
      </c>
      <c r="AN576" t="str">
        <f t="shared" si="94"/>
        <v>Aus</v>
      </c>
      <c r="AO576">
        <v>0</v>
      </c>
      <c r="AR576">
        <v>0</v>
      </c>
      <c r="AS576">
        <v>0</v>
      </c>
      <c r="AT576">
        <v>0</v>
      </c>
      <c r="AU576">
        <v>1</v>
      </c>
      <c r="AV576">
        <v>0</v>
      </c>
      <c r="AW576">
        <v>0</v>
      </c>
      <c r="AX576">
        <v>0</v>
      </c>
      <c r="AY576">
        <v>0</v>
      </c>
      <c r="AZ576">
        <v>0</v>
      </c>
      <c r="BA576">
        <v>1</v>
      </c>
      <c r="BC576" t="s">
        <v>2591</v>
      </c>
      <c r="BD576">
        <v>1</v>
      </c>
      <c r="BE576" t="s">
        <v>2592</v>
      </c>
      <c r="BF576">
        <v>1</v>
      </c>
      <c r="BG576" t="s">
        <v>2593</v>
      </c>
      <c r="BH576">
        <v>1</v>
      </c>
      <c r="BI576">
        <v>0</v>
      </c>
      <c r="BJ576">
        <v>0</v>
      </c>
      <c r="BK576">
        <v>0</v>
      </c>
      <c r="BM576">
        <v>0</v>
      </c>
      <c r="BO576">
        <v>0</v>
      </c>
      <c r="BQ576">
        <v>3</v>
      </c>
      <c r="BR576">
        <v>1</v>
      </c>
      <c r="BS576">
        <v>3</v>
      </c>
      <c r="BT576">
        <v>4</v>
      </c>
      <c r="BU576">
        <v>2</v>
      </c>
      <c r="BV576">
        <v>30</v>
      </c>
      <c r="BW576" s="4">
        <v>0.41035001422205369</v>
      </c>
      <c r="BX576">
        <v>0</v>
      </c>
      <c r="BY576">
        <v>0</v>
      </c>
      <c r="BZ576">
        <v>0</v>
      </c>
      <c r="CA576">
        <v>0</v>
      </c>
      <c r="CB576">
        <v>0</v>
      </c>
      <c r="CC576">
        <v>0</v>
      </c>
      <c r="CD576">
        <v>0</v>
      </c>
      <c r="CE576">
        <v>0</v>
      </c>
      <c r="CF576">
        <v>0</v>
      </c>
      <c r="CG576">
        <v>0</v>
      </c>
      <c r="CH576">
        <v>0</v>
      </c>
      <c r="CI576">
        <v>0</v>
      </c>
      <c r="CJ576">
        <v>0</v>
      </c>
      <c r="CK576">
        <v>0</v>
      </c>
      <c r="CL576">
        <v>0</v>
      </c>
      <c r="CM576">
        <v>0</v>
      </c>
      <c r="CN576">
        <f t="shared" si="104"/>
        <v>0</v>
      </c>
      <c r="CO576" t="str">
        <f t="shared" si="101"/>
        <v>Sedentary</v>
      </c>
      <c r="CP576">
        <v>2</v>
      </c>
      <c r="CQ576">
        <v>3</v>
      </c>
      <c r="CR576">
        <v>3</v>
      </c>
      <c r="CS576">
        <v>3</v>
      </c>
      <c r="CT576">
        <v>3</v>
      </c>
      <c r="CU576">
        <v>2</v>
      </c>
      <c r="CV576">
        <v>1</v>
      </c>
      <c r="CW576">
        <v>1</v>
      </c>
      <c r="CX576">
        <v>1</v>
      </c>
      <c r="CY576">
        <v>1</v>
      </c>
      <c r="CZ576">
        <v>3</v>
      </c>
      <c r="DA576">
        <v>6</v>
      </c>
      <c r="DB576">
        <v>10</v>
      </c>
      <c r="DC576">
        <v>1</v>
      </c>
      <c r="DD576">
        <v>3</v>
      </c>
      <c r="DE576">
        <v>2</v>
      </c>
      <c r="DF576">
        <v>1</v>
      </c>
      <c r="DG576">
        <v>1</v>
      </c>
      <c r="DH576">
        <v>2</v>
      </c>
      <c r="DI576">
        <v>1</v>
      </c>
      <c r="DJ576">
        <v>1</v>
      </c>
      <c r="DK576">
        <v>2</v>
      </c>
      <c r="DL576">
        <v>1</v>
      </c>
      <c r="DM576">
        <v>1</v>
      </c>
      <c r="DN576">
        <v>15</v>
      </c>
      <c r="DO576">
        <v>1</v>
      </c>
      <c r="DP576">
        <v>0</v>
      </c>
      <c r="DQ576">
        <v>0</v>
      </c>
      <c r="DR576">
        <v>2</v>
      </c>
      <c r="DS576">
        <v>0</v>
      </c>
      <c r="DT576">
        <v>0</v>
      </c>
      <c r="DU576">
        <v>0</v>
      </c>
      <c r="DV576">
        <v>2</v>
      </c>
      <c r="DW576">
        <v>0</v>
      </c>
      <c r="DX576">
        <v>5</v>
      </c>
      <c r="DY576" t="s">
        <v>149</v>
      </c>
      <c r="DZ576" t="s">
        <v>4707</v>
      </c>
      <c r="EA576">
        <v>3</v>
      </c>
      <c r="EB576">
        <v>3</v>
      </c>
      <c r="EC576">
        <v>3</v>
      </c>
      <c r="ED576">
        <v>1</v>
      </c>
      <c r="EE576">
        <v>4</v>
      </c>
      <c r="EF576">
        <v>3</v>
      </c>
      <c r="EG576">
        <v>4</v>
      </c>
      <c r="EH576">
        <v>21</v>
      </c>
      <c r="EI576">
        <v>1</v>
      </c>
      <c r="EJ576">
        <v>2</v>
      </c>
      <c r="EK576">
        <v>2</v>
      </c>
      <c r="EL576">
        <v>5</v>
      </c>
      <c r="EM576">
        <v>3</v>
      </c>
      <c r="EN576">
        <v>3</v>
      </c>
      <c r="EO576">
        <v>4</v>
      </c>
      <c r="EP576">
        <v>4</v>
      </c>
      <c r="EQ576">
        <v>4</v>
      </c>
      <c r="ER576">
        <v>5</v>
      </c>
      <c r="ES576">
        <v>5</v>
      </c>
      <c r="ET576">
        <v>5</v>
      </c>
      <c r="EU576">
        <v>33</v>
      </c>
      <c r="EV576">
        <v>9</v>
      </c>
      <c r="EW576">
        <v>8</v>
      </c>
      <c r="EX576">
        <v>8</v>
      </c>
      <c r="EY576">
        <v>9</v>
      </c>
      <c r="EZ576">
        <v>34</v>
      </c>
      <c r="FA576">
        <v>8</v>
      </c>
      <c r="FB576" t="str">
        <f t="shared" si="99"/>
        <v>Severe</v>
      </c>
      <c r="FC576" t="s">
        <v>157</v>
      </c>
    </row>
    <row r="577" spans="1:159" x14ac:dyDescent="0.2">
      <c r="A577">
        <v>1869</v>
      </c>
      <c r="B577" t="s">
        <v>143</v>
      </c>
      <c r="C577" t="s">
        <v>2594</v>
      </c>
      <c r="D577" s="1">
        <v>19799</v>
      </c>
      <c r="E577">
        <v>68</v>
      </c>
      <c r="F577">
        <v>1</v>
      </c>
      <c r="H577" t="s">
        <v>204</v>
      </c>
      <c r="I577">
        <v>3429</v>
      </c>
      <c r="J577" s="1">
        <v>44386</v>
      </c>
      <c r="K577">
        <v>1</v>
      </c>
      <c r="S577">
        <v>2</v>
      </c>
      <c r="W577" t="s">
        <v>4410</v>
      </c>
      <c r="X577" t="s">
        <v>222</v>
      </c>
      <c r="Y577">
        <v>0</v>
      </c>
      <c r="Z577" t="s">
        <v>2595</v>
      </c>
      <c r="AA577" s="1">
        <v>44593</v>
      </c>
      <c r="AB577" s="2">
        <f t="shared" si="93"/>
        <v>207</v>
      </c>
      <c r="AC577">
        <v>4</v>
      </c>
      <c r="AD577">
        <v>2</v>
      </c>
      <c r="AE577" t="str">
        <f t="shared" si="95"/>
        <v>Female</v>
      </c>
      <c r="AF577">
        <v>7</v>
      </c>
      <c r="AG577" t="s">
        <v>149</v>
      </c>
      <c r="AH577">
        <v>0</v>
      </c>
      <c r="AJ577">
        <v>1</v>
      </c>
      <c r="AK577" t="str">
        <f t="shared" si="103"/>
        <v>DNC high school</v>
      </c>
      <c r="AL577" t="str">
        <f t="shared" si="96"/>
        <v>No</v>
      </c>
      <c r="AM577">
        <v>9</v>
      </c>
      <c r="AN577" t="str">
        <f t="shared" si="94"/>
        <v>Aus</v>
      </c>
      <c r="AO577">
        <v>0</v>
      </c>
      <c r="AR577">
        <v>1</v>
      </c>
      <c r="AS577">
        <v>0</v>
      </c>
      <c r="AT577">
        <v>2</v>
      </c>
      <c r="AU577">
        <v>0</v>
      </c>
      <c r="AV577">
        <v>0</v>
      </c>
      <c r="AW577">
        <v>0</v>
      </c>
      <c r="AX577">
        <v>0</v>
      </c>
      <c r="AY577">
        <v>0</v>
      </c>
      <c r="AZ577">
        <v>0</v>
      </c>
      <c r="BA577">
        <v>1</v>
      </c>
      <c r="BC577" t="s">
        <v>2596</v>
      </c>
      <c r="BD577">
        <v>1</v>
      </c>
      <c r="BF577">
        <v>1</v>
      </c>
      <c r="BG577" t="s">
        <v>2597</v>
      </c>
      <c r="BH577">
        <v>2</v>
      </c>
      <c r="BI577">
        <v>1</v>
      </c>
      <c r="BJ577">
        <v>0</v>
      </c>
      <c r="BK577">
        <v>0</v>
      </c>
      <c r="BM577">
        <v>0</v>
      </c>
      <c r="BO577">
        <v>0</v>
      </c>
      <c r="BQ577">
        <v>4</v>
      </c>
      <c r="BR577">
        <v>3</v>
      </c>
      <c r="BS577">
        <v>4</v>
      </c>
      <c r="BT577">
        <v>4</v>
      </c>
      <c r="BU577">
        <v>3</v>
      </c>
      <c r="BV577">
        <v>29</v>
      </c>
      <c r="BW577" s="4">
        <v>0.20947676003746105</v>
      </c>
      <c r="BX577">
        <v>3</v>
      </c>
      <c r="BY577">
        <v>1</v>
      </c>
      <c r="BZ577">
        <v>1</v>
      </c>
      <c r="CA577">
        <v>61</v>
      </c>
      <c r="CB577">
        <v>0</v>
      </c>
      <c r="CC577">
        <v>0</v>
      </c>
      <c r="CD577">
        <v>0</v>
      </c>
      <c r="CE577">
        <v>0</v>
      </c>
      <c r="CF577">
        <v>0</v>
      </c>
      <c r="CG577">
        <v>0</v>
      </c>
      <c r="CH577">
        <v>0</v>
      </c>
      <c r="CI577">
        <v>0</v>
      </c>
      <c r="CJ577">
        <v>0</v>
      </c>
      <c r="CK577">
        <v>0</v>
      </c>
      <c r="CL577">
        <v>0</v>
      </c>
      <c r="CM577">
        <v>0</v>
      </c>
      <c r="CN577">
        <f t="shared" si="104"/>
        <v>61</v>
      </c>
      <c r="CO577" t="str">
        <f t="shared" si="101"/>
        <v>Insufficiently active</v>
      </c>
      <c r="CP577">
        <v>3</v>
      </c>
      <c r="CQ577">
        <v>3</v>
      </c>
      <c r="CR577">
        <v>1</v>
      </c>
      <c r="CS577">
        <v>2</v>
      </c>
      <c r="CT577">
        <v>2</v>
      </c>
      <c r="CU577">
        <v>4</v>
      </c>
      <c r="CV577">
        <v>1</v>
      </c>
      <c r="CW577">
        <v>1</v>
      </c>
      <c r="CX577">
        <v>1</v>
      </c>
      <c r="CY577">
        <v>1</v>
      </c>
      <c r="CZ577">
        <v>3</v>
      </c>
      <c r="DA577">
        <v>8</v>
      </c>
      <c r="DB577">
        <v>10</v>
      </c>
      <c r="DC577">
        <v>0</v>
      </c>
      <c r="DD577">
        <v>4</v>
      </c>
      <c r="DE577">
        <v>3</v>
      </c>
      <c r="DF577">
        <v>1</v>
      </c>
      <c r="DG577">
        <v>1</v>
      </c>
      <c r="DH577">
        <v>2</v>
      </c>
      <c r="DI577">
        <v>2</v>
      </c>
      <c r="DJ577">
        <v>2</v>
      </c>
      <c r="DK577">
        <v>2</v>
      </c>
      <c r="DL577">
        <v>1</v>
      </c>
      <c r="DM577">
        <v>1</v>
      </c>
      <c r="DN577">
        <v>19</v>
      </c>
      <c r="DO577">
        <v>0</v>
      </c>
      <c r="DP577">
        <v>1</v>
      </c>
      <c r="DQ577">
        <v>0</v>
      </c>
      <c r="DR577">
        <v>3</v>
      </c>
      <c r="DS577">
        <v>3</v>
      </c>
      <c r="DT577">
        <v>0</v>
      </c>
      <c r="DU577">
        <v>1</v>
      </c>
      <c r="DV577">
        <v>0</v>
      </c>
      <c r="DW577">
        <v>0</v>
      </c>
      <c r="DX577">
        <v>8</v>
      </c>
      <c r="DY577" t="str">
        <f>IF(DP577&gt;1,"Yes",IF(DQ577&gt;1,"Yes","No"))</f>
        <v>No</v>
      </c>
      <c r="DZ577" t="s">
        <v>4707</v>
      </c>
      <c r="EA577">
        <v>3</v>
      </c>
      <c r="EB577">
        <v>3</v>
      </c>
      <c r="EC577">
        <v>3</v>
      </c>
      <c r="ED577">
        <v>3</v>
      </c>
      <c r="EE577">
        <v>3</v>
      </c>
      <c r="EF577">
        <v>3</v>
      </c>
      <c r="EG577">
        <v>1</v>
      </c>
      <c r="EH577">
        <v>19</v>
      </c>
      <c r="EI577">
        <v>1</v>
      </c>
      <c r="EJ577">
        <v>1</v>
      </c>
      <c r="EK577">
        <v>1</v>
      </c>
      <c r="EL577">
        <v>3</v>
      </c>
      <c r="EM577">
        <v>5</v>
      </c>
      <c r="EN577">
        <v>5</v>
      </c>
      <c r="EO577">
        <v>5</v>
      </c>
      <c r="EP577">
        <v>5</v>
      </c>
      <c r="EQ577">
        <v>5</v>
      </c>
      <c r="ER577">
        <v>5</v>
      </c>
      <c r="ES577">
        <v>5</v>
      </c>
      <c r="ET577">
        <v>5</v>
      </c>
      <c r="EU577">
        <v>40</v>
      </c>
      <c r="EV577">
        <v>8</v>
      </c>
      <c r="EW577">
        <v>8</v>
      </c>
      <c r="EX577">
        <v>9</v>
      </c>
      <c r="EY577">
        <v>9</v>
      </c>
      <c r="EZ577">
        <v>34</v>
      </c>
      <c r="FA577">
        <v>8</v>
      </c>
      <c r="FB577" t="str">
        <f t="shared" si="99"/>
        <v>Severe</v>
      </c>
      <c r="FC577" t="s">
        <v>157</v>
      </c>
    </row>
    <row r="578" spans="1:159" x14ac:dyDescent="0.2">
      <c r="A578">
        <v>1876</v>
      </c>
      <c r="B578" t="s">
        <v>143</v>
      </c>
      <c r="C578" t="s">
        <v>2598</v>
      </c>
      <c r="D578" s="1">
        <v>30491</v>
      </c>
      <c r="E578">
        <v>39</v>
      </c>
      <c r="F578">
        <v>1</v>
      </c>
      <c r="H578" t="s">
        <v>269</v>
      </c>
      <c r="I578">
        <v>3337</v>
      </c>
      <c r="J578" s="1">
        <v>44384</v>
      </c>
      <c r="K578">
        <v>1</v>
      </c>
      <c r="R578">
        <v>2</v>
      </c>
      <c r="W578" t="s">
        <v>229</v>
      </c>
      <c r="X578" t="s">
        <v>222</v>
      </c>
      <c r="Y578">
        <v>1</v>
      </c>
      <c r="Z578" t="s">
        <v>2599</v>
      </c>
      <c r="AA578" s="1">
        <v>44608</v>
      </c>
      <c r="AB578" s="2">
        <f t="shared" ref="AB578:AB641" si="105">DATEDIF(J578,AA578,"d")</f>
        <v>224</v>
      </c>
      <c r="AC578">
        <v>1</v>
      </c>
      <c r="AD578">
        <v>1</v>
      </c>
      <c r="AE578" t="str">
        <f t="shared" si="95"/>
        <v>Male</v>
      </c>
      <c r="AF578">
        <v>4</v>
      </c>
      <c r="AG578" t="s">
        <v>149</v>
      </c>
      <c r="AH578">
        <v>1</v>
      </c>
      <c r="AI578">
        <v>3</v>
      </c>
      <c r="AJ578">
        <v>5</v>
      </c>
      <c r="AK578" t="str">
        <f t="shared" si="103"/>
        <v>TAFE</v>
      </c>
      <c r="AL578" t="str">
        <f t="shared" si="96"/>
        <v>Yes</v>
      </c>
      <c r="AM578">
        <v>185</v>
      </c>
      <c r="AN578" t="str">
        <f t="shared" ref="AN578:AN641" si="106">IF(AM578=9, "Aus", "Other")</f>
        <v>Other</v>
      </c>
      <c r="AQ578">
        <v>25</v>
      </c>
      <c r="AR578">
        <v>0</v>
      </c>
      <c r="AS578">
        <v>0</v>
      </c>
      <c r="AT578">
        <v>0</v>
      </c>
      <c r="AU578">
        <v>0</v>
      </c>
      <c r="AV578">
        <v>0</v>
      </c>
      <c r="AW578">
        <v>0</v>
      </c>
      <c r="AX578">
        <v>1</v>
      </c>
      <c r="AY578">
        <v>0</v>
      </c>
      <c r="AZ578">
        <v>1</v>
      </c>
      <c r="BA578">
        <v>2</v>
      </c>
      <c r="BD578">
        <v>0</v>
      </c>
      <c r="BF578">
        <v>1</v>
      </c>
      <c r="BG578" t="s">
        <v>2600</v>
      </c>
      <c r="BH578">
        <v>0</v>
      </c>
      <c r="BI578">
        <v>0</v>
      </c>
      <c r="BJ578">
        <v>0</v>
      </c>
      <c r="BK578">
        <v>1</v>
      </c>
      <c r="BL578">
        <v>5</v>
      </c>
      <c r="BM578">
        <v>0</v>
      </c>
      <c r="BO578">
        <v>0</v>
      </c>
      <c r="BQ578">
        <v>1</v>
      </c>
      <c r="BR578">
        <v>1</v>
      </c>
      <c r="BS578">
        <v>3</v>
      </c>
      <c r="BT578">
        <v>2</v>
      </c>
      <c r="BU578">
        <v>3</v>
      </c>
      <c r="BV578">
        <v>70</v>
      </c>
      <c r="BW578" s="4">
        <v>0.64931856738925542</v>
      </c>
      <c r="BX578">
        <v>15</v>
      </c>
      <c r="BY578">
        <v>6</v>
      </c>
      <c r="BZ578">
        <v>0</v>
      </c>
      <c r="CA578">
        <v>360</v>
      </c>
      <c r="CB578">
        <v>4</v>
      </c>
      <c r="CC578">
        <v>2</v>
      </c>
      <c r="CD578">
        <v>30</v>
      </c>
      <c r="CE578">
        <v>150</v>
      </c>
      <c r="CF578">
        <v>3</v>
      </c>
      <c r="CG578">
        <v>2</v>
      </c>
      <c r="CH578">
        <v>0</v>
      </c>
      <c r="CI578">
        <v>120</v>
      </c>
      <c r="CJ578">
        <v>2</v>
      </c>
      <c r="CK578">
        <v>1</v>
      </c>
      <c r="CL578">
        <v>30</v>
      </c>
      <c r="CM578">
        <v>90</v>
      </c>
      <c r="CN578">
        <f t="shared" si="104"/>
        <v>690</v>
      </c>
      <c r="CO578" t="str">
        <f t="shared" si="101"/>
        <v>Sufficientlyactive</v>
      </c>
      <c r="CP578">
        <v>1</v>
      </c>
      <c r="CQ578">
        <v>1</v>
      </c>
      <c r="CR578">
        <v>3</v>
      </c>
      <c r="CS578">
        <v>0</v>
      </c>
      <c r="CT578">
        <v>3</v>
      </c>
      <c r="CU578">
        <v>2</v>
      </c>
      <c r="CV578">
        <v>1</v>
      </c>
      <c r="CW578">
        <v>1</v>
      </c>
      <c r="CX578">
        <v>2</v>
      </c>
      <c r="CY578">
        <v>1</v>
      </c>
      <c r="CZ578">
        <v>3</v>
      </c>
      <c r="DA578">
        <v>6</v>
      </c>
      <c r="DB578">
        <v>3</v>
      </c>
      <c r="DC578">
        <v>0</v>
      </c>
      <c r="DD578">
        <v>4</v>
      </c>
      <c r="DE578">
        <v>2</v>
      </c>
      <c r="DF578">
        <v>1</v>
      </c>
      <c r="DG578">
        <v>2</v>
      </c>
      <c r="DH578">
        <v>3</v>
      </c>
      <c r="DI578">
        <v>2</v>
      </c>
      <c r="DJ578">
        <v>3</v>
      </c>
      <c r="DK578">
        <v>3</v>
      </c>
      <c r="DL578">
        <v>2</v>
      </c>
      <c r="DM578">
        <v>4</v>
      </c>
      <c r="DN578">
        <v>26</v>
      </c>
      <c r="DO578">
        <v>1</v>
      </c>
      <c r="DP578">
        <v>1</v>
      </c>
      <c r="DQ578">
        <v>3</v>
      </c>
      <c r="DR578">
        <v>2</v>
      </c>
      <c r="DS578">
        <v>2</v>
      </c>
      <c r="DT578">
        <v>3</v>
      </c>
      <c r="DU578">
        <v>1</v>
      </c>
      <c r="DV578">
        <v>1</v>
      </c>
      <c r="DW578">
        <v>1</v>
      </c>
      <c r="DX578">
        <v>15</v>
      </c>
      <c r="DY578" t="s">
        <v>149</v>
      </c>
      <c r="DZ578" t="s">
        <v>4710</v>
      </c>
      <c r="EA578">
        <v>2</v>
      </c>
      <c r="EB578">
        <v>2</v>
      </c>
      <c r="EC578">
        <v>2</v>
      </c>
      <c r="ED578">
        <v>4</v>
      </c>
      <c r="EE578">
        <v>3</v>
      </c>
      <c r="EF578">
        <v>3</v>
      </c>
      <c r="EG578">
        <v>4</v>
      </c>
      <c r="EH578">
        <v>20</v>
      </c>
      <c r="EI578">
        <v>1</v>
      </c>
      <c r="EJ578">
        <v>3</v>
      </c>
      <c r="EK578">
        <v>3</v>
      </c>
      <c r="EL578">
        <v>7</v>
      </c>
      <c r="EM578">
        <v>3</v>
      </c>
      <c r="EN578">
        <v>3</v>
      </c>
      <c r="EO578">
        <v>2</v>
      </c>
      <c r="EP578">
        <v>2</v>
      </c>
      <c r="EQ578">
        <v>2</v>
      </c>
      <c r="ER578">
        <v>2</v>
      </c>
      <c r="ES578">
        <v>2</v>
      </c>
      <c r="ET578">
        <v>2</v>
      </c>
      <c r="EU578">
        <v>18</v>
      </c>
      <c r="EV578">
        <v>4</v>
      </c>
      <c r="EW578">
        <v>2</v>
      </c>
      <c r="EX578">
        <v>2</v>
      </c>
      <c r="EY578">
        <v>4</v>
      </c>
      <c r="EZ578">
        <v>12</v>
      </c>
      <c r="FA578">
        <v>3</v>
      </c>
      <c r="FB578" t="str">
        <f t="shared" si="99"/>
        <v>Mild</v>
      </c>
      <c r="FC578" t="s">
        <v>157</v>
      </c>
    </row>
    <row r="579" spans="1:159" x14ac:dyDescent="0.2">
      <c r="A579">
        <v>1877</v>
      </c>
      <c r="B579" t="s">
        <v>143</v>
      </c>
      <c r="C579" t="s">
        <v>2601</v>
      </c>
      <c r="D579" s="1">
        <v>18005</v>
      </c>
      <c r="E579">
        <v>73</v>
      </c>
      <c r="F579">
        <v>11</v>
      </c>
      <c r="G579" t="s">
        <v>2602</v>
      </c>
      <c r="H579" t="s">
        <v>320</v>
      </c>
      <c r="I579">
        <v>3023</v>
      </c>
      <c r="J579" s="1">
        <v>44384</v>
      </c>
      <c r="K579">
        <v>1</v>
      </c>
      <c r="R579">
        <v>1</v>
      </c>
      <c r="W579" t="s">
        <v>229</v>
      </c>
      <c r="X579" t="s">
        <v>307</v>
      </c>
      <c r="Y579">
        <v>1</v>
      </c>
      <c r="Z579" t="s">
        <v>2603</v>
      </c>
      <c r="AA579" s="1">
        <v>44674</v>
      </c>
      <c r="AB579" s="2">
        <f t="shared" si="105"/>
        <v>290</v>
      </c>
      <c r="AC579">
        <v>1</v>
      </c>
      <c r="AD579">
        <v>1</v>
      </c>
      <c r="AE579" t="str">
        <f t="shared" ref="AE579:AE642" si="107">IF(AD579 = 1, "Male", "Female")</f>
        <v>Male</v>
      </c>
      <c r="AF579">
        <v>7</v>
      </c>
      <c r="AG579" t="s">
        <v>149</v>
      </c>
      <c r="AH579">
        <v>0</v>
      </c>
      <c r="AJ579">
        <v>2</v>
      </c>
      <c r="AK579" t="str">
        <f t="shared" si="103"/>
        <v>High school</v>
      </c>
      <c r="AL579" t="str">
        <f t="shared" ref="AL579:AL642" si="108">IF(AJ579&lt;2, "No", "Yes")</f>
        <v>Yes</v>
      </c>
      <c r="AM579">
        <v>174</v>
      </c>
      <c r="AN579" t="str">
        <f t="shared" si="106"/>
        <v>Other</v>
      </c>
      <c r="AQ579">
        <v>35</v>
      </c>
      <c r="AR579">
        <v>0</v>
      </c>
      <c r="AS579">
        <v>0</v>
      </c>
      <c r="AT579">
        <v>0</v>
      </c>
      <c r="AU579">
        <v>1</v>
      </c>
      <c r="AV579">
        <v>0</v>
      </c>
      <c r="AW579">
        <v>0</v>
      </c>
      <c r="AX579">
        <v>0</v>
      </c>
      <c r="AY579">
        <v>0</v>
      </c>
      <c r="AZ579">
        <v>0</v>
      </c>
      <c r="BA579">
        <v>1</v>
      </c>
      <c r="BC579" t="s">
        <v>2604</v>
      </c>
      <c r="BD579">
        <v>1</v>
      </c>
      <c r="BE579" t="s">
        <v>2605</v>
      </c>
      <c r="BF579">
        <v>0</v>
      </c>
      <c r="BH579">
        <v>1</v>
      </c>
      <c r="BI579">
        <v>0</v>
      </c>
      <c r="BJ579">
        <v>0</v>
      </c>
      <c r="BK579">
        <v>1</v>
      </c>
      <c r="BL579">
        <v>6</v>
      </c>
      <c r="BM579">
        <v>0</v>
      </c>
      <c r="BO579">
        <v>0</v>
      </c>
      <c r="BQ579">
        <v>4</v>
      </c>
      <c r="BR579">
        <v>2</v>
      </c>
      <c r="BS579">
        <v>3</v>
      </c>
      <c r="BT579">
        <v>3</v>
      </c>
      <c r="BU579">
        <v>1</v>
      </c>
      <c r="BV579">
        <v>30</v>
      </c>
      <c r="BW579" s="4">
        <v>0.41279705651491366</v>
      </c>
      <c r="BX579">
        <v>0</v>
      </c>
      <c r="BY579">
        <v>0</v>
      </c>
      <c r="BZ579">
        <v>0</v>
      </c>
      <c r="CA579">
        <v>0</v>
      </c>
      <c r="CB579">
        <v>0</v>
      </c>
      <c r="CC579">
        <v>0</v>
      </c>
      <c r="CD579">
        <v>0</v>
      </c>
      <c r="CE579">
        <v>0</v>
      </c>
      <c r="CF579">
        <v>0</v>
      </c>
      <c r="CG579">
        <v>0</v>
      </c>
      <c r="CH579">
        <v>0</v>
      </c>
      <c r="CI579">
        <v>0</v>
      </c>
      <c r="CJ579">
        <v>0</v>
      </c>
      <c r="CK579">
        <v>0</v>
      </c>
      <c r="CL579">
        <v>0</v>
      </c>
      <c r="CM579">
        <v>0</v>
      </c>
      <c r="CN579">
        <f t="shared" si="104"/>
        <v>0</v>
      </c>
      <c r="CO579" t="str">
        <f t="shared" si="101"/>
        <v>Sedentary</v>
      </c>
      <c r="CP579">
        <v>2</v>
      </c>
      <c r="CQ579">
        <v>2</v>
      </c>
      <c r="CR579">
        <v>2</v>
      </c>
      <c r="CS579">
        <v>2</v>
      </c>
      <c r="CT579">
        <v>2</v>
      </c>
      <c r="CU579">
        <v>3</v>
      </c>
      <c r="CV579">
        <v>1</v>
      </c>
      <c r="CW579">
        <v>1</v>
      </c>
      <c r="CX579">
        <v>1</v>
      </c>
      <c r="CY579">
        <v>1</v>
      </c>
      <c r="CZ579">
        <v>2</v>
      </c>
      <c r="DA579">
        <v>10</v>
      </c>
      <c r="DB579">
        <v>5</v>
      </c>
      <c r="DC579">
        <v>1</v>
      </c>
      <c r="DD579">
        <v>4</v>
      </c>
      <c r="DE579">
        <v>4</v>
      </c>
      <c r="DF579">
        <v>4</v>
      </c>
      <c r="DG579">
        <v>3</v>
      </c>
      <c r="DH579">
        <v>3</v>
      </c>
      <c r="DI579">
        <v>3</v>
      </c>
      <c r="DJ579">
        <v>3</v>
      </c>
      <c r="DK579">
        <v>3</v>
      </c>
      <c r="DL579">
        <v>2</v>
      </c>
      <c r="DM579">
        <v>2</v>
      </c>
      <c r="DN579">
        <v>31</v>
      </c>
      <c r="DO579">
        <v>0</v>
      </c>
      <c r="DP579">
        <v>0</v>
      </c>
      <c r="DQ579">
        <v>0</v>
      </c>
      <c r="DR579">
        <v>1</v>
      </c>
      <c r="DS579">
        <v>0</v>
      </c>
      <c r="DT579">
        <v>0</v>
      </c>
      <c r="DU579">
        <v>0</v>
      </c>
      <c r="DV579">
        <v>0</v>
      </c>
      <c r="DW579">
        <v>0</v>
      </c>
      <c r="DX579">
        <v>1</v>
      </c>
      <c r="DY579" t="s">
        <v>149</v>
      </c>
      <c r="DZ579" t="s">
        <v>4708</v>
      </c>
      <c r="EA579">
        <v>3</v>
      </c>
      <c r="EB579">
        <v>3</v>
      </c>
      <c r="EC579">
        <v>3</v>
      </c>
      <c r="ED579">
        <v>3</v>
      </c>
      <c r="EE579">
        <v>3</v>
      </c>
      <c r="EF579">
        <v>3</v>
      </c>
      <c r="EG579">
        <v>3</v>
      </c>
      <c r="EH579">
        <v>21</v>
      </c>
      <c r="EI579">
        <v>1</v>
      </c>
      <c r="EJ579">
        <v>1</v>
      </c>
      <c r="EK579">
        <v>1</v>
      </c>
      <c r="EL579">
        <v>3</v>
      </c>
      <c r="EM579">
        <v>3</v>
      </c>
      <c r="EN579">
        <v>3</v>
      </c>
      <c r="EO579">
        <v>3</v>
      </c>
      <c r="EP579">
        <v>3</v>
      </c>
      <c r="EQ579">
        <v>3</v>
      </c>
      <c r="ER579">
        <v>3</v>
      </c>
      <c r="ES579">
        <v>3</v>
      </c>
      <c r="ET579">
        <v>3</v>
      </c>
      <c r="EU579">
        <v>24</v>
      </c>
      <c r="EV579">
        <v>8</v>
      </c>
      <c r="EW579">
        <v>6</v>
      </c>
      <c r="EX579">
        <v>3</v>
      </c>
      <c r="EY579">
        <v>6</v>
      </c>
      <c r="EZ579">
        <v>23</v>
      </c>
      <c r="FA579">
        <v>5</v>
      </c>
      <c r="FB579" t="str">
        <f t="shared" si="99"/>
        <v>Mild</v>
      </c>
      <c r="FC579" t="s">
        <v>157</v>
      </c>
    </row>
    <row r="580" spans="1:159" x14ac:dyDescent="0.2">
      <c r="A580">
        <v>1880</v>
      </c>
      <c r="B580" t="s">
        <v>143</v>
      </c>
      <c r="C580" t="s">
        <v>2606</v>
      </c>
      <c r="D580" s="1">
        <v>21099</v>
      </c>
      <c r="E580">
        <v>64</v>
      </c>
      <c r="F580">
        <v>1</v>
      </c>
      <c r="H580" t="s">
        <v>198</v>
      </c>
      <c r="I580">
        <v>3037</v>
      </c>
      <c r="J580" s="1">
        <v>44382</v>
      </c>
      <c r="K580">
        <v>1</v>
      </c>
      <c r="T580">
        <v>1</v>
      </c>
      <c r="W580" t="s">
        <v>4411</v>
      </c>
      <c r="X580" t="s">
        <v>307</v>
      </c>
      <c r="Y580">
        <v>0</v>
      </c>
      <c r="Z580" t="s">
        <v>2607</v>
      </c>
      <c r="AA580" s="1">
        <v>44593</v>
      </c>
      <c r="AB580" s="2">
        <f t="shared" si="105"/>
        <v>211</v>
      </c>
      <c r="AC580">
        <v>0</v>
      </c>
      <c r="AD580">
        <v>2</v>
      </c>
      <c r="AE580" t="str">
        <f t="shared" si="107"/>
        <v>Female</v>
      </c>
      <c r="AF580">
        <v>7</v>
      </c>
      <c r="AG580" t="s">
        <v>149</v>
      </c>
      <c r="AH580">
        <v>0</v>
      </c>
      <c r="AJ580">
        <v>4</v>
      </c>
      <c r="AK580" t="str">
        <f t="shared" si="103"/>
        <v>TAFE</v>
      </c>
      <c r="AL580" t="str">
        <f t="shared" si="108"/>
        <v>Yes</v>
      </c>
      <c r="AM580">
        <v>9</v>
      </c>
      <c r="AN580" t="str">
        <f t="shared" si="106"/>
        <v>Aus</v>
      </c>
      <c r="AO580">
        <v>0</v>
      </c>
      <c r="AR580">
        <v>0</v>
      </c>
      <c r="AS580">
        <v>0</v>
      </c>
      <c r="AT580">
        <v>0</v>
      </c>
      <c r="AU580">
        <v>0</v>
      </c>
      <c r="AV580">
        <v>0</v>
      </c>
      <c r="AW580">
        <v>0</v>
      </c>
      <c r="AX580">
        <v>1</v>
      </c>
      <c r="AY580">
        <v>1</v>
      </c>
      <c r="AZ580">
        <v>1</v>
      </c>
      <c r="BA580">
        <v>1</v>
      </c>
      <c r="BC580" t="s">
        <v>2608</v>
      </c>
      <c r="BD580">
        <v>1</v>
      </c>
      <c r="BE580" t="s">
        <v>2609</v>
      </c>
      <c r="BF580">
        <v>1</v>
      </c>
      <c r="BG580" t="s">
        <v>2610</v>
      </c>
      <c r="BH580">
        <v>0</v>
      </c>
      <c r="BI580">
        <v>0</v>
      </c>
      <c r="BJ580">
        <v>0</v>
      </c>
      <c r="BK580">
        <v>0</v>
      </c>
      <c r="BM580">
        <v>0</v>
      </c>
      <c r="BO580">
        <v>0</v>
      </c>
      <c r="BQ580">
        <v>3</v>
      </c>
      <c r="BR580">
        <v>2</v>
      </c>
      <c r="BS580">
        <v>3</v>
      </c>
      <c r="BT580">
        <v>4</v>
      </c>
      <c r="BU580">
        <v>3</v>
      </c>
      <c r="BV580">
        <v>50</v>
      </c>
      <c r="BW580" s="4">
        <v>0.30298767305917346</v>
      </c>
      <c r="BX580">
        <v>7</v>
      </c>
      <c r="BY580">
        <v>7</v>
      </c>
      <c r="BZ580">
        <v>10</v>
      </c>
      <c r="CA580">
        <v>430</v>
      </c>
      <c r="CB580">
        <v>1</v>
      </c>
      <c r="CC580">
        <v>1</v>
      </c>
      <c r="CD580">
        <v>1</v>
      </c>
      <c r="CE580">
        <v>61</v>
      </c>
      <c r="CF580">
        <v>0</v>
      </c>
      <c r="CG580">
        <v>0</v>
      </c>
      <c r="CH580">
        <v>0</v>
      </c>
      <c r="CI580">
        <v>0</v>
      </c>
      <c r="CJ580">
        <v>0</v>
      </c>
      <c r="CK580">
        <v>0</v>
      </c>
      <c r="CL580">
        <v>0</v>
      </c>
      <c r="CM580">
        <v>0</v>
      </c>
      <c r="CN580">
        <f t="shared" si="104"/>
        <v>430</v>
      </c>
      <c r="CO580" t="str">
        <f t="shared" si="101"/>
        <v>Sufficientlyactive</v>
      </c>
      <c r="CP580">
        <v>4</v>
      </c>
      <c r="CQ580">
        <v>3</v>
      </c>
      <c r="CR580">
        <v>2</v>
      </c>
      <c r="CS580">
        <v>3</v>
      </c>
      <c r="CT580">
        <v>3</v>
      </c>
      <c r="CU580">
        <v>2</v>
      </c>
      <c r="CV580">
        <v>1</v>
      </c>
      <c r="CW580">
        <v>1</v>
      </c>
      <c r="CX580">
        <v>1</v>
      </c>
      <c r="CY580">
        <v>1</v>
      </c>
      <c r="CZ580">
        <v>3</v>
      </c>
      <c r="DA580">
        <v>5</v>
      </c>
      <c r="DB580">
        <v>3</v>
      </c>
      <c r="DC580">
        <v>0</v>
      </c>
      <c r="DD580">
        <v>3</v>
      </c>
      <c r="DE580">
        <v>3</v>
      </c>
      <c r="DF580">
        <v>3</v>
      </c>
      <c r="DG580">
        <v>2</v>
      </c>
      <c r="DH580">
        <v>3</v>
      </c>
      <c r="DI580">
        <v>3</v>
      </c>
      <c r="DJ580">
        <v>3</v>
      </c>
      <c r="DK580">
        <v>3</v>
      </c>
      <c r="DL580">
        <v>3</v>
      </c>
      <c r="DM580">
        <v>2</v>
      </c>
      <c r="DN580">
        <v>28</v>
      </c>
      <c r="DO580">
        <v>1</v>
      </c>
      <c r="DP580">
        <v>1</v>
      </c>
      <c r="DQ580">
        <v>2</v>
      </c>
      <c r="DR580">
        <v>2</v>
      </c>
      <c r="DS580">
        <v>2</v>
      </c>
      <c r="DT580">
        <v>1</v>
      </c>
      <c r="DU580">
        <v>1</v>
      </c>
      <c r="DV580">
        <v>1</v>
      </c>
      <c r="DW580">
        <v>1</v>
      </c>
      <c r="DX580">
        <v>12</v>
      </c>
      <c r="DY580" t="str">
        <f>IF(DO580&gt;1,"Yes",IF(DP580&gt;1,"Yes","No"))</f>
        <v>No</v>
      </c>
      <c r="DZ580" t="s">
        <v>4709</v>
      </c>
      <c r="EA580">
        <v>4</v>
      </c>
      <c r="EB580">
        <v>2</v>
      </c>
      <c r="EC580">
        <v>3</v>
      </c>
      <c r="ED580">
        <v>3</v>
      </c>
      <c r="EE580">
        <v>3</v>
      </c>
      <c r="EF580">
        <v>3</v>
      </c>
      <c r="EG580">
        <v>3</v>
      </c>
      <c r="EH580">
        <v>21</v>
      </c>
      <c r="EI580">
        <v>3</v>
      </c>
      <c r="EJ580">
        <v>2</v>
      </c>
      <c r="EK580">
        <v>2</v>
      </c>
      <c r="EL580">
        <v>7</v>
      </c>
      <c r="EM580">
        <v>3</v>
      </c>
      <c r="EN580">
        <v>4</v>
      </c>
      <c r="EO580">
        <v>4</v>
      </c>
      <c r="EP580">
        <v>4</v>
      </c>
      <c r="EQ580">
        <v>3</v>
      </c>
      <c r="ER580">
        <v>4</v>
      </c>
      <c r="ES580">
        <v>4</v>
      </c>
      <c r="ET580">
        <v>4</v>
      </c>
      <c r="EU580">
        <v>30</v>
      </c>
      <c r="EV580">
        <v>9</v>
      </c>
      <c r="EW580">
        <v>8</v>
      </c>
      <c r="EX580">
        <v>8</v>
      </c>
      <c r="EY580">
        <v>7</v>
      </c>
      <c r="EZ580">
        <v>32</v>
      </c>
      <c r="FA580">
        <v>7</v>
      </c>
      <c r="FB580" t="str">
        <f t="shared" si="99"/>
        <v>Moderate</v>
      </c>
      <c r="FC580" t="s">
        <v>149</v>
      </c>
    </row>
    <row r="581" spans="1:159" x14ac:dyDescent="0.2">
      <c r="A581">
        <v>1886</v>
      </c>
      <c r="B581" t="s">
        <v>143</v>
      </c>
      <c r="C581" t="s">
        <v>2611</v>
      </c>
      <c r="D581" s="1">
        <v>34453</v>
      </c>
      <c r="E581">
        <v>28</v>
      </c>
      <c r="F581">
        <v>1</v>
      </c>
      <c r="H581" t="s">
        <v>2011</v>
      </c>
      <c r="I581">
        <v>3013</v>
      </c>
      <c r="J581" s="1">
        <v>44378</v>
      </c>
      <c r="K581">
        <v>1</v>
      </c>
      <c r="R581">
        <v>1</v>
      </c>
      <c r="W581" t="s">
        <v>229</v>
      </c>
      <c r="X581" t="s">
        <v>307</v>
      </c>
      <c r="Y581">
        <v>0</v>
      </c>
      <c r="Z581" t="s">
        <v>2612</v>
      </c>
      <c r="AA581" s="1">
        <v>44594</v>
      </c>
      <c r="AB581" s="2">
        <f t="shared" si="105"/>
        <v>216</v>
      </c>
      <c r="AC581">
        <v>0</v>
      </c>
      <c r="AD581">
        <v>1</v>
      </c>
      <c r="AE581" t="str">
        <f t="shared" si="107"/>
        <v>Male</v>
      </c>
      <c r="AF581">
        <v>0</v>
      </c>
      <c r="AG581" t="s">
        <v>157</v>
      </c>
      <c r="AH581">
        <v>0</v>
      </c>
      <c r="AJ581">
        <v>2</v>
      </c>
      <c r="AK581" t="str">
        <f t="shared" si="103"/>
        <v>High school</v>
      </c>
      <c r="AL581" t="str">
        <f t="shared" si="108"/>
        <v>Yes</v>
      </c>
      <c r="AM581">
        <v>9</v>
      </c>
      <c r="AN581" t="str">
        <f t="shared" si="106"/>
        <v>Aus</v>
      </c>
      <c r="AO581">
        <v>0</v>
      </c>
      <c r="AR581">
        <v>0</v>
      </c>
      <c r="AS581">
        <v>0</v>
      </c>
      <c r="AT581">
        <v>0</v>
      </c>
      <c r="AU581">
        <v>2</v>
      </c>
      <c r="AV581">
        <v>0</v>
      </c>
      <c r="AW581">
        <v>0</v>
      </c>
      <c r="AX581">
        <v>1</v>
      </c>
      <c r="AY581">
        <v>0</v>
      </c>
      <c r="AZ581">
        <v>1</v>
      </c>
      <c r="BA581">
        <v>0</v>
      </c>
      <c r="BC581" t="s">
        <v>2613</v>
      </c>
      <c r="BD581">
        <v>0</v>
      </c>
      <c r="BF581">
        <v>1</v>
      </c>
      <c r="BG581" t="s">
        <v>2614</v>
      </c>
      <c r="BH581">
        <v>0</v>
      </c>
      <c r="BI581">
        <v>0</v>
      </c>
      <c r="BJ581">
        <v>0</v>
      </c>
      <c r="BK581">
        <v>0</v>
      </c>
      <c r="BM581">
        <v>0</v>
      </c>
      <c r="BO581">
        <v>0</v>
      </c>
      <c r="BQ581">
        <v>1</v>
      </c>
      <c r="BR581">
        <v>1</v>
      </c>
      <c r="BS581">
        <v>2</v>
      </c>
      <c r="BT581">
        <v>1</v>
      </c>
      <c r="BU581">
        <v>1</v>
      </c>
      <c r="BV581">
        <v>86</v>
      </c>
      <c r="BW581" s="4">
        <v>0.79062985436893207</v>
      </c>
      <c r="BX581">
        <v>7</v>
      </c>
      <c r="BY581">
        <v>50</v>
      </c>
      <c r="BZ581">
        <v>0</v>
      </c>
      <c r="CA581">
        <v>840</v>
      </c>
      <c r="CB581">
        <v>7</v>
      </c>
      <c r="CC581">
        <v>5</v>
      </c>
      <c r="CD581">
        <v>10</v>
      </c>
      <c r="CE581">
        <v>310</v>
      </c>
      <c r="CF581">
        <v>3</v>
      </c>
      <c r="CG581">
        <v>2</v>
      </c>
      <c r="CH581">
        <v>0</v>
      </c>
      <c r="CI581">
        <v>120</v>
      </c>
      <c r="CJ581">
        <v>1</v>
      </c>
      <c r="CK581">
        <v>2</v>
      </c>
      <c r="CL581">
        <v>25</v>
      </c>
      <c r="CM581">
        <v>145</v>
      </c>
      <c r="CN581">
        <f t="shared" si="104"/>
        <v>1225</v>
      </c>
      <c r="CO581" t="str">
        <f t="shared" si="101"/>
        <v>Sufficientlyactive</v>
      </c>
      <c r="CP581">
        <v>1</v>
      </c>
      <c r="CQ581">
        <v>3</v>
      </c>
      <c r="CR581">
        <v>3</v>
      </c>
      <c r="CS581">
        <v>3</v>
      </c>
      <c r="CT581">
        <v>4</v>
      </c>
      <c r="CU581">
        <v>3</v>
      </c>
      <c r="CV581">
        <v>0</v>
      </c>
      <c r="CW581">
        <v>1</v>
      </c>
      <c r="CX581">
        <v>2</v>
      </c>
      <c r="CY581">
        <v>1</v>
      </c>
      <c r="CZ581">
        <v>3</v>
      </c>
      <c r="DA581">
        <v>7</v>
      </c>
      <c r="DB581">
        <v>4</v>
      </c>
      <c r="DC581">
        <v>0</v>
      </c>
      <c r="DD581">
        <v>2</v>
      </c>
      <c r="DE581">
        <v>1</v>
      </c>
      <c r="DF581">
        <v>1</v>
      </c>
      <c r="DG581">
        <v>1</v>
      </c>
      <c r="DH581">
        <v>2</v>
      </c>
      <c r="DI581">
        <v>2</v>
      </c>
      <c r="DJ581">
        <v>1</v>
      </c>
      <c r="DK581">
        <v>1</v>
      </c>
      <c r="DL581">
        <v>1</v>
      </c>
      <c r="DM581">
        <v>1</v>
      </c>
      <c r="DN581">
        <v>13</v>
      </c>
      <c r="DO581">
        <v>0</v>
      </c>
      <c r="DP581">
        <v>0</v>
      </c>
      <c r="DQ581">
        <v>0</v>
      </c>
      <c r="DR581">
        <v>0</v>
      </c>
      <c r="DS581">
        <v>0</v>
      </c>
      <c r="DT581">
        <v>0</v>
      </c>
      <c r="DU581">
        <v>0</v>
      </c>
      <c r="DV581">
        <v>0</v>
      </c>
      <c r="DW581">
        <v>0</v>
      </c>
      <c r="DX581">
        <v>0</v>
      </c>
      <c r="DY581" t="str">
        <f>IF(DO581&gt;1,"Yes",IF(DP581&gt;1,"Yes","No"))</f>
        <v>No</v>
      </c>
      <c r="DZ581" t="s">
        <v>4708</v>
      </c>
      <c r="EA581">
        <v>3</v>
      </c>
      <c r="EB581">
        <v>4</v>
      </c>
      <c r="EC581">
        <v>4</v>
      </c>
      <c r="ED581">
        <v>4</v>
      </c>
      <c r="EE581">
        <v>4</v>
      </c>
      <c r="EF581">
        <v>4</v>
      </c>
      <c r="EG581">
        <v>4</v>
      </c>
      <c r="EH581">
        <v>27</v>
      </c>
      <c r="EI581">
        <v>1</v>
      </c>
      <c r="EJ581">
        <v>1</v>
      </c>
      <c r="EK581">
        <v>1</v>
      </c>
      <c r="EL581">
        <v>3</v>
      </c>
      <c r="EM581">
        <v>5</v>
      </c>
      <c r="EN581">
        <v>5</v>
      </c>
      <c r="EO581">
        <v>5</v>
      </c>
      <c r="EP581">
        <v>5</v>
      </c>
      <c r="EQ581">
        <v>5</v>
      </c>
      <c r="ER581">
        <v>5</v>
      </c>
      <c r="ES581">
        <v>5</v>
      </c>
      <c r="ET581">
        <v>5</v>
      </c>
      <c r="EU581">
        <v>40</v>
      </c>
      <c r="EV581">
        <v>0</v>
      </c>
      <c r="EW581">
        <v>0</v>
      </c>
      <c r="EX581">
        <v>2</v>
      </c>
      <c r="EY581">
        <v>2</v>
      </c>
      <c r="EZ581">
        <v>4</v>
      </c>
      <c r="FA581">
        <v>0</v>
      </c>
      <c r="FB581" t="str">
        <f t="shared" si="99"/>
        <v>None</v>
      </c>
      <c r="FC581" t="s">
        <v>149</v>
      </c>
    </row>
    <row r="582" spans="1:159" x14ac:dyDescent="0.2">
      <c r="A582">
        <v>1887</v>
      </c>
      <c r="B582" t="s">
        <v>143</v>
      </c>
      <c r="C582" t="s">
        <v>2615</v>
      </c>
      <c r="D582" s="1">
        <v>33611</v>
      </c>
      <c r="E582">
        <v>30</v>
      </c>
      <c r="F582">
        <v>1</v>
      </c>
      <c r="H582" t="s">
        <v>2351</v>
      </c>
      <c r="I582">
        <v>3015</v>
      </c>
      <c r="J582" s="1">
        <v>44378</v>
      </c>
      <c r="K582">
        <v>1</v>
      </c>
      <c r="T582">
        <v>1</v>
      </c>
      <c r="W582" t="s">
        <v>4411</v>
      </c>
      <c r="X582" t="s">
        <v>307</v>
      </c>
      <c r="Y582">
        <v>0</v>
      </c>
      <c r="Z582" t="s">
        <v>2616</v>
      </c>
      <c r="AA582" s="1">
        <v>44601</v>
      </c>
      <c r="AB582" s="2">
        <f t="shared" si="105"/>
        <v>223</v>
      </c>
      <c r="AC582">
        <v>0</v>
      </c>
      <c r="AD582">
        <v>1</v>
      </c>
      <c r="AE582" t="str">
        <f t="shared" si="107"/>
        <v>Male</v>
      </c>
      <c r="AF582">
        <v>4</v>
      </c>
      <c r="AG582" t="s">
        <v>149</v>
      </c>
      <c r="AH582">
        <v>0</v>
      </c>
      <c r="AJ582">
        <v>4</v>
      </c>
      <c r="AK582" t="str">
        <f t="shared" si="103"/>
        <v>TAFE</v>
      </c>
      <c r="AL582" t="str">
        <f t="shared" si="108"/>
        <v>Yes</v>
      </c>
      <c r="AM582">
        <v>9</v>
      </c>
      <c r="AN582" t="str">
        <f t="shared" si="106"/>
        <v>Aus</v>
      </c>
      <c r="AO582">
        <v>0</v>
      </c>
      <c r="AR582">
        <v>0</v>
      </c>
      <c r="AS582">
        <v>0</v>
      </c>
      <c r="AT582">
        <v>0</v>
      </c>
      <c r="AU582">
        <v>0</v>
      </c>
      <c r="AV582">
        <v>0</v>
      </c>
      <c r="AW582">
        <v>0</v>
      </c>
      <c r="AX582">
        <v>0</v>
      </c>
      <c r="AY582">
        <v>0</v>
      </c>
      <c r="AZ582">
        <v>0</v>
      </c>
      <c r="BA582">
        <v>0</v>
      </c>
      <c r="BD582">
        <v>0</v>
      </c>
      <c r="BF582">
        <v>1</v>
      </c>
      <c r="BG582" t="s">
        <v>2617</v>
      </c>
      <c r="BH582">
        <v>0</v>
      </c>
      <c r="BI582">
        <v>0</v>
      </c>
      <c r="BJ582">
        <v>0</v>
      </c>
      <c r="BK582">
        <v>0</v>
      </c>
      <c r="BM582">
        <v>0</v>
      </c>
      <c r="BO582">
        <v>0</v>
      </c>
      <c r="BW582" s="4"/>
      <c r="FC582" t="s">
        <v>149</v>
      </c>
    </row>
    <row r="583" spans="1:159" x14ac:dyDescent="0.2">
      <c r="A583">
        <v>1890</v>
      </c>
      <c r="B583" t="s">
        <v>143</v>
      </c>
      <c r="C583" t="s">
        <v>2618</v>
      </c>
      <c r="D583" s="1">
        <v>19730</v>
      </c>
      <c r="E583">
        <v>68</v>
      </c>
      <c r="F583">
        <v>1</v>
      </c>
      <c r="H583" t="s">
        <v>571</v>
      </c>
      <c r="I583">
        <v>3020</v>
      </c>
      <c r="J583" s="1">
        <v>44377</v>
      </c>
      <c r="K583">
        <v>2</v>
      </c>
      <c r="R583">
        <v>2</v>
      </c>
      <c r="S583">
        <v>1</v>
      </c>
      <c r="W583" t="s">
        <v>1377</v>
      </c>
      <c r="X583" t="s">
        <v>314</v>
      </c>
      <c r="Y583">
        <v>1</v>
      </c>
      <c r="Z583" t="s">
        <v>2619</v>
      </c>
      <c r="AA583" s="1">
        <v>44599</v>
      </c>
      <c r="AB583" s="2">
        <f t="shared" si="105"/>
        <v>222</v>
      </c>
      <c r="AC583">
        <v>0</v>
      </c>
      <c r="AD583">
        <v>1</v>
      </c>
      <c r="AE583" t="str">
        <f t="shared" si="107"/>
        <v>Male</v>
      </c>
      <c r="AF583">
        <v>1</v>
      </c>
      <c r="AG583" t="s">
        <v>157</v>
      </c>
      <c r="AH583">
        <v>0</v>
      </c>
      <c r="AJ583">
        <v>1</v>
      </c>
      <c r="AK583" t="str">
        <f t="shared" si="103"/>
        <v>DNC high school</v>
      </c>
      <c r="AL583" t="str">
        <f t="shared" si="108"/>
        <v>No</v>
      </c>
      <c r="AM583">
        <v>9</v>
      </c>
      <c r="AN583" t="str">
        <f t="shared" si="106"/>
        <v>Aus</v>
      </c>
      <c r="AO583">
        <v>0</v>
      </c>
      <c r="AR583">
        <v>0</v>
      </c>
      <c r="AS583">
        <v>0</v>
      </c>
      <c r="AT583">
        <v>0</v>
      </c>
      <c r="AU583">
        <v>0</v>
      </c>
      <c r="AV583">
        <v>0</v>
      </c>
      <c r="AW583">
        <v>0</v>
      </c>
      <c r="AX583">
        <v>0</v>
      </c>
      <c r="AY583">
        <v>0</v>
      </c>
      <c r="AZ583">
        <v>1</v>
      </c>
      <c r="BA583">
        <v>1</v>
      </c>
      <c r="BC583" t="s">
        <v>2620</v>
      </c>
      <c r="BD583">
        <v>0</v>
      </c>
      <c r="BF583">
        <v>1</v>
      </c>
      <c r="BG583" t="s">
        <v>2621</v>
      </c>
      <c r="BH583">
        <v>0</v>
      </c>
      <c r="BI583">
        <v>0</v>
      </c>
      <c r="BJ583">
        <v>0</v>
      </c>
      <c r="BK583">
        <v>0</v>
      </c>
      <c r="BM583">
        <v>0</v>
      </c>
      <c r="BO583">
        <v>0</v>
      </c>
      <c r="BQ583">
        <v>4</v>
      </c>
      <c r="BR583">
        <v>1</v>
      </c>
      <c r="BS583">
        <v>3</v>
      </c>
      <c r="BT583">
        <v>4</v>
      </c>
      <c r="BU583">
        <v>1</v>
      </c>
      <c r="BV583">
        <v>50</v>
      </c>
      <c r="BW583" s="4">
        <v>0.40729134856977195</v>
      </c>
      <c r="BX583">
        <v>0</v>
      </c>
      <c r="BY583">
        <v>0</v>
      </c>
      <c r="BZ583">
        <v>0</v>
      </c>
      <c r="CA583">
        <v>0</v>
      </c>
      <c r="CB583">
        <v>0</v>
      </c>
      <c r="CC583">
        <v>0</v>
      </c>
      <c r="CD583">
        <v>0</v>
      </c>
      <c r="CE583">
        <v>0</v>
      </c>
      <c r="CF583">
        <v>0</v>
      </c>
      <c r="CG583">
        <v>0</v>
      </c>
      <c r="CH583">
        <v>0</v>
      </c>
      <c r="CI583">
        <v>0</v>
      </c>
      <c r="CJ583">
        <v>0</v>
      </c>
      <c r="CK583">
        <v>0</v>
      </c>
      <c r="CL583">
        <v>0</v>
      </c>
      <c r="CM583">
        <v>0</v>
      </c>
      <c r="CN583">
        <f t="shared" ref="CN583:CN614" si="109">CA583+CM583+(2*CI583)</f>
        <v>0</v>
      </c>
      <c r="CO583" t="str">
        <f t="shared" ref="CO583:CO636" si="110">IF(CN583&gt;150,"Sufficientlyactive",IF(CN583&gt;1,"Insufficiently active","Sedentary"))</f>
        <v>Sedentary</v>
      </c>
      <c r="CP583">
        <v>1</v>
      </c>
      <c r="CQ583">
        <v>0</v>
      </c>
      <c r="CR583">
        <v>1</v>
      </c>
      <c r="CS583">
        <v>1</v>
      </c>
      <c r="CT583">
        <v>3</v>
      </c>
      <c r="CU583">
        <v>2</v>
      </c>
      <c r="CV583">
        <v>0</v>
      </c>
      <c r="CW583">
        <v>1</v>
      </c>
      <c r="CX583">
        <v>1</v>
      </c>
      <c r="CY583">
        <v>0</v>
      </c>
      <c r="CZ583">
        <v>1</v>
      </c>
      <c r="DA583">
        <v>5</v>
      </c>
      <c r="DB583">
        <v>5</v>
      </c>
      <c r="DC583">
        <v>0</v>
      </c>
      <c r="DD583">
        <v>3</v>
      </c>
      <c r="DE583">
        <v>1</v>
      </c>
      <c r="DF583">
        <v>1</v>
      </c>
      <c r="DG583">
        <v>1</v>
      </c>
      <c r="DH583">
        <v>1</v>
      </c>
      <c r="DI583">
        <v>1</v>
      </c>
      <c r="DJ583">
        <v>1</v>
      </c>
      <c r="DK583">
        <v>1</v>
      </c>
      <c r="DL583">
        <v>1</v>
      </c>
      <c r="DM583">
        <v>1</v>
      </c>
      <c r="DN583">
        <v>12</v>
      </c>
      <c r="DO583">
        <v>0</v>
      </c>
      <c r="DP583">
        <v>0</v>
      </c>
      <c r="DQ583">
        <v>2</v>
      </c>
      <c r="DR583">
        <v>1</v>
      </c>
      <c r="DS583">
        <v>1</v>
      </c>
      <c r="DT583">
        <v>0</v>
      </c>
      <c r="DU583">
        <v>0</v>
      </c>
      <c r="DV583">
        <v>0</v>
      </c>
      <c r="DW583">
        <v>0</v>
      </c>
      <c r="DX583">
        <v>4</v>
      </c>
      <c r="DY583" t="s">
        <v>149</v>
      </c>
      <c r="DZ583" t="s">
        <v>4708</v>
      </c>
      <c r="EA583">
        <v>2</v>
      </c>
      <c r="EB583">
        <v>4</v>
      </c>
      <c r="EC583">
        <v>4</v>
      </c>
      <c r="ED583">
        <v>4</v>
      </c>
      <c r="EE583">
        <v>4</v>
      </c>
      <c r="EF583">
        <v>3</v>
      </c>
      <c r="EG583">
        <v>4</v>
      </c>
      <c r="EH583">
        <v>25</v>
      </c>
      <c r="EI583">
        <v>1</v>
      </c>
      <c r="EJ583">
        <v>1</v>
      </c>
      <c r="EK583">
        <v>1</v>
      </c>
      <c r="EL583">
        <v>3</v>
      </c>
      <c r="EM583">
        <v>5</v>
      </c>
      <c r="EN583">
        <v>5</v>
      </c>
      <c r="EO583">
        <v>5</v>
      </c>
      <c r="EP583">
        <v>5</v>
      </c>
      <c r="EQ583">
        <v>5</v>
      </c>
      <c r="ER583">
        <v>5</v>
      </c>
      <c r="ES583">
        <v>5</v>
      </c>
      <c r="ET583">
        <v>5</v>
      </c>
      <c r="EU583">
        <v>40</v>
      </c>
      <c r="EV583">
        <v>8</v>
      </c>
      <c r="EW583">
        <v>8</v>
      </c>
      <c r="EX583">
        <v>8</v>
      </c>
      <c r="EY583">
        <v>8</v>
      </c>
      <c r="EZ583">
        <v>32</v>
      </c>
      <c r="FA583">
        <v>8</v>
      </c>
      <c r="FB583" t="str">
        <f t="shared" si="99"/>
        <v>Severe</v>
      </c>
      <c r="FC583" t="s">
        <v>157</v>
      </c>
    </row>
    <row r="584" spans="1:159" x14ac:dyDescent="0.2">
      <c r="A584">
        <v>1891</v>
      </c>
      <c r="B584" t="s">
        <v>143</v>
      </c>
      <c r="C584" t="s">
        <v>2622</v>
      </c>
      <c r="D584" s="1">
        <v>19728</v>
      </c>
      <c r="E584">
        <v>68</v>
      </c>
      <c r="F584">
        <v>1</v>
      </c>
      <c r="H584" t="s">
        <v>151</v>
      </c>
      <c r="I584">
        <v>3030</v>
      </c>
      <c r="J584" s="1">
        <v>44377</v>
      </c>
      <c r="K584">
        <v>2</v>
      </c>
      <c r="P584">
        <v>3</v>
      </c>
      <c r="W584" t="s">
        <v>4408</v>
      </c>
      <c r="X584" t="s">
        <v>314</v>
      </c>
      <c r="Y584">
        <v>1</v>
      </c>
      <c r="Z584" t="s">
        <v>2623</v>
      </c>
      <c r="AA584" s="1">
        <v>44595</v>
      </c>
      <c r="AB584" s="2">
        <f t="shared" si="105"/>
        <v>218</v>
      </c>
      <c r="AC584">
        <v>1</v>
      </c>
      <c r="AD584">
        <v>2</v>
      </c>
      <c r="AE584" t="str">
        <f t="shared" si="107"/>
        <v>Female</v>
      </c>
      <c r="AF584">
        <v>7</v>
      </c>
      <c r="AG584" t="s">
        <v>149</v>
      </c>
      <c r="AH584">
        <v>0</v>
      </c>
      <c r="AJ584">
        <v>1</v>
      </c>
      <c r="AK584" t="str">
        <f t="shared" si="103"/>
        <v>DNC high school</v>
      </c>
      <c r="AL584" t="str">
        <f t="shared" si="108"/>
        <v>No</v>
      </c>
      <c r="AM584">
        <v>9</v>
      </c>
      <c r="AN584" t="str">
        <f t="shared" si="106"/>
        <v>Aus</v>
      </c>
      <c r="AO584">
        <v>0</v>
      </c>
      <c r="AR584">
        <v>0</v>
      </c>
      <c r="AS584">
        <v>0</v>
      </c>
      <c r="AT584">
        <v>0</v>
      </c>
      <c r="AU584">
        <v>0</v>
      </c>
      <c r="AV584">
        <v>0</v>
      </c>
      <c r="AW584">
        <v>0</v>
      </c>
      <c r="AX584">
        <v>1</v>
      </c>
      <c r="AY584">
        <v>1</v>
      </c>
      <c r="AZ584">
        <v>1</v>
      </c>
      <c r="BA584">
        <v>1</v>
      </c>
      <c r="BC584" t="s">
        <v>2624</v>
      </c>
      <c r="BD584">
        <v>0</v>
      </c>
      <c r="BF584">
        <v>1</v>
      </c>
      <c r="BG584" t="s">
        <v>2625</v>
      </c>
      <c r="BH584">
        <v>0</v>
      </c>
      <c r="BI584">
        <v>0</v>
      </c>
      <c r="BJ584">
        <v>0</v>
      </c>
      <c r="BK584">
        <v>0</v>
      </c>
      <c r="BM584">
        <v>0</v>
      </c>
      <c r="BO584">
        <v>0</v>
      </c>
      <c r="BQ584">
        <v>2</v>
      </c>
      <c r="BR584">
        <v>1</v>
      </c>
      <c r="BS584">
        <v>2</v>
      </c>
      <c r="BT584">
        <v>2</v>
      </c>
      <c r="BU584">
        <v>1</v>
      </c>
      <c r="BV584">
        <v>88</v>
      </c>
      <c r="BW584" s="4">
        <v>0.59485799971267816</v>
      </c>
      <c r="BX584">
        <v>7</v>
      </c>
      <c r="BY584">
        <v>2</v>
      </c>
      <c r="BZ584">
        <v>20</v>
      </c>
      <c r="CA584">
        <v>140</v>
      </c>
      <c r="CB584">
        <v>0</v>
      </c>
      <c r="CC584">
        <v>3</v>
      </c>
      <c r="CD584">
        <v>0</v>
      </c>
      <c r="CE584">
        <v>180</v>
      </c>
      <c r="CF584">
        <v>0</v>
      </c>
      <c r="CG584">
        <v>0</v>
      </c>
      <c r="CH584">
        <v>0</v>
      </c>
      <c r="CI584">
        <v>0</v>
      </c>
      <c r="CJ584">
        <v>0</v>
      </c>
      <c r="CK584">
        <v>0</v>
      </c>
      <c r="CL584">
        <v>0</v>
      </c>
      <c r="CM584">
        <v>0</v>
      </c>
      <c r="CN584">
        <f t="shared" si="109"/>
        <v>140</v>
      </c>
      <c r="CO584" t="str">
        <f t="shared" si="110"/>
        <v>Insufficiently active</v>
      </c>
      <c r="CP584">
        <v>2</v>
      </c>
      <c r="CQ584">
        <v>2</v>
      </c>
      <c r="CR584">
        <v>2</v>
      </c>
      <c r="CS584">
        <v>3</v>
      </c>
      <c r="CT584">
        <v>3</v>
      </c>
      <c r="CU584">
        <v>3</v>
      </c>
      <c r="CV584">
        <v>1</v>
      </c>
      <c r="CW584">
        <v>1</v>
      </c>
      <c r="CX584">
        <v>1</v>
      </c>
      <c r="CY584">
        <v>1</v>
      </c>
      <c r="CZ584">
        <v>3</v>
      </c>
      <c r="DA584">
        <v>7</v>
      </c>
      <c r="DB584">
        <v>3</v>
      </c>
      <c r="DC584">
        <v>1</v>
      </c>
      <c r="DD584">
        <v>3</v>
      </c>
      <c r="DE584">
        <v>1</v>
      </c>
      <c r="DF584">
        <v>1</v>
      </c>
      <c r="DG584">
        <v>1</v>
      </c>
      <c r="DH584">
        <v>2</v>
      </c>
      <c r="DI584">
        <v>2</v>
      </c>
      <c r="DJ584">
        <v>1</v>
      </c>
      <c r="DK584">
        <v>2</v>
      </c>
      <c r="DL584">
        <v>1</v>
      </c>
      <c r="DM584">
        <v>1</v>
      </c>
      <c r="DN584">
        <v>15</v>
      </c>
      <c r="DO584">
        <v>0</v>
      </c>
      <c r="DP584">
        <v>0</v>
      </c>
      <c r="DQ584">
        <v>1</v>
      </c>
      <c r="DR584">
        <v>1</v>
      </c>
      <c r="DS584">
        <v>1</v>
      </c>
      <c r="DT584">
        <v>0</v>
      </c>
      <c r="DU584">
        <v>0</v>
      </c>
      <c r="DV584">
        <v>0</v>
      </c>
      <c r="DW584">
        <v>0</v>
      </c>
      <c r="DX584">
        <v>3</v>
      </c>
      <c r="DY584" t="s">
        <v>149</v>
      </c>
      <c r="DZ584" t="s">
        <v>4708</v>
      </c>
      <c r="EA584">
        <v>4</v>
      </c>
      <c r="EB584">
        <v>4</v>
      </c>
      <c r="EC584">
        <v>4</v>
      </c>
      <c r="ED584">
        <v>4</v>
      </c>
      <c r="EE584">
        <v>4</v>
      </c>
      <c r="EF584">
        <v>4</v>
      </c>
      <c r="EG584">
        <v>4</v>
      </c>
      <c r="EH584">
        <v>28</v>
      </c>
      <c r="EI584">
        <v>1</v>
      </c>
      <c r="EJ584">
        <v>1</v>
      </c>
      <c r="EK584">
        <v>1</v>
      </c>
      <c r="EL584">
        <v>3</v>
      </c>
      <c r="EM584">
        <v>4</v>
      </c>
      <c r="EN584">
        <v>4</v>
      </c>
      <c r="EO584">
        <v>4</v>
      </c>
      <c r="EP584">
        <v>4</v>
      </c>
      <c r="EQ584">
        <v>4</v>
      </c>
      <c r="ER584">
        <v>4</v>
      </c>
      <c r="ES584">
        <v>4</v>
      </c>
      <c r="ET584">
        <v>4</v>
      </c>
      <c r="EU584">
        <v>32</v>
      </c>
      <c r="EV584">
        <v>5</v>
      </c>
      <c r="EW584">
        <v>2</v>
      </c>
      <c r="EX584">
        <v>2</v>
      </c>
      <c r="EY584">
        <v>3</v>
      </c>
      <c r="EZ584">
        <v>12</v>
      </c>
      <c r="FA584">
        <v>1</v>
      </c>
      <c r="FB584" t="str">
        <f t="shared" si="99"/>
        <v>Mild</v>
      </c>
      <c r="FC584" t="s">
        <v>157</v>
      </c>
    </row>
    <row r="585" spans="1:159" x14ac:dyDescent="0.2">
      <c r="A585">
        <v>1892</v>
      </c>
      <c r="B585" t="s">
        <v>143</v>
      </c>
      <c r="C585" t="s">
        <v>2626</v>
      </c>
      <c r="D585" s="1">
        <v>25948</v>
      </c>
      <c r="E585">
        <v>51</v>
      </c>
      <c r="F585">
        <v>1</v>
      </c>
      <c r="H585" t="s">
        <v>424</v>
      </c>
      <c r="I585">
        <v>3023</v>
      </c>
      <c r="J585" s="1">
        <v>44377</v>
      </c>
      <c r="K585">
        <v>1</v>
      </c>
      <c r="T585">
        <v>2</v>
      </c>
      <c r="W585" t="s">
        <v>4411</v>
      </c>
      <c r="X585" t="s">
        <v>222</v>
      </c>
      <c r="Y585">
        <v>0</v>
      </c>
      <c r="Z585" t="s">
        <v>2627</v>
      </c>
      <c r="AA585" s="1">
        <v>44602</v>
      </c>
      <c r="AB585" s="2">
        <f t="shared" si="105"/>
        <v>225</v>
      </c>
      <c r="AC585">
        <v>1</v>
      </c>
      <c r="AD585">
        <v>2</v>
      </c>
      <c r="AE585" t="str">
        <f t="shared" si="107"/>
        <v>Female</v>
      </c>
      <c r="AF585">
        <v>1</v>
      </c>
      <c r="AG585" t="s">
        <v>157</v>
      </c>
      <c r="AH585">
        <v>0</v>
      </c>
      <c r="AJ585">
        <v>2</v>
      </c>
      <c r="AK585" t="str">
        <f t="shared" si="103"/>
        <v>High school</v>
      </c>
      <c r="AL585" t="str">
        <f t="shared" si="108"/>
        <v>Yes</v>
      </c>
      <c r="AM585">
        <v>9</v>
      </c>
      <c r="AN585" t="str">
        <f t="shared" si="106"/>
        <v>Aus</v>
      </c>
      <c r="AO585">
        <v>0</v>
      </c>
      <c r="AR585">
        <v>0</v>
      </c>
      <c r="AS585">
        <v>0</v>
      </c>
      <c r="AT585">
        <v>0</v>
      </c>
      <c r="AU585">
        <v>1</v>
      </c>
      <c r="AV585">
        <v>0</v>
      </c>
      <c r="AW585">
        <v>0</v>
      </c>
      <c r="AX585">
        <v>0</v>
      </c>
      <c r="AY585">
        <v>0</v>
      </c>
      <c r="AZ585">
        <v>0</v>
      </c>
      <c r="BA585">
        <v>0</v>
      </c>
      <c r="BD585">
        <v>1</v>
      </c>
      <c r="BE585" t="s">
        <v>2628</v>
      </c>
      <c r="BF585">
        <v>1</v>
      </c>
      <c r="BG585" t="s">
        <v>2629</v>
      </c>
      <c r="BH585">
        <v>0</v>
      </c>
      <c r="BI585">
        <v>0</v>
      </c>
      <c r="BJ585">
        <v>0</v>
      </c>
      <c r="BK585">
        <v>0</v>
      </c>
      <c r="BM585">
        <v>0</v>
      </c>
      <c r="BO585">
        <v>0</v>
      </c>
      <c r="BQ585">
        <v>1</v>
      </c>
      <c r="BR585">
        <v>1</v>
      </c>
      <c r="BS585">
        <v>1</v>
      </c>
      <c r="BT585">
        <v>2</v>
      </c>
      <c r="BU585">
        <v>5</v>
      </c>
      <c r="BV585">
        <v>75</v>
      </c>
      <c r="BW585" s="4">
        <v>0.49131856738925539</v>
      </c>
      <c r="BX585">
        <v>3</v>
      </c>
      <c r="BY585">
        <v>2</v>
      </c>
      <c r="BZ585">
        <v>0</v>
      </c>
      <c r="CA585">
        <v>120</v>
      </c>
      <c r="CB585">
        <v>1</v>
      </c>
      <c r="CC585">
        <v>1</v>
      </c>
      <c r="CD585">
        <v>0</v>
      </c>
      <c r="CE585">
        <v>60</v>
      </c>
      <c r="CF585">
        <v>1</v>
      </c>
      <c r="CG585">
        <v>0</v>
      </c>
      <c r="CH585">
        <v>30</v>
      </c>
      <c r="CI585">
        <v>30</v>
      </c>
      <c r="CJ585">
        <v>0</v>
      </c>
      <c r="CK585">
        <v>0</v>
      </c>
      <c r="CL585">
        <v>0</v>
      </c>
      <c r="CM585">
        <v>0</v>
      </c>
      <c r="CN585">
        <f t="shared" si="109"/>
        <v>180</v>
      </c>
      <c r="CO585" t="str">
        <f t="shared" si="110"/>
        <v>Sufficientlyactive</v>
      </c>
      <c r="CP585">
        <v>3</v>
      </c>
      <c r="CQ585">
        <v>3</v>
      </c>
      <c r="CR585">
        <v>3</v>
      </c>
      <c r="CS585">
        <v>3</v>
      </c>
      <c r="CT585">
        <v>3</v>
      </c>
      <c r="CU585">
        <v>2</v>
      </c>
      <c r="CV585">
        <v>1</v>
      </c>
      <c r="CW585">
        <v>1</v>
      </c>
      <c r="CX585">
        <v>1</v>
      </c>
      <c r="CY585">
        <v>1</v>
      </c>
      <c r="CZ585">
        <v>3</v>
      </c>
      <c r="DA585">
        <v>5</v>
      </c>
      <c r="DB585">
        <v>1</v>
      </c>
      <c r="DC585">
        <v>0</v>
      </c>
      <c r="DD585">
        <v>4</v>
      </c>
      <c r="DE585">
        <v>4</v>
      </c>
      <c r="DF585">
        <v>4</v>
      </c>
      <c r="DG585">
        <v>4</v>
      </c>
      <c r="DH585">
        <v>4</v>
      </c>
      <c r="DI585">
        <v>4</v>
      </c>
      <c r="DJ585">
        <v>4</v>
      </c>
      <c r="DK585">
        <v>4</v>
      </c>
      <c r="DL585">
        <v>4</v>
      </c>
      <c r="DM585">
        <v>4</v>
      </c>
      <c r="DN585">
        <v>40</v>
      </c>
      <c r="DO585">
        <v>3</v>
      </c>
      <c r="DP585">
        <v>3</v>
      </c>
      <c r="DQ585">
        <v>3</v>
      </c>
      <c r="DR585">
        <v>3</v>
      </c>
      <c r="DS585">
        <v>3</v>
      </c>
      <c r="DT585">
        <v>3</v>
      </c>
      <c r="DU585">
        <v>3</v>
      </c>
      <c r="DV585">
        <v>3</v>
      </c>
      <c r="DW585">
        <v>3</v>
      </c>
      <c r="DX585">
        <v>27</v>
      </c>
      <c r="DY585" t="str">
        <f>IF(DO585&gt;1,"Yes",IF(DP585&gt;1,"Yes","No"))</f>
        <v>Yes</v>
      </c>
      <c r="DZ585" t="s">
        <v>4711</v>
      </c>
      <c r="EA585">
        <v>2</v>
      </c>
      <c r="EB585">
        <v>2</v>
      </c>
      <c r="EC585">
        <v>2</v>
      </c>
      <c r="ED585">
        <v>2</v>
      </c>
      <c r="EE585">
        <v>2</v>
      </c>
      <c r="EF585">
        <v>2</v>
      </c>
      <c r="EG585">
        <v>2</v>
      </c>
      <c r="EH585">
        <v>14</v>
      </c>
      <c r="EI585">
        <v>1</v>
      </c>
      <c r="EJ585">
        <v>1</v>
      </c>
      <c r="EK585">
        <v>2</v>
      </c>
      <c r="EL585">
        <v>4</v>
      </c>
      <c r="EM585">
        <v>1</v>
      </c>
      <c r="EN585">
        <v>2</v>
      </c>
      <c r="EO585">
        <v>3</v>
      </c>
      <c r="EP585">
        <v>3</v>
      </c>
      <c r="EQ585">
        <v>2</v>
      </c>
      <c r="ER585">
        <v>2</v>
      </c>
      <c r="ES585">
        <v>3</v>
      </c>
      <c r="ET585">
        <v>3</v>
      </c>
      <c r="EU585">
        <v>19</v>
      </c>
      <c r="EV585">
        <v>8</v>
      </c>
      <c r="EW585">
        <v>8</v>
      </c>
      <c r="EX585">
        <v>8</v>
      </c>
      <c r="EY585">
        <v>8</v>
      </c>
      <c r="EZ585">
        <v>32</v>
      </c>
      <c r="FA585">
        <v>8</v>
      </c>
      <c r="FB585" t="str">
        <f t="shared" si="99"/>
        <v>Severe</v>
      </c>
      <c r="FC585" t="s">
        <v>149</v>
      </c>
    </row>
    <row r="586" spans="1:159" x14ac:dyDescent="0.2">
      <c r="A586">
        <v>1893</v>
      </c>
      <c r="B586" t="s">
        <v>143</v>
      </c>
      <c r="C586" t="s">
        <v>2630</v>
      </c>
      <c r="D586" s="1">
        <v>21267</v>
      </c>
      <c r="E586">
        <v>64</v>
      </c>
      <c r="F586">
        <v>1</v>
      </c>
      <c r="H586" t="s">
        <v>2631</v>
      </c>
      <c r="I586">
        <v>3046</v>
      </c>
      <c r="J586" s="1">
        <v>44376</v>
      </c>
      <c r="K586">
        <v>1</v>
      </c>
      <c r="Q586">
        <v>2</v>
      </c>
      <c r="W586" t="s">
        <v>4409</v>
      </c>
      <c r="X586" t="s">
        <v>222</v>
      </c>
      <c r="Y586">
        <v>1</v>
      </c>
      <c r="Z586" t="s">
        <v>2632</v>
      </c>
      <c r="AA586" s="1">
        <v>44602</v>
      </c>
      <c r="AB586" s="2">
        <f t="shared" si="105"/>
        <v>226</v>
      </c>
      <c r="AC586">
        <v>4</v>
      </c>
      <c r="AD586">
        <v>2</v>
      </c>
      <c r="AE586" t="str">
        <f t="shared" si="107"/>
        <v>Female</v>
      </c>
      <c r="AF586">
        <v>1</v>
      </c>
      <c r="AG586" t="s">
        <v>157</v>
      </c>
      <c r="AH586">
        <v>0</v>
      </c>
      <c r="AJ586">
        <v>1</v>
      </c>
      <c r="AK586" t="str">
        <f t="shared" si="103"/>
        <v>DNC high school</v>
      </c>
      <c r="AL586" t="str">
        <f t="shared" si="108"/>
        <v>No</v>
      </c>
      <c r="AM586">
        <v>9</v>
      </c>
      <c r="AN586" t="str">
        <f t="shared" si="106"/>
        <v>Aus</v>
      </c>
      <c r="AO586">
        <v>0</v>
      </c>
      <c r="AR586">
        <v>0</v>
      </c>
      <c r="AS586">
        <v>0</v>
      </c>
      <c r="AT586">
        <v>0</v>
      </c>
      <c r="AU586">
        <v>0</v>
      </c>
      <c r="AV586">
        <v>0</v>
      </c>
      <c r="AW586">
        <v>0</v>
      </c>
      <c r="AX586">
        <v>0</v>
      </c>
      <c r="AY586">
        <v>1</v>
      </c>
      <c r="AZ586">
        <v>0</v>
      </c>
      <c r="BA586">
        <v>0</v>
      </c>
      <c r="BC586" t="s">
        <v>2633</v>
      </c>
      <c r="BD586">
        <v>1</v>
      </c>
      <c r="BE586" t="s">
        <v>2634</v>
      </c>
      <c r="BF586">
        <v>1</v>
      </c>
      <c r="BG586" t="s">
        <v>2635</v>
      </c>
      <c r="BH586">
        <v>1</v>
      </c>
      <c r="BI586">
        <v>0</v>
      </c>
      <c r="BJ586">
        <v>0</v>
      </c>
      <c r="BK586">
        <v>0</v>
      </c>
      <c r="BM586">
        <v>1</v>
      </c>
      <c r="BN586">
        <v>10</v>
      </c>
      <c r="BO586">
        <v>0</v>
      </c>
      <c r="BQ586">
        <v>4</v>
      </c>
      <c r="BR586">
        <v>1</v>
      </c>
      <c r="BS586">
        <v>4</v>
      </c>
      <c r="BT586">
        <v>4</v>
      </c>
      <c r="BU586">
        <v>3</v>
      </c>
      <c r="BV586">
        <v>45</v>
      </c>
      <c r="BW586" s="4">
        <v>0.33047676003746096</v>
      </c>
      <c r="BX586">
        <v>6</v>
      </c>
      <c r="BY586">
        <v>4</v>
      </c>
      <c r="BZ586">
        <v>0</v>
      </c>
      <c r="CA586">
        <v>240</v>
      </c>
      <c r="CB586">
        <v>0</v>
      </c>
      <c r="CC586">
        <v>0</v>
      </c>
      <c r="CD586">
        <v>0</v>
      </c>
      <c r="CE586">
        <v>0</v>
      </c>
      <c r="CF586">
        <v>0</v>
      </c>
      <c r="CG586">
        <v>0</v>
      </c>
      <c r="CH586">
        <v>0</v>
      </c>
      <c r="CI586">
        <v>0</v>
      </c>
      <c r="CJ586">
        <v>0</v>
      </c>
      <c r="CK586">
        <v>0</v>
      </c>
      <c r="CL586">
        <v>0</v>
      </c>
      <c r="CM586">
        <v>0</v>
      </c>
      <c r="CN586">
        <f t="shared" si="109"/>
        <v>240</v>
      </c>
      <c r="CO586" t="str">
        <f t="shared" si="110"/>
        <v>Sufficientlyactive</v>
      </c>
      <c r="CP586">
        <v>4</v>
      </c>
      <c r="CQ586">
        <v>4</v>
      </c>
      <c r="CR586">
        <v>1</v>
      </c>
      <c r="CS586">
        <v>3</v>
      </c>
      <c r="CT586">
        <v>3</v>
      </c>
      <c r="CU586">
        <v>2</v>
      </c>
      <c r="CV586">
        <v>1</v>
      </c>
      <c r="CW586">
        <v>0</v>
      </c>
      <c r="CX586">
        <v>1</v>
      </c>
      <c r="CY586">
        <v>1</v>
      </c>
      <c r="CZ586">
        <v>2</v>
      </c>
      <c r="DA586">
        <v>6</v>
      </c>
      <c r="DB586">
        <v>3</v>
      </c>
      <c r="DC586">
        <v>0</v>
      </c>
      <c r="DD586">
        <v>3</v>
      </c>
      <c r="DE586">
        <v>3</v>
      </c>
      <c r="DF586">
        <v>2</v>
      </c>
      <c r="DG586">
        <v>2</v>
      </c>
      <c r="DH586">
        <v>2</v>
      </c>
      <c r="DI586">
        <v>2</v>
      </c>
      <c r="DJ586">
        <v>3</v>
      </c>
      <c r="DK586">
        <v>2</v>
      </c>
      <c r="DL586">
        <v>2</v>
      </c>
      <c r="DM586">
        <v>1</v>
      </c>
      <c r="DN586">
        <v>22</v>
      </c>
      <c r="DO586">
        <v>2</v>
      </c>
      <c r="DP586">
        <v>1</v>
      </c>
      <c r="DQ586">
        <v>0</v>
      </c>
      <c r="DR586">
        <v>2</v>
      </c>
      <c r="DS586">
        <v>0</v>
      </c>
      <c r="DT586">
        <v>0</v>
      </c>
      <c r="DU586">
        <v>0</v>
      </c>
      <c r="DV586">
        <v>0</v>
      </c>
      <c r="DW586">
        <v>0</v>
      </c>
      <c r="DX586">
        <v>5</v>
      </c>
      <c r="DY586" t="s">
        <v>149</v>
      </c>
      <c r="DZ586" t="s">
        <v>4707</v>
      </c>
      <c r="EA586">
        <v>3</v>
      </c>
      <c r="EB586">
        <v>3</v>
      </c>
      <c r="EC586">
        <v>2</v>
      </c>
      <c r="ED586">
        <v>3</v>
      </c>
      <c r="EE586">
        <v>4</v>
      </c>
      <c r="EF586">
        <v>4</v>
      </c>
      <c r="EG586">
        <v>5</v>
      </c>
      <c r="EH586">
        <v>24</v>
      </c>
      <c r="EI586">
        <v>1</v>
      </c>
      <c r="EJ586">
        <v>1</v>
      </c>
      <c r="EK586">
        <v>1</v>
      </c>
      <c r="EL586">
        <v>3</v>
      </c>
      <c r="EM586">
        <v>4</v>
      </c>
      <c r="EN586">
        <v>4</v>
      </c>
      <c r="EO586">
        <v>4</v>
      </c>
      <c r="EP586">
        <v>4</v>
      </c>
      <c r="EQ586">
        <v>5</v>
      </c>
      <c r="ER586">
        <v>5</v>
      </c>
      <c r="ES586">
        <v>5</v>
      </c>
      <c r="ET586">
        <v>5</v>
      </c>
      <c r="EU586">
        <v>36</v>
      </c>
      <c r="EV586">
        <v>5</v>
      </c>
      <c r="EW586">
        <v>9</v>
      </c>
      <c r="EX586">
        <v>10</v>
      </c>
      <c r="EY586">
        <v>10</v>
      </c>
      <c r="EZ586">
        <v>34</v>
      </c>
      <c r="FA586">
        <v>8</v>
      </c>
      <c r="FB586" t="str">
        <f t="shared" ref="FB586:FB649" si="111">IF(FA586=0,"None",IF(FA586&lt;6,"Mild",IF(FA586&lt;8,"Moderate","Severe")))</f>
        <v>Severe</v>
      </c>
      <c r="FC586" t="s">
        <v>157</v>
      </c>
    </row>
    <row r="587" spans="1:159" x14ac:dyDescent="0.2">
      <c r="A587">
        <v>1903</v>
      </c>
      <c r="B587" t="s">
        <v>143</v>
      </c>
      <c r="C587" t="s">
        <v>2636</v>
      </c>
      <c r="D587" s="1">
        <v>20447</v>
      </c>
      <c r="E587">
        <v>66</v>
      </c>
      <c r="F587">
        <v>1</v>
      </c>
      <c r="H587" t="s">
        <v>295</v>
      </c>
      <c r="I587">
        <v>3021</v>
      </c>
      <c r="J587" s="1">
        <v>44398</v>
      </c>
      <c r="K587">
        <v>1</v>
      </c>
      <c r="Q587">
        <v>2</v>
      </c>
      <c r="W587" t="s">
        <v>4409</v>
      </c>
      <c r="X587" t="s">
        <v>222</v>
      </c>
      <c r="Y587">
        <v>1</v>
      </c>
      <c r="Z587" t="s">
        <v>2637</v>
      </c>
      <c r="AA587" s="1">
        <v>44588</v>
      </c>
      <c r="AB587" s="2">
        <f t="shared" si="105"/>
        <v>190</v>
      </c>
      <c r="AC587">
        <v>0</v>
      </c>
      <c r="AD587">
        <v>2</v>
      </c>
      <c r="AE587" t="str">
        <f t="shared" si="107"/>
        <v>Female</v>
      </c>
      <c r="AF587">
        <v>3</v>
      </c>
      <c r="AG587" t="s">
        <v>157</v>
      </c>
      <c r="AH587">
        <v>0</v>
      </c>
      <c r="AJ587">
        <v>7</v>
      </c>
      <c r="AK587" t="str">
        <f t="shared" si="103"/>
        <v>Undergrad</v>
      </c>
      <c r="AL587" t="str">
        <f t="shared" si="108"/>
        <v>Yes</v>
      </c>
      <c r="AM587">
        <v>191</v>
      </c>
      <c r="AN587" t="str">
        <f t="shared" si="106"/>
        <v>Other</v>
      </c>
      <c r="AQ587">
        <v>35</v>
      </c>
      <c r="AR587">
        <v>0</v>
      </c>
      <c r="AS587">
        <v>0</v>
      </c>
      <c r="AT587">
        <v>0</v>
      </c>
      <c r="AU587">
        <v>0</v>
      </c>
      <c r="AV587">
        <v>0</v>
      </c>
      <c r="AW587">
        <v>0</v>
      </c>
      <c r="AX587">
        <v>2</v>
      </c>
      <c r="AY587">
        <v>2</v>
      </c>
      <c r="AZ587">
        <v>2</v>
      </c>
      <c r="BA587">
        <v>2</v>
      </c>
      <c r="BC587" t="s">
        <v>2638</v>
      </c>
      <c r="BD587">
        <v>0</v>
      </c>
      <c r="BF587">
        <v>0</v>
      </c>
      <c r="BH587">
        <v>1</v>
      </c>
      <c r="BI587">
        <v>1</v>
      </c>
      <c r="BJ587">
        <v>2</v>
      </c>
      <c r="BK587">
        <v>0</v>
      </c>
      <c r="BM587">
        <v>0</v>
      </c>
      <c r="BO587">
        <v>0</v>
      </c>
      <c r="BQ587">
        <v>2</v>
      </c>
      <c r="BR587">
        <v>1</v>
      </c>
      <c r="BS587">
        <v>2</v>
      </c>
      <c r="BT587">
        <v>2</v>
      </c>
      <c r="BU587">
        <v>2</v>
      </c>
      <c r="BV587">
        <v>37</v>
      </c>
      <c r="BW587" s="4">
        <v>0.56835118762161141</v>
      </c>
      <c r="BX587">
        <v>20</v>
      </c>
      <c r="BY587">
        <v>0</v>
      </c>
      <c r="BZ587">
        <v>30</v>
      </c>
      <c r="CA587">
        <v>30</v>
      </c>
      <c r="CB587">
        <v>2</v>
      </c>
      <c r="CC587">
        <v>0</v>
      </c>
      <c r="CD587">
        <v>30</v>
      </c>
      <c r="CE587">
        <v>30</v>
      </c>
      <c r="CF587">
        <v>0</v>
      </c>
      <c r="CG587">
        <v>0</v>
      </c>
      <c r="CH587">
        <v>0</v>
      </c>
      <c r="CI587">
        <v>0</v>
      </c>
      <c r="CJ587">
        <v>0</v>
      </c>
      <c r="CK587">
        <v>1</v>
      </c>
      <c r="CL587">
        <v>0</v>
      </c>
      <c r="CM587">
        <v>60</v>
      </c>
      <c r="CN587">
        <f t="shared" si="109"/>
        <v>90</v>
      </c>
      <c r="CO587" t="str">
        <f t="shared" si="110"/>
        <v>Insufficiently active</v>
      </c>
      <c r="CP587">
        <v>2</v>
      </c>
      <c r="CQ587">
        <v>1</v>
      </c>
      <c r="CR587">
        <v>1</v>
      </c>
      <c r="CS587">
        <v>1</v>
      </c>
      <c r="CT587">
        <v>3</v>
      </c>
      <c r="CU587">
        <v>2</v>
      </c>
      <c r="CV587">
        <v>1</v>
      </c>
      <c r="CW587">
        <v>1</v>
      </c>
      <c r="CX587">
        <v>1</v>
      </c>
      <c r="CY587">
        <v>1</v>
      </c>
      <c r="CZ587">
        <v>3</v>
      </c>
      <c r="DA587">
        <v>5</v>
      </c>
      <c r="DB587">
        <v>5</v>
      </c>
      <c r="DC587">
        <v>1</v>
      </c>
      <c r="DD587">
        <v>3</v>
      </c>
      <c r="DE587">
        <v>1</v>
      </c>
      <c r="DF587">
        <v>1</v>
      </c>
      <c r="DG587">
        <v>1</v>
      </c>
      <c r="DH587">
        <v>1</v>
      </c>
      <c r="DI587">
        <v>1</v>
      </c>
      <c r="DJ587">
        <v>1</v>
      </c>
      <c r="DK587">
        <v>1</v>
      </c>
      <c r="DL587">
        <v>3</v>
      </c>
      <c r="DM587">
        <v>3</v>
      </c>
      <c r="DN587">
        <v>16</v>
      </c>
      <c r="DO587">
        <v>2</v>
      </c>
      <c r="DP587">
        <v>0</v>
      </c>
      <c r="DQ587">
        <v>0</v>
      </c>
      <c r="DR587">
        <v>0</v>
      </c>
      <c r="DS587">
        <v>0</v>
      </c>
      <c r="DT587">
        <v>0</v>
      </c>
      <c r="DU587">
        <v>0</v>
      </c>
      <c r="DV587">
        <v>0</v>
      </c>
      <c r="DW587">
        <v>0</v>
      </c>
      <c r="DX587">
        <v>2</v>
      </c>
      <c r="DY587" t="s">
        <v>149</v>
      </c>
      <c r="DZ587" t="s">
        <v>4708</v>
      </c>
      <c r="EA587">
        <v>5</v>
      </c>
      <c r="EB587">
        <v>5</v>
      </c>
      <c r="EC587">
        <v>5</v>
      </c>
      <c r="ED587">
        <v>5</v>
      </c>
      <c r="EE587">
        <v>5</v>
      </c>
      <c r="EF587">
        <v>5</v>
      </c>
      <c r="EG587">
        <v>3</v>
      </c>
      <c r="EH587">
        <v>33</v>
      </c>
      <c r="EI587">
        <v>2</v>
      </c>
      <c r="EJ587">
        <v>1</v>
      </c>
      <c r="EK587">
        <v>1</v>
      </c>
      <c r="EL587">
        <v>4</v>
      </c>
      <c r="EM587">
        <v>4</v>
      </c>
      <c r="EN587">
        <v>4</v>
      </c>
      <c r="EO587">
        <v>4</v>
      </c>
      <c r="EP587">
        <v>4</v>
      </c>
      <c r="EQ587">
        <v>4</v>
      </c>
      <c r="ER587">
        <v>4</v>
      </c>
      <c r="ES587">
        <v>4</v>
      </c>
      <c r="ET587">
        <v>4</v>
      </c>
      <c r="EU587">
        <v>32</v>
      </c>
      <c r="EV587">
        <v>5</v>
      </c>
      <c r="EW587">
        <v>5</v>
      </c>
      <c r="EX587">
        <v>5</v>
      </c>
      <c r="EY587">
        <v>5</v>
      </c>
      <c r="EZ587">
        <v>20</v>
      </c>
      <c r="FA587">
        <v>5</v>
      </c>
      <c r="FB587" t="str">
        <f t="shared" si="111"/>
        <v>Mild</v>
      </c>
      <c r="FC587" t="s">
        <v>157</v>
      </c>
    </row>
    <row r="588" spans="1:159" x14ac:dyDescent="0.2">
      <c r="A588">
        <v>1904</v>
      </c>
      <c r="B588" t="s">
        <v>143</v>
      </c>
      <c r="C588" t="s">
        <v>2639</v>
      </c>
      <c r="D588" s="1">
        <v>19491</v>
      </c>
      <c r="E588">
        <v>69</v>
      </c>
      <c r="F588">
        <v>1</v>
      </c>
      <c r="H588" t="s">
        <v>151</v>
      </c>
      <c r="I588">
        <v>3030</v>
      </c>
      <c r="J588" s="1">
        <v>44397</v>
      </c>
      <c r="K588">
        <v>1</v>
      </c>
      <c r="R588">
        <v>1</v>
      </c>
      <c r="W588" t="s">
        <v>229</v>
      </c>
      <c r="X588" t="s">
        <v>307</v>
      </c>
      <c r="Y588">
        <v>1</v>
      </c>
      <c r="Z588" t="s">
        <v>2640</v>
      </c>
      <c r="AA588" s="1">
        <v>44579</v>
      </c>
      <c r="AB588" s="2">
        <f t="shared" si="105"/>
        <v>182</v>
      </c>
      <c r="AC588">
        <v>3</v>
      </c>
      <c r="AD588">
        <v>2</v>
      </c>
      <c r="AE588" t="str">
        <f t="shared" si="107"/>
        <v>Female</v>
      </c>
      <c r="AF588">
        <v>6</v>
      </c>
      <c r="AG588" t="s">
        <v>149</v>
      </c>
      <c r="AH588">
        <v>0</v>
      </c>
      <c r="AJ588">
        <v>1</v>
      </c>
      <c r="AK588" t="str">
        <f t="shared" si="103"/>
        <v>DNC high school</v>
      </c>
      <c r="AL588" t="str">
        <f t="shared" si="108"/>
        <v>No</v>
      </c>
      <c r="AM588">
        <v>9</v>
      </c>
      <c r="AN588" t="str">
        <f t="shared" si="106"/>
        <v>Aus</v>
      </c>
      <c r="AO588">
        <v>0</v>
      </c>
      <c r="AR588">
        <v>0</v>
      </c>
      <c r="AS588">
        <v>0</v>
      </c>
      <c r="AT588">
        <v>0</v>
      </c>
      <c r="AU588">
        <v>0</v>
      </c>
      <c r="AV588">
        <v>0</v>
      </c>
      <c r="AW588">
        <v>0</v>
      </c>
      <c r="AX588">
        <v>0</v>
      </c>
      <c r="AY588">
        <v>0</v>
      </c>
      <c r="AZ588">
        <v>0</v>
      </c>
      <c r="BA588">
        <v>1</v>
      </c>
      <c r="BC588" t="s">
        <v>2641</v>
      </c>
      <c r="BD588">
        <v>1</v>
      </c>
      <c r="BE588" t="s">
        <v>2642</v>
      </c>
      <c r="BF588">
        <v>1</v>
      </c>
      <c r="BG588" t="s">
        <v>2643</v>
      </c>
      <c r="BH588">
        <v>0</v>
      </c>
      <c r="BI588">
        <v>1</v>
      </c>
      <c r="BJ588">
        <v>0</v>
      </c>
      <c r="BK588">
        <v>0</v>
      </c>
      <c r="BM588">
        <v>0</v>
      </c>
      <c r="BO588">
        <v>0</v>
      </c>
      <c r="BQ588">
        <v>3</v>
      </c>
      <c r="BR588">
        <v>1</v>
      </c>
      <c r="BS588">
        <v>2</v>
      </c>
      <c r="BT588">
        <v>3</v>
      </c>
      <c r="BU588">
        <v>2</v>
      </c>
      <c r="BV588">
        <v>50</v>
      </c>
      <c r="BW588" s="4">
        <v>0.53228243725957136</v>
      </c>
      <c r="BX588">
        <v>0</v>
      </c>
      <c r="BY588">
        <v>0</v>
      </c>
      <c r="BZ588">
        <v>0</v>
      </c>
      <c r="CA588">
        <v>0</v>
      </c>
      <c r="CB588">
        <v>0</v>
      </c>
      <c r="CC588">
        <v>0</v>
      </c>
      <c r="CD588">
        <v>0</v>
      </c>
      <c r="CE588">
        <v>0</v>
      </c>
      <c r="CF588">
        <v>0</v>
      </c>
      <c r="CG588">
        <v>0</v>
      </c>
      <c r="CH588">
        <v>0</v>
      </c>
      <c r="CI588">
        <v>0</v>
      </c>
      <c r="CJ588">
        <v>0</v>
      </c>
      <c r="CK588">
        <v>0</v>
      </c>
      <c r="CL588">
        <v>0</v>
      </c>
      <c r="CM588">
        <v>0</v>
      </c>
      <c r="CN588">
        <f t="shared" si="109"/>
        <v>0</v>
      </c>
      <c r="CO588" t="str">
        <f t="shared" si="110"/>
        <v>Sedentary</v>
      </c>
      <c r="CP588">
        <v>4</v>
      </c>
      <c r="CQ588">
        <v>3</v>
      </c>
      <c r="CR588">
        <v>4</v>
      </c>
      <c r="CS588">
        <v>4</v>
      </c>
      <c r="CT588">
        <v>3</v>
      </c>
      <c r="CU588">
        <v>2</v>
      </c>
      <c r="CV588">
        <v>0</v>
      </c>
      <c r="CW588">
        <v>0</v>
      </c>
      <c r="CX588">
        <v>3</v>
      </c>
      <c r="CY588">
        <v>0</v>
      </c>
      <c r="CZ588">
        <v>3</v>
      </c>
      <c r="DA588">
        <v>9</v>
      </c>
      <c r="DB588">
        <v>2</v>
      </c>
      <c r="DC588">
        <v>1</v>
      </c>
      <c r="DD588">
        <v>3</v>
      </c>
      <c r="DE588">
        <v>2</v>
      </c>
      <c r="DF588">
        <v>1</v>
      </c>
      <c r="DG588">
        <v>2</v>
      </c>
      <c r="DH588">
        <v>1</v>
      </c>
      <c r="DI588">
        <v>1</v>
      </c>
      <c r="DJ588">
        <v>2</v>
      </c>
      <c r="DK588">
        <v>1</v>
      </c>
      <c r="DL588">
        <v>1</v>
      </c>
      <c r="DM588">
        <v>1</v>
      </c>
      <c r="DN588">
        <v>15</v>
      </c>
      <c r="DO588">
        <v>1</v>
      </c>
      <c r="DP588">
        <v>0</v>
      </c>
      <c r="DQ588">
        <v>1</v>
      </c>
      <c r="DR588">
        <v>1</v>
      </c>
      <c r="DS588">
        <v>0</v>
      </c>
      <c r="DT588">
        <v>0</v>
      </c>
      <c r="DU588">
        <v>1</v>
      </c>
      <c r="DV588">
        <v>0</v>
      </c>
      <c r="DW588">
        <v>0</v>
      </c>
      <c r="DX588">
        <v>4</v>
      </c>
      <c r="DY588" t="s">
        <v>149</v>
      </c>
      <c r="DZ588" t="s">
        <v>4708</v>
      </c>
      <c r="EA588">
        <v>3</v>
      </c>
      <c r="EB588">
        <v>3</v>
      </c>
      <c r="EC588">
        <v>3</v>
      </c>
      <c r="ED588">
        <v>3</v>
      </c>
      <c r="EE588">
        <v>3</v>
      </c>
      <c r="EF588">
        <v>4</v>
      </c>
      <c r="EG588">
        <v>4</v>
      </c>
      <c r="EH588">
        <v>23</v>
      </c>
      <c r="EI588">
        <v>2</v>
      </c>
      <c r="EJ588">
        <v>1</v>
      </c>
      <c r="EK588">
        <v>2</v>
      </c>
      <c r="EL588">
        <v>5</v>
      </c>
      <c r="EM588">
        <v>4</v>
      </c>
      <c r="EN588">
        <v>4</v>
      </c>
      <c r="EO588">
        <v>4</v>
      </c>
      <c r="EP588">
        <v>4</v>
      </c>
      <c r="EQ588">
        <v>4</v>
      </c>
      <c r="ER588">
        <v>4</v>
      </c>
      <c r="ES588">
        <v>4</v>
      </c>
      <c r="ET588">
        <v>4</v>
      </c>
      <c r="EU588">
        <v>32</v>
      </c>
      <c r="EV588">
        <v>5</v>
      </c>
      <c r="EW588">
        <v>7</v>
      </c>
      <c r="EX588">
        <v>5</v>
      </c>
      <c r="EY588">
        <v>6</v>
      </c>
      <c r="EZ588">
        <v>23</v>
      </c>
      <c r="FA588">
        <v>4</v>
      </c>
      <c r="FB588" t="str">
        <f t="shared" si="111"/>
        <v>Mild</v>
      </c>
      <c r="FC588" t="s">
        <v>157</v>
      </c>
    </row>
    <row r="589" spans="1:159" x14ac:dyDescent="0.2">
      <c r="A589">
        <v>1907</v>
      </c>
      <c r="B589" t="s">
        <v>143</v>
      </c>
      <c r="C589" t="s">
        <v>2644</v>
      </c>
      <c r="D589" s="1">
        <v>30675</v>
      </c>
      <c r="E589">
        <v>38</v>
      </c>
      <c r="F589">
        <v>1</v>
      </c>
      <c r="H589" t="s">
        <v>2645</v>
      </c>
      <c r="I589">
        <v>3810</v>
      </c>
      <c r="J589" s="1">
        <v>44392</v>
      </c>
      <c r="K589">
        <v>1</v>
      </c>
      <c r="Q589">
        <v>2</v>
      </c>
      <c r="W589" t="s">
        <v>4409</v>
      </c>
      <c r="X589" t="s">
        <v>222</v>
      </c>
      <c r="Y589">
        <v>0</v>
      </c>
      <c r="Z589" t="s">
        <v>2646</v>
      </c>
      <c r="AA589" s="1">
        <v>44579</v>
      </c>
      <c r="AB589" s="2">
        <f t="shared" si="105"/>
        <v>187</v>
      </c>
      <c r="AC589">
        <v>1</v>
      </c>
      <c r="AD589">
        <v>1</v>
      </c>
      <c r="AE589" t="str">
        <f t="shared" si="107"/>
        <v>Male</v>
      </c>
      <c r="AF589">
        <v>7</v>
      </c>
      <c r="AG589" t="s">
        <v>149</v>
      </c>
      <c r="AH589">
        <v>1</v>
      </c>
      <c r="AI589">
        <v>1</v>
      </c>
      <c r="AJ589">
        <v>5</v>
      </c>
      <c r="AK589" t="str">
        <f t="shared" si="103"/>
        <v>TAFE</v>
      </c>
      <c r="AL589" t="str">
        <f t="shared" si="108"/>
        <v>Yes</v>
      </c>
      <c r="AM589">
        <v>9</v>
      </c>
      <c r="AN589" t="str">
        <f t="shared" si="106"/>
        <v>Aus</v>
      </c>
      <c r="AO589">
        <v>0</v>
      </c>
      <c r="AR589">
        <v>0</v>
      </c>
      <c r="AS589">
        <v>0</v>
      </c>
      <c r="AT589">
        <v>0</v>
      </c>
      <c r="AU589">
        <v>0</v>
      </c>
      <c r="AV589">
        <v>0</v>
      </c>
      <c r="AW589">
        <v>0</v>
      </c>
      <c r="AX589">
        <v>0</v>
      </c>
      <c r="AY589">
        <v>2</v>
      </c>
      <c r="AZ589">
        <v>0</v>
      </c>
      <c r="BA589">
        <v>1</v>
      </c>
      <c r="BC589" t="s">
        <v>2647</v>
      </c>
      <c r="BD589">
        <v>1</v>
      </c>
      <c r="BE589" t="s">
        <v>2648</v>
      </c>
      <c r="BF589">
        <v>1</v>
      </c>
      <c r="BG589" t="s">
        <v>2649</v>
      </c>
      <c r="BH589">
        <v>0</v>
      </c>
      <c r="BI589">
        <v>0</v>
      </c>
      <c r="BJ589">
        <v>0</v>
      </c>
      <c r="BK589">
        <v>0</v>
      </c>
      <c r="BM589">
        <v>1</v>
      </c>
      <c r="BN589">
        <v>5</v>
      </c>
      <c r="BO589">
        <v>0</v>
      </c>
      <c r="BQ589">
        <v>3</v>
      </c>
      <c r="BR589">
        <v>3</v>
      </c>
      <c r="BS589">
        <v>4</v>
      </c>
      <c r="BT589">
        <v>4</v>
      </c>
      <c r="BU589">
        <v>3</v>
      </c>
      <c r="BV589">
        <v>22</v>
      </c>
      <c r="BW589" s="4">
        <v>0.23594712533254505</v>
      </c>
      <c r="BX589">
        <v>1</v>
      </c>
      <c r="BY589">
        <v>0</v>
      </c>
      <c r="BZ589">
        <v>5</v>
      </c>
      <c r="CA589">
        <v>5</v>
      </c>
      <c r="CB589">
        <v>0</v>
      </c>
      <c r="CC589">
        <v>0</v>
      </c>
      <c r="CD589">
        <v>0</v>
      </c>
      <c r="CE589">
        <v>0</v>
      </c>
      <c r="CF589">
        <v>0</v>
      </c>
      <c r="CG589">
        <v>0</v>
      </c>
      <c r="CH589">
        <v>0</v>
      </c>
      <c r="CI589">
        <v>0</v>
      </c>
      <c r="CJ589">
        <v>2</v>
      </c>
      <c r="CK589">
        <v>2</v>
      </c>
      <c r="CL589">
        <v>0</v>
      </c>
      <c r="CM589">
        <v>120</v>
      </c>
      <c r="CN589">
        <f t="shared" si="109"/>
        <v>125</v>
      </c>
      <c r="CO589" t="str">
        <f t="shared" si="110"/>
        <v>Insufficiently active</v>
      </c>
      <c r="CP589">
        <v>4</v>
      </c>
      <c r="CQ589">
        <v>4</v>
      </c>
      <c r="CR589">
        <v>4</v>
      </c>
      <c r="CS589">
        <v>4</v>
      </c>
      <c r="CT589">
        <v>4</v>
      </c>
      <c r="CU589">
        <v>3</v>
      </c>
      <c r="CV589">
        <v>1</v>
      </c>
      <c r="CW589">
        <v>1</v>
      </c>
      <c r="CX589">
        <v>1</v>
      </c>
      <c r="CY589">
        <v>1</v>
      </c>
      <c r="CZ589">
        <v>3</v>
      </c>
      <c r="DA589">
        <v>8</v>
      </c>
      <c r="DB589">
        <v>2</v>
      </c>
      <c r="DC589">
        <v>1</v>
      </c>
      <c r="DD589">
        <v>3</v>
      </c>
      <c r="DE589">
        <v>1</v>
      </c>
      <c r="DF589">
        <v>1</v>
      </c>
      <c r="DG589">
        <v>1</v>
      </c>
      <c r="DH589">
        <v>2</v>
      </c>
      <c r="DI589">
        <v>2</v>
      </c>
      <c r="DJ589">
        <v>2</v>
      </c>
      <c r="DK589">
        <v>2</v>
      </c>
      <c r="DL589">
        <v>1</v>
      </c>
      <c r="DM589">
        <v>1</v>
      </c>
      <c r="DN589">
        <v>16</v>
      </c>
      <c r="DO589">
        <v>1</v>
      </c>
      <c r="DP589">
        <v>0</v>
      </c>
      <c r="DQ589">
        <v>2</v>
      </c>
      <c r="DR589">
        <v>2</v>
      </c>
      <c r="DS589">
        <v>0</v>
      </c>
      <c r="DT589">
        <v>1</v>
      </c>
      <c r="DU589">
        <v>0</v>
      </c>
      <c r="DV589">
        <v>0</v>
      </c>
      <c r="DW589">
        <v>0</v>
      </c>
      <c r="DX589">
        <v>6</v>
      </c>
      <c r="DY589" t="str">
        <f>IF(DO589&gt;1,"Yes",IF(DP589&gt;1,"Yes","No"))</f>
        <v>No</v>
      </c>
      <c r="DZ589" t="s">
        <v>4707</v>
      </c>
      <c r="EA589">
        <v>3</v>
      </c>
      <c r="EB589">
        <v>3</v>
      </c>
      <c r="EC589">
        <v>3</v>
      </c>
      <c r="ED589">
        <v>4</v>
      </c>
      <c r="EE589">
        <v>3</v>
      </c>
      <c r="EF589">
        <v>3</v>
      </c>
      <c r="EG589">
        <v>4</v>
      </c>
      <c r="EH589">
        <v>23</v>
      </c>
      <c r="EI589">
        <v>1</v>
      </c>
      <c r="EJ589">
        <v>2</v>
      </c>
      <c r="EK589">
        <v>1</v>
      </c>
      <c r="EL589">
        <v>4</v>
      </c>
      <c r="EM589">
        <v>3</v>
      </c>
      <c r="EN589">
        <v>3</v>
      </c>
      <c r="EO589">
        <v>3</v>
      </c>
      <c r="EP589">
        <v>2</v>
      </c>
      <c r="EQ589">
        <v>2</v>
      </c>
      <c r="ER589">
        <v>3</v>
      </c>
      <c r="ES589">
        <v>3</v>
      </c>
      <c r="ET589">
        <v>3</v>
      </c>
      <c r="EU589">
        <v>22</v>
      </c>
      <c r="EV589">
        <v>8</v>
      </c>
      <c r="EW589">
        <v>6</v>
      </c>
      <c r="EX589">
        <v>8</v>
      </c>
      <c r="EY589">
        <v>10</v>
      </c>
      <c r="EZ589">
        <v>32</v>
      </c>
      <c r="FA589">
        <v>6</v>
      </c>
      <c r="FB589" t="str">
        <f t="shared" si="111"/>
        <v>Moderate</v>
      </c>
      <c r="FC589" t="s">
        <v>149</v>
      </c>
    </row>
    <row r="590" spans="1:159" x14ac:dyDescent="0.2">
      <c r="A590">
        <v>1908</v>
      </c>
      <c r="B590" t="s">
        <v>143</v>
      </c>
      <c r="C590" t="s">
        <v>2650</v>
      </c>
      <c r="D590" s="1">
        <v>25087</v>
      </c>
      <c r="E590">
        <v>53</v>
      </c>
      <c r="F590">
        <v>1</v>
      </c>
      <c r="H590" t="s">
        <v>1173</v>
      </c>
      <c r="I590">
        <v>3018</v>
      </c>
      <c r="J590" s="1">
        <v>44392</v>
      </c>
      <c r="K590">
        <v>1</v>
      </c>
      <c r="Q590">
        <v>3</v>
      </c>
      <c r="W590" t="s">
        <v>4409</v>
      </c>
      <c r="X590" t="s">
        <v>314</v>
      </c>
      <c r="Y590">
        <v>1</v>
      </c>
      <c r="Z590" t="s">
        <v>2651</v>
      </c>
      <c r="AA590" s="1">
        <v>44597</v>
      </c>
      <c r="AB590" s="2">
        <f t="shared" si="105"/>
        <v>205</v>
      </c>
      <c r="AC590">
        <v>1</v>
      </c>
      <c r="AD590">
        <v>1</v>
      </c>
      <c r="AE590" t="str">
        <f t="shared" si="107"/>
        <v>Male</v>
      </c>
      <c r="AF590">
        <v>0</v>
      </c>
      <c r="AG590" t="s">
        <v>157</v>
      </c>
      <c r="AH590">
        <v>0</v>
      </c>
      <c r="AJ590">
        <v>3</v>
      </c>
      <c r="AK590" t="str">
        <f t="shared" si="103"/>
        <v>TAFE</v>
      </c>
      <c r="AL590" t="str">
        <f t="shared" si="108"/>
        <v>Yes</v>
      </c>
      <c r="AM590">
        <v>9</v>
      </c>
      <c r="AN590" t="str">
        <f t="shared" si="106"/>
        <v>Aus</v>
      </c>
      <c r="AO590">
        <v>0</v>
      </c>
      <c r="AR590">
        <v>0</v>
      </c>
      <c r="AS590">
        <v>0</v>
      </c>
      <c r="AT590">
        <v>0</v>
      </c>
      <c r="AU590">
        <v>0</v>
      </c>
      <c r="AV590">
        <v>0</v>
      </c>
      <c r="AW590">
        <v>0</v>
      </c>
      <c r="AX590">
        <v>1</v>
      </c>
      <c r="AY590">
        <v>1</v>
      </c>
      <c r="AZ590">
        <v>0</v>
      </c>
      <c r="BA590">
        <v>1</v>
      </c>
      <c r="BC590" t="s">
        <v>2652</v>
      </c>
      <c r="BD590">
        <v>1</v>
      </c>
      <c r="BE590" t="s">
        <v>2653</v>
      </c>
      <c r="BF590">
        <v>1</v>
      </c>
      <c r="BG590" t="s">
        <v>2654</v>
      </c>
      <c r="BH590">
        <v>0</v>
      </c>
      <c r="BI590">
        <v>0</v>
      </c>
      <c r="BJ590">
        <v>0</v>
      </c>
      <c r="BK590">
        <v>0</v>
      </c>
      <c r="BM590">
        <v>1</v>
      </c>
      <c r="BN590">
        <v>30</v>
      </c>
      <c r="BO590">
        <v>1</v>
      </c>
      <c r="BP590">
        <v>3</v>
      </c>
      <c r="BQ590">
        <v>4</v>
      </c>
      <c r="BR590">
        <v>3</v>
      </c>
      <c r="BS590">
        <v>4</v>
      </c>
      <c r="BT590">
        <v>4</v>
      </c>
      <c r="BU590">
        <v>3</v>
      </c>
      <c r="BV590">
        <v>50</v>
      </c>
      <c r="BW590" s="4">
        <v>0.20947676003746105</v>
      </c>
      <c r="BX590">
        <v>7</v>
      </c>
      <c r="BY590">
        <v>20</v>
      </c>
      <c r="BZ590">
        <v>0</v>
      </c>
      <c r="CA590">
        <v>840</v>
      </c>
      <c r="CB590">
        <v>7</v>
      </c>
      <c r="CC590">
        <v>40</v>
      </c>
      <c r="CD590">
        <v>0</v>
      </c>
      <c r="CE590">
        <v>840</v>
      </c>
      <c r="CF590">
        <v>0</v>
      </c>
      <c r="CG590">
        <v>0</v>
      </c>
      <c r="CH590">
        <v>0</v>
      </c>
      <c r="CI590">
        <v>0</v>
      </c>
      <c r="CJ590">
        <v>0</v>
      </c>
      <c r="CK590">
        <v>0</v>
      </c>
      <c r="CL590">
        <v>0</v>
      </c>
      <c r="CM590">
        <v>0</v>
      </c>
      <c r="CN590">
        <f t="shared" si="109"/>
        <v>840</v>
      </c>
      <c r="CO590" t="str">
        <f t="shared" si="110"/>
        <v>Sufficientlyactive</v>
      </c>
      <c r="CP590">
        <v>3</v>
      </c>
      <c r="CQ590">
        <v>3</v>
      </c>
      <c r="CR590">
        <v>2</v>
      </c>
      <c r="CS590">
        <v>3</v>
      </c>
      <c r="CT590">
        <v>3</v>
      </c>
      <c r="CU590">
        <v>3</v>
      </c>
      <c r="CV590">
        <v>0</v>
      </c>
      <c r="CW590">
        <v>0</v>
      </c>
      <c r="CX590">
        <v>3</v>
      </c>
      <c r="CY590">
        <v>0</v>
      </c>
      <c r="CZ590">
        <v>3</v>
      </c>
      <c r="DA590">
        <v>5</v>
      </c>
      <c r="DB590">
        <v>2</v>
      </c>
      <c r="DC590">
        <v>0</v>
      </c>
      <c r="DD590">
        <v>4</v>
      </c>
      <c r="DE590">
        <v>2</v>
      </c>
      <c r="DF590">
        <v>1</v>
      </c>
      <c r="DG590">
        <v>1</v>
      </c>
      <c r="DH590">
        <v>3</v>
      </c>
      <c r="DI590">
        <v>3</v>
      </c>
      <c r="DJ590">
        <v>3</v>
      </c>
      <c r="DK590">
        <v>3</v>
      </c>
      <c r="DL590">
        <v>1</v>
      </c>
      <c r="DM590">
        <v>1</v>
      </c>
      <c r="DN590">
        <v>22</v>
      </c>
      <c r="DO590">
        <v>1</v>
      </c>
      <c r="DP590">
        <v>1</v>
      </c>
      <c r="DQ590">
        <v>3</v>
      </c>
      <c r="DR590">
        <v>3</v>
      </c>
      <c r="DS590">
        <v>0</v>
      </c>
      <c r="DT590">
        <v>0</v>
      </c>
      <c r="DU590">
        <v>0</v>
      </c>
      <c r="DV590">
        <v>0</v>
      </c>
      <c r="DW590">
        <v>0</v>
      </c>
      <c r="DX590">
        <v>8</v>
      </c>
      <c r="DY590" t="s">
        <v>149</v>
      </c>
      <c r="DZ590" t="s">
        <v>4707</v>
      </c>
      <c r="EA590">
        <v>2</v>
      </c>
      <c r="EB590">
        <v>3</v>
      </c>
      <c r="EC590">
        <v>3</v>
      </c>
      <c r="ED590">
        <v>3</v>
      </c>
      <c r="EE590">
        <v>3</v>
      </c>
      <c r="EF590">
        <v>3</v>
      </c>
      <c r="EG590">
        <v>3</v>
      </c>
      <c r="EH590">
        <v>20</v>
      </c>
      <c r="EI590">
        <v>1</v>
      </c>
      <c r="EJ590">
        <v>1</v>
      </c>
      <c r="EK590">
        <v>1</v>
      </c>
      <c r="EL590">
        <v>3</v>
      </c>
      <c r="EM590">
        <v>4</v>
      </c>
      <c r="EN590">
        <v>4</v>
      </c>
      <c r="EO590">
        <v>4</v>
      </c>
      <c r="EP590">
        <v>4</v>
      </c>
      <c r="EQ590">
        <v>4</v>
      </c>
      <c r="ER590">
        <v>4</v>
      </c>
      <c r="ES590">
        <v>4</v>
      </c>
      <c r="ET590">
        <v>4</v>
      </c>
      <c r="EU590">
        <v>32</v>
      </c>
      <c r="EV590">
        <v>8</v>
      </c>
      <c r="EW590">
        <v>9</v>
      </c>
      <c r="EX590">
        <v>9</v>
      </c>
      <c r="EY590">
        <v>8</v>
      </c>
      <c r="EZ590">
        <v>34</v>
      </c>
      <c r="FA590">
        <v>8</v>
      </c>
      <c r="FB590" t="str">
        <f t="shared" si="111"/>
        <v>Severe</v>
      </c>
      <c r="FC590" t="s">
        <v>157</v>
      </c>
    </row>
    <row r="591" spans="1:159" x14ac:dyDescent="0.2">
      <c r="A591">
        <v>1910</v>
      </c>
      <c r="B591" t="s">
        <v>143</v>
      </c>
      <c r="C591" t="s">
        <v>2655</v>
      </c>
      <c r="D591" s="1">
        <v>16977</v>
      </c>
      <c r="E591">
        <v>76</v>
      </c>
      <c r="F591">
        <v>1</v>
      </c>
      <c r="H591" t="s">
        <v>159</v>
      </c>
      <c r="I591">
        <v>3038</v>
      </c>
      <c r="J591" s="1">
        <v>44391</v>
      </c>
      <c r="K591">
        <v>1</v>
      </c>
      <c r="T591">
        <v>1</v>
      </c>
      <c r="W591" t="s">
        <v>4411</v>
      </c>
      <c r="X591" t="s">
        <v>307</v>
      </c>
      <c r="Y591">
        <v>0</v>
      </c>
      <c r="Z591" t="s">
        <v>2656</v>
      </c>
      <c r="AA591" s="1">
        <v>44610</v>
      </c>
      <c r="AB591" s="2">
        <f t="shared" si="105"/>
        <v>219</v>
      </c>
      <c r="AC591">
        <v>1</v>
      </c>
      <c r="AD591">
        <v>1</v>
      </c>
      <c r="AE591" t="str">
        <f t="shared" si="107"/>
        <v>Male</v>
      </c>
      <c r="AF591">
        <v>7</v>
      </c>
      <c r="AG591" t="s">
        <v>149</v>
      </c>
      <c r="AH591">
        <v>0</v>
      </c>
      <c r="AJ591">
        <v>3</v>
      </c>
      <c r="AK591" t="str">
        <f t="shared" si="103"/>
        <v>TAFE</v>
      </c>
      <c r="AL591" t="str">
        <f t="shared" si="108"/>
        <v>Yes</v>
      </c>
      <c r="AM591">
        <v>7</v>
      </c>
      <c r="AN591" t="str">
        <f t="shared" si="106"/>
        <v>Other</v>
      </c>
      <c r="AQ591">
        <v>29</v>
      </c>
      <c r="AR591">
        <v>0</v>
      </c>
      <c r="AS591">
        <v>0</v>
      </c>
      <c r="AT591">
        <v>0</v>
      </c>
      <c r="AU591">
        <v>0</v>
      </c>
      <c r="AV591">
        <v>0</v>
      </c>
      <c r="AW591">
        <v>0</v>
      </c>
      <c r="AX591">
        <v>2</v>
      </c>
      <c r="AY591">
        <v>0</v>
      </c>
      <c r="AZ591">
        <v>0</v>
      </c>
      <c r="BA591">
        <v>2</v>
      </c>
      <c r="BC591" t="s">
        <v>2657</v>
      </c>
      <c r="BD591">
        <v>1</v>
      </c>
      <c r="BE591" t="s">
        <v>2658</v>
      </c>
      <c r="BF591">
        <v>1</v>
      </c>
      <c r="BG591" t="s">
        <v>2659</v>
      </c>
      <c r="BH591">
        <v>1</v>
      </c>
      <c r="BI591">
        <v>0</v>
      </c>
      <c r="BJ591">
        <v>1</v>
      </c>
      <c r="BK591">
        <v>0</v>
      </c>
      <c r="BM591">
        <v>1</v>
      </c>
      <c r="BN591">
        <v>6</v>
      </c>
      <c r="BO591">
        <v>0</v>
      </c>
      <c r="BQ591">
        <v>4</v>
      </c>
      <c r="BR591">
        <v>1</v>
      </c>
      <c r="BS591">
        <v>3</v>
      </c>
      <c r="BT591">
        <v>4</v>
      </c>
      <c r="BU591">
        <v>3</v>
      </c>
      <c r="BV591">
        <v>60</v>
      </c>
      <c r="BW591" s="4">
        <v>0.37529134856977198</v>
      </c>
      <c r="BX591">
        <v>2</v>
      </c>
      <c r="BY591">
        <v>4</v>
      </c>
      <c r="BZ591">
        <v>0</v>
      </c>
      <c r="CA591">
        <v>240</v>
      </c>
      <c r="CB591">
        <v>1</v>
      </c>
      <c r="CC591">
        <v>2</v>
      </c>
      <c r="CD591">
        <v>30</v>
      </c>
      <c r="CE591">
        <v>150</v>
      </c>
      <c r="CF591">
        <v>0</v>
      </c>
      <c r="CG591">
        <v>0</v>
      </c>
      <c r="CH591">
        <v>0</v>
      </c>
      <c r="CI591">
        <v>0</v>
      </c>
      <c r="CJ591">
        <v>0</v>
      </c>
      <c r="CK591">
        <v>0</v>
      </c>
      <c r="CL591">
        <v>0</v>
      </c>
      <c r="CM591">
        <v>0</v>
      </c>
      <c r="CN591">
        <f t="shared" si="109"/>
        <v>240</v>
      </c>
      <c r="CO591" t="str">
        <f t="shared" si="110"/>
        <v>Sufficientlyactive</v>
      </c>
      <c r="CP591">
        <v>2</v>
      </c>
      <c r="CQ591">
        <v>1</v>
      </c>
      <c r="CR591">
        <v>2</v>
      </c>
      <c r="CS591">
        <v>2</v>
      </c>
      <c r="CT591">
        <v>2</v>
      </c>
      <c r="CU591">
        <v>2</v>
      </c>
      <c r="CV591">
        <v>1</v>
      </c>
      <c r="CW591">
        <v>1</v>
      </c>
      <c r="CX591">
        <v>1</v>
      </c>
      <c r="CY591">
        <v>1</v>
      </c>
      <c r="CZ591">
        <v>2</v>
      </c>
      <c r="DA591">
        <v>4</v>
      </c>
      <c r="DB591">
        <v>4</v>
      </c>
      <c r="DC591">
        <v>0</v>
      </c>
      <c r="DD591">
        <v>3</v>
      </c>
      <c r="DE591">
        <v>3</v>
      </c>
      <c r="DF591">
        <v>2</v>
      </c>
      <c r="DG591">
        <v>3</v>
      </c>
      <c r="DH591">
        <v>3</v>
      </c>
      <c r="DI591">
        <v>3</v>
      </c>
      <c r="DJ591">
        <v>3</v>
      </c>
      <c r="DK591">
        <v>3</v>
      </c>
      <c r="DL591">
        <v>2</v>
      </c>
      <c r="DM591">
        <v>2</v>
      </c>
      <c r="DN591">
        <v>27</v>
      </c>
      <c r="DO591">
        <v>1</v>
      </c>
      <c r="DP591">
        <v>1</v>
      </c>
      <c r="DQ591">
        <v>3</v>
      </c>
      <c r="DR591">
        <v>1</v>
      </c>
      <c r="DS591">
        <v>0</v>
      </c>
      <c r="DT591">
        <v>1</v>
      </c>
      <c r="DU591">
        <v>1</v>
      </c>
      <c r="DV591">
        <v>1</v>
      </c>
      <c r="DW591">
        <v>1</v>
      </c>
      <c r="DX591">
        <v>10</v>
      </c>
      <c r="DY591" t="s">
        <v>149</v>
      </c>
      <c r="DZ591" t="s">
        <v>4709</v>
      </c>
      <c r="EA591">
        <v>2</v>
      </c>
      <c r="EB591">
        <v>2</v>
      </c>
      <c r="EC591">
        <v>4</v>
      </c>
      <c r="ED591">
        <v>4</v>
      </c>
      <c r="EE591">
        <v>2</v>
      </c>
      <c r="EF591">
        <v>2</v>
      </c>
      <c r="EG591">
        <v>2</v>
      </c>
      <c r="EH591">
        <v>18</v>
      </c>
      <c r="EI591">
        <v>2</v>
      </c>
      <c r="EJ591">
        <v>2</v>
      </c>
      <c r="EK591">
        <v>2</v>
      </c>
      <c r="EL591">
        <v>6</v>
      </c>
      <c r="EM591">
        <v>3</v>
      </c>
      <c r="EN591">
        <v>4</v>
      </c>
      <c r="EO591">
        <v>4</v>
      </c>
      <c r="EP591">
        <v>2</v>
      </c>
      <c r="EQ591">
        <v>4</v>
      </c>
      <c r="ER591">
        <v>4</v>
      </c>
      <c r="ES591">
        <v>4</v>
      </c>
      <c r="ET591">
        <v>4</v>
      </c>
      <c r="EU591">
        <v>29</v>
      </c>
      <c r="EV591">
        <v>8</v>
      </c>
      <c r="EW591">
        <v>8</v>
      </c>
      <c r="EX591">
        <v>8</v>
      </c>
      <c r="EY591">
        <v>8</v>
      </c>
      <c r="EZ591">
        <v>32</v>
      </c>
      <c r="FA591">
        <v>8</v>
      </c>
      <c r="FB591" t="str">
        <f t="shared" si="111"/>
        <v>Severe</v>
      </c>
      <c r="FC591" t="s">
        <v>157</v>
      </c>
    </row>
    <row r="592" spans="1:159" x14ac:dyDescent="0.2">
      <c r="A592">
        <v>1913</v>
      </c>
      <c r="B592" t="s">
        <v>143</v>
      </c>
      <c r="C592" t="s">
        <v>2660</v>
      </c>
      <c r="D592" s="1">
        <v>24532</v>
      </c>
      <c r="E592">
        <v>55</v>
      </c>
      <c r="F592">
        <v>1</v>
      </c>
      <c r="H592" t="s">
        <v>2011</v>
      </c>
      <c r="I592">
        <v>3013</v>
      </c>
      <c r="J592" s="1">
        <v>44390</v>
      </c>
      <c r="K592">
        <v>1</v>
      </c>
      <c r="N592">
        <v>1</v>
      </c>
      <c r="W592" t="s">
        <v>4407</v>
      </c>
      <c r="X592" t="s">
        <v>307</v>
      </c>
      <c r="Y592">
        <v>0</v>
      </c>
      <c r="Z592" t="s">
        <v>2661</v>
      </c>
      <c r="AA592" s="1">
        <v>44591</v>
      </c>
      <c r="AB592" s="2">
        <f t="shared" si="105"/>
        <v>201</v>
      </c>
      <c r="AC592">
        <v>2</v>
      </c>
      <c r="AD592">
        <v>1</v>
      </c>
      <c r="AE592" t="str">
        <f t="shared" si="107"/>
        <v>Male</v>
      </c>
      <c r="AF592">
        <v>0</v>
      </c>
      <c r="AG592" t="s">
        <v>157</v>
      </c>
      <c r="AH592">
        <v>0</v>
      </c>
      <c r="AJ592">
        <v>8</v>
      </c>
      <c r="AK592" t="str">
        <f t="shared" si="103"/>
        <v>Postgrad</v>
      </c>
      <c r="AL592" t="str">
        <f t="shared" si="108"/>
        <v>Yes</v>
      </c>
      <c r="AM592">
        <v>9</v>
      </c>
      <c r="AN592" t="str">
        <f t="shared" si="106"/>
        <v>Aus</v>
      </c>
      <c r="AO592">
        <v>0</v>
      </c>
      <c r="AR592">
        <v>0</v>
      </c>
      <c r="AS592">
        <v>0</v>
      </c>
      <c r="AT592">
        <v>0</v>
      </c>
      <c r="AU592">
        <v>0</v>
      </c>
      <c r="AV592">
        <v>0</v>
      </c>
      <c r="AW592">
        <v>0</v>
      </c>
      <c r="AX592">
        <v>0</v>
      </c>
      <c r="AY592">
        <v>0</v>
      </c>
      <c r="AZ592">
        <v>1</v>
      </c>
      <c r="BA592">
        <v>1</v>
      </c>
      <c r="BC592" t="s">
        <v>2662</v>
      </c>
      <c r="BD592">
        <v>1</v>
      </c>
      <c r="BE592" t="s">
        <v>2663</v>
      </c>
      <c r="BF592">
        <v>1</v>
      </c>
      <c r="BG592" t="s">
        <v>2664</v>
      </c>
      <c r="BH592">
        <v>0</v>
      </c>
      <c r="BI592">
        <v>0</v>
      </c>
      <c r="BJ592">
        <v>0</v>
      </c>
      <c r="BK592">
        <v>0</v>
      </c>
      <c r="BM592">
        <v>1</v>
      </c>
      <c r="BN592">
        <v>10</v>
      </c>
      <c r="BO592">
        <v>1</v>
      </c>
      <c r="BP592">
        <v>0</v>
      </c>
      <c r="BQ592">
        <v>1</v>
      </c>
      <c r="BR592">
        <v>1</v>
      </c>
      <c r="BS592">
        <v>1</v>
      </c>
      <c r="BT592">
        <v>3</v>
      </c>
      <c r="BU592">
        <v>1</v>
      </c>
      <c r="BV592">
        <v>74</v>
      </c>
      <c r="BW592" s="4">
        <v>0.72599999999999998</v>
      </c>
      <c r="BX592">
        <v>20</v>
      </c>
      <c r="BY592">
        <v>10</v>
      </c>
      <c r="BZ592">
        <v>0</v>
      </c>
      <c r="CA592">
        <v>600</v>
      </c>
      <c r="CB592">
        <v>0</v>
      </c>
      <c r="CC592">
        <v>0</v>
      </c>
      <c r="CD592">
        <v>0</v>
      </c>
      <c r="CE592">
        <v>0</v>
      </c>
      <c r="CF592">
        <v>0</v>
      </c>
      <c r="CG592">
        <v>0</v>
      </c>
      <c r="CH592">
        <v>0</v>
      </c>
      <c r="CI592">
        <v>0</v>
      </c>
      <c r="CJ592">
        <v>0</v>
      </c>
      <c r="CK592">
        <v>0</v>
      </c>
      <c r="CL592">
        <v>0</v>
      </c>
      <c r="CM592">
        <v>0</v>
      </c>
      <c r="CN592">
        <f t="shared" si="109"/>
        <v>600</v>
      </c>
      <c r="CO592" t="str">
        <f t="shared" si="110"/>
        <v>Sufficientlyactive</v>
      </c>
      <c r="CP592">
        <v>4</v>
      </c>
      <c r="CQ592">
        <v>4</v>
      </c>
      <c r="CR592">
        <v>2</v>
      </c>
      <c r="CS592">
        <v>3</v>
      </c>
      <c r="CT592">
        <v>3</v>
      </c>
      <c r="CU592">
        <v>3</v>
      </c>
      <c r="CV592">
        <v>1</v>
      </c>
      <c r="CW592">
        <v>1</v>
      </c>
      <c r="CX592">
        <v>1</v>
      </c>
      <c r="CY592">
        <v>1</v>
      </c>
      <c r="CZ592">
        <v>3</v>
      </c>
      <c r="DA592">
        <v>6</v>
      </c>
      <c r="DB592">
        <v>2</v>
      </c>
      <c r="DC592">
        <v>1</v>
      </c>
      <c r="DD592">
        <v>2</v>
      </c>
      <c r="DE592">
        <v>2</v>
      </c>
      <c r="DF592">
        <v>1</v>
      </c>
      <c r="DG592">
        <v>1</v>
      </c>
      <c r="DH592">
        <v>3</v>
      </c>
      <c r="DI592">
        <v>3</v>
      </c>
      <c r="DJ592">
        <v>1</v>
      </c>
      <c r="DK592">
        <v>2</v>
      </c>
      <c r="DL592">
        <v>1</v>
      </c>
      <c r="DM592">
        <v>1</v>
      </c>
      <c r="DN592">
        <v>17</v>
      </c>
      <c r="DO592">
        <v>0</v>
      </c>
      <c r="DP592">
        <v>0</v>
      </c>
      <c r="DQ592">
        <v>0</v>
      </c>
      <c r="DR592">
        <v>0</v>
      </c>
      <c r="DS592">
        <v>1</v>
      </c>
      <c r="DT592">
        <v>0</v>
      </c>
      <c r="DU592">
        <v>0</v>
      </c>
      <c r="DV592">
        <v>0</v>
      </c>
      <c r="DW592">
        <v>0</v>
      </c>
      <c r="DX592">
        <v>1</v>
      </c>
      <c r="DY592" t="str">
        <f>IF(DP592&gt;1,"Yes",IF(DQ592&gt;1,"Yes","No"))</f>
        <v>No</v>
      </c>
      <c r="DZ592" t="s">
        <v>4708</v>
      </c>
      <c r="EA592">
        <v>4</v>
      </c>
      <c r="EB592">
        <v>4</v>
      </c>
      <c r="EC592">
        <v>4</v>
      </c>
      <c r="ED592">
        <v>3</v>
      </c>
      <c r="EE592">
        <v>4</v>
      </c>
      <c r="EF592">
        <v>3</v>
      </c>
      <c r="EG592">
        <v>4</v>
      </c>
      <c r="EH592">
        <v>26</v>
      </c>
      <c r="EI592">
        <v>2</v>
      </c>
      <c r="EJ592">
        <v>1</v>
      </c>
      <c r="EK592">
        <v>1</v>
      </c>
      <c r="EL592">
        <v>4</v>
      </c>
      <c r="EM592">
        <v>4</v>
      </c>
      <c r="EN592">
        <v>5</v>
      </c>
      <c r="EO592">
        <v>5</v>
      </c>
      <c r="EP592">
        <v>4</v>
      </c>
      <c r="EQ592">
        <v>5</v>
      </c>
      <c r="ER592">
        <v>3</v>
      </c>
      <c r="ES592">
        <v>5</v>
      </c>
      <c r="ET592">
        <v>5</v>
      </c>
      <c r="EU592">
        <v>36</v>
      </c>
      <c r="EV592">
        <v>3</v>
      </c>
      <c r="EW592">
        <v>3</v>
      </c>
      <c r="EX592">
        <v>3</v>
      </c>
      <c r="EY592">
        <v>3</v>
      </c>
      <c r="EZ592">
        <v>12</v>
      </c>
      <c r="FA592">
        <v>2</v>
      </c>
      <c r="FB592" t="str">
        <f t="shared" si="111"/>
        <v>Mild</v>
      </c>
      <c r="FC592" t="s">
        <v>157</v>
      </c>
    </row>
    <row r="593" spans="1:159" x14ac:dyDescent="0.2">
      <c r="A593">
        <v>1917</v>
      </c>
      <c r="B593" t="s">
        <v>143</v>
      </c>
      <c r="C593" t="s">
        <v>2665</v>
      </c>
      <c r="D593" s="1">
        <v>29516</v>
      </c>
      <c r="E593">
        <v>41</v>
      </c>
      <c r="F593">
        <v>1</v>
      </c>
      <c r="H593" t="s">
        <v>2666</v>
      </c>
      <c r="I593">
        <v>3032</v>
      </c>
      <c r="J593" s="1">
        <v>44385</v>
      </c>
      <c r="K593">
        <v>1</v>
      </c>
      <c r="R593">
        <v>2</v>
      </c>
      <c r="W593" t="s">
        <v>229</v>
      </c>
      <c r="X593" t="s">
        <v>222</v>
      </c>
      <c r="Y593">
        <v>1</v>
      </c>
      <c r="Z593" t="s">
        <v>2667</v>
      </c>
      <c r="AA593" s="1">
        <v>44579</v>
      </c>
      <c r="AB593" s="2">
        <f t="shared" si="105"/>
        <v>194</v>
      </c>
      <c r="AC593">
        <v>0</v>
      </c>
      <c r="AD593">
        <v>1</v>
      </c>
      <c r="AE593" t="str">
        <f t="shared" si="107"/>
        <v>Male</v>
      </c>
      <c r="AF593">
        <v>4</v>
      </c>
      <c r="AG593" t="s">
        <v>149</v>
      </c>
      <c r="AH593">
        <v>0</v>
      </c>
      <c r="AJ593">
        <v>2</v>
      </c>
      <c r="AK593" t="str">
        <f t="shared" si="103"/>
        <v>High school</v>
      </c>
      <c r="AL593" t="str">
        <f t="shared" si="108"/>
        <v>Yes</v>
      </c>
      <c r="AM593">
        <v>9</v>
      </c>
      <c r="AN593" t="str">
        <f t="shared" si="106"/>
        <v>Aus</v>
      </c>
      <c r="AO593">
        <v>0</v>
      </c>
      <c r="AR593">
        <v>0</v>
      </c>
      <c r="AS593">
        <v>0</v>
      </c>
      <c r="AT593">
        <v>0</v>
      </c>
      <c r="AU593">
        <v>1</v>
      </c>
      <c r="AV593">
        <v>0</v>
      </c>
      <c r="AW593">
        <v>0</v>
      </c>
      <c r="AX593">
        <v>0</v>
      </c>
      <c r="AY593">
        <v>0</v>
      </c>
      <c r="AZ593">
        <v>1</v>
      </c>
      <c r="BA593">
        <v>1</v>
      </c>
      <c r="BC593" t="s">
        <v>2668</v>
      </c>
      <c r="BD593">
        <v>1</v>
      </c>
      <c r="BE593" t="s">
        <v>2669</v>
      </c>
      <c r="BF593">
        <v>1</v>
      </c>
      <c r="BG593" t="s">
        <v>2670</v>
      </c>
      <c r="BH593">
        <v>0</v>
      </c>
      <c r="BI593">
        <v>2</v>
      </c>
      <c r="BJ593">
        <v>1</v>
      </c>
      <c r="BK593">
        <v>0</v>
      </c>
      <c r="BM593">
        <v>1</v>
      </c>
      <c r="BO593">
        <v>0</v>
      </c>
      <c r="BQ593">
        <v>3</v>
      </c>
      <c r="BR593">
        <v>1</v>
      </c>
      <c r="BS593">
        <v>3</v>
      </c>
      <c r="BT593">
        <v>3</v>
      </c>
      <c r="BU593">
        <v>2</v>
      </c>
      <c r="BV593">
        <v>75</v>
      </c>
      <c r="BW593" s="4">
        <v>0.52061132075471694</v>
      </c>
      <c r="BX593">
        <v>2</v>
      </c>
      <c r="BY593">
        <v>1</v>
      </c>
      <c r="BZ593">
        <v>20</v>
      </c>
      <c r="CA593">
        <v>80</v>
      </c>
      <c r="CB593">
        <v>0</v>
      </c>
      <c r="CC593">
        <v>0</v>
      </c>
      <c r="CD593">
        <v>0</v>
      </c>
      <c r="CE593">
        <v>0</v>
      </c>
      <c r="CF593">
        <v>0</v>
      </c>
      <c r="CG593">
        <v>0</v>
      </c>
      <c r="CH593">
        <v>0</v>
      </c>
      <c r="CI593">
        <v>0</v>
      </c>
      <c r="CJ593">
        <v>0</v>
      </c>
      <c r="CK593">
        <v>0</v>
      </c>
      <c r="CL593">
        <v>0</v>
      </c>
      <c r="CM593">
        <v>0</v>
      </c>
      <c r="CN593">
        <f t="shared" si="109"/>
        <v>80</v>
      </c>
      <c r="CO593" t="str">
        <f t="shared" si="110"/>
        <v>Insufficiently active</v>
      </c>
      <c r="CP593">
        <v>3</v>
      </c>
      <c r="CQ593">
        <v>3</v>
      </c>
      <c r="CR593">
        <v>2</v>
      </c>
      <c r="CS593">
        <v>3</v>
      </c>
      <c r="CT593">
        <v>3</v>
      </c>
      <c r="CU593">
        <v>3</v>
      </c>
      <c r="CV593">
        <v>1</v>
      </c>
      <c r="CW593">
        <v>1</v>
      </c>
      <c r="CX593">
        <v>2</v>
      </c>
      <c r="CY593">
        <v>1</v>
      </c>
      <c r="CZ593">
        <v>3</v>
      </c>
      <c r="DA593">
        <v>7</v>
      </c>
      <c r="DB593">
        <v>4</v>
      </c>
      <c r="DC593">
        <v>1</v>
      </c>
      <c r="DD593">
        <v>2</v>
      </c>
      <c r="DE593">
        <v>1</v>
      </c>
      <c r="DF593">
        <v>1</v>
      </c>
      <c r="DG593">
        <v>1</v>
      </c>
      <c r="DH593">
        <v>1</v>
      </c>
      <c r="DI593">
        <v>1</v>
      </c>
      <c r="DJ593">
        <v>1</v>
      </c>
      <c r="DK593">
        <v>1</v>
      </c>
      <c r="DL593">
        <v>1</v>
      </c>
      <c r="DM593">
        <v>1</v>
      </c>
      <c r="DN593">
        <v>11</v>
      </c>
      <c r="DO593">
        <v>0</v>
      </c>
      <c r="DP593">
        <v>0</v>
      </c>
      <c r="DQ593">
        <v>0</v>
      </c>
      <c r="DR593">
        <v>0</v>
      </c>
      <c r="DS593">
        <v>0</v>
      </c>
      <c r="DT593">
        <v>0</v>
      </c>
      <c r="DU593">
        <v>1</v>
      </c>
      <c r="DV593">
        <v>0</v>
      </c>
      <c r="DW593">
        <v>0</v>
      </c>
      <c r="DX593">
        <v>1</v>
      </c>
      <c r="DY593" t="s">
        <v>149</v>
      </c>
      <c r="DZ593" t="s">
        <v>4708</v>
      </c>
      <c r="EA593">
        <v>3</v>
      </c>
      <c r="EB593">
        <v>3</v>
      </c>
      <c r="EC593">
        <v>3</v>
      </c>
      <c r="ED593">
        <v>3</v>
      </c>
      <c r="EE593">
        <v>5</v>
      </c>
      <c r="EF593">
        <v>3</v>
      </c>
      <c r="EG593">
        <v>4</v>
      </c>
      <c r="EH593">
        <v>24</v>
      </c>
      <c r="EI593">
        <v>2</v>
      </c>
      <c r="EJ593">
        <v>1</v>
      </c>
      <c r="EK593">
        <v>1</v>
      </c>
      <c r="EL593">
        <v>4</v>
      </c>
      <c r="EM593">
        <v>3</v>
      </c>
      <c r="EN593">
        <v>4</v>
      </c>
      <c r="EO593">
        <v>4</v>
      </c>
      <c r="EP593">
        <v>4</v>
      </c>
      <c r="EQ593">
        <v>4</v>
      </c>
      <c r="ER593">
        <v>5</v>
      </c>
      <c r="ES593">
        <v>5</v>
      </c>
      <c r="ET593">
        <v>5</v>
      </c>
      <c r="EU593">
        <v>34</v>
      </c>
      <c r="EV593">
        <v>5</v>
      </c>
      <c r="EW593">
        <v>3</v>
      </c>
      <c r="EX593">
        <v>3</v>
      </c>
      <c r="EY593">
        <v>3</v>
      </c>
      <c r="EZ593">
        <v>14</v>
      </c>
      <c r="FA593">
        <v>3</v>
      </c>
      <c r="FB593" t="str">
        <f t="shared" si="111"/>
        <v>Mild</v>
      </c>
      <c r="FC593" t="s">
        <v>157</v>
      </c>
    </row>
    <row r="594" spans="1:159" x14ac:dyDescent="0.2">
      <c r="A594">
        <v>1918</v>
      </c>
      <c r="B594" t="s">
        <v>143</v>
      </c>
      <c r="C594" t="s">
        <v>2671</v>
      </c>
      <c r="D594" s="1">
        <v>35720</v>
      </c>
      <c r="E594">
        <v>24</v>
      </c>
      <c r="F594">
        <v>1</v>
      </c>
      <c r="H594" t="s">
        <v>228</v>
      </c>
      <c r="I594">
        <v>3029</v>
      </c>
      <c r="J594" s="1">
        <v>44384</v>
      </c>
      <c r="K594">
        <v>1</v>
      </c>
      <c r="O594">
        <v>2</v>
      </c>
      <c r="W594" t="s">
        <v>4229</v>
      </c>
      <c r="X594" t="s">
        <v>222</v>
      </c>
      <c r="Y594">
        <v>0</v>
      </c>
      <c r="Z594" t="s">
        <v>2672</v>
      </c>
      <c r="AA594" s="1">
        <v>44589</v>
      </c>
      <c r="AB594" s="2">
        <f t="shared" si="105"/>
        <v>205</v>
      </c>
      <c r="AC594">
        <v>0</v>
      </c>
      <c r="AD594">
        <v>2</v>
      </c>
      <c r="AE594" t="str">
        <f t="shared" si="107"/>
        <v>Female</v>
      </c>
      <c r="AF594">
        <v>6</v>
      </c>
      <c r="AG594" t="s">
        <v>149</v>
      </c>
      <c r="AH594">
        <v>0</v>
      </c>
      <c r="AJ594">
        <v>3</v>
      </c>
      <c r="AK594" t="str">
        <f t="shared" si="103"/>
        <v>TAFE</v>
      </c>
      <c r="AL594" t="str">
        <f t="shared" si="108"/>
        <v>Yes</v>
      </c>
      <c r="AM594">
        <v>9</v>
      </c>
      <c r="AN594" t="str">
        <f t="shared" si="106"/>
        <v>Aus</v>
      </c>
      <c r="AO594">
        <v>1</v>
      </c>
      <c r="AR594">
        <v>0</v>
      </c>
      <c r="AS594">
        <v>1</v>
      </c>
      <c r="AT594">
        <v>0</v>
      </c>
      <c r="AU594">
        <v>1</v>
      </c>
      <c r="AV594">
        <v>0</v>
      </c>
      <c r="AW594">
        <v>0</v>
      </c>
      <c r="AX594">
        <v>0</v>
      </c>
      <c r="AY594">
        <v>0</v>
      </c>
      <c r="AZ594">
        <v>1</v>
      </c>
      <c r="BA594">
        <v>1</v>
      </c>
      <c r="BC594" t="s">
        <v>2673</v>
      </c>
      <c r="BD594">
        <v>0</v>
      </c>
      <c r="BF594">
        <v>1</v>
      </c>
      <c r="BG594" t="s">
        <v>2674</v>
      </c>
      <c r="BH594">
        <v>1</v>
      </c>
      <c r="BI594">
        <v>1</v>
      </c>
      <c r="BJ594">
        <v>1</v>
      </c>
      <c r="BK594">
        <v>1</v>
      </c>
      <c r="BL594">
        <v>7</v>
      </c>
      <c r="BM594">
        <v>0</v>
      </c>
      <c r="BO594">
        <v>0</v>
      </c>
      <c r="BQ594">
        <v>1</v>
      </c>
      <c r="BR594">
        <v>1</v>
      </c>
      <c r="BS594">
        <v>1</v>
      </c>
      <c r="BT594">
        <v>3</v>
      </c>
      <c r="BU594">
        <v>2</v>
      </c>
      <c r="BV594">
        <v>50</v>
      </c>
      <c r="BW594" s="4">
        <v>0.70061132075471699</v>
      </c>
      <c r="BX594">
        <v>3</v>
      </c>
      <c r="BY594">
        <v>4</v>
      </c>
      <c r="BZ594">
        <v>7</v>
      </c>
      <c r="CA594">
        <v>247</v>
      </c>
      <c r="CB594">
        <v>0</v>
      </c>
      <c r="CC594">
        <v>0</v>
      </c>
      <c r="CD594">
        <v>0</v>
      </c>
      <c r="CE594">
        <v>0</v>
      </c>
      <c r="CF594">
        <v>0</v>
      </c>
      <c r="CG594">
        <v>0</v>
      </c>
      <c r="CH594">
        <v>0</v>
      </c>
      <c r="CI594">
        <v>0</v>
      </c>
      <c r="CJ594">
        <v>0</v>
      </c>
      <c r="CK594">
        <v>0</v>
      </c>
      <c r="CL594">
        <v>0</v>
      </c>
      <c r="CM594">
        <v>0</v>
      </c>
      <c r="CN594">
        <f t="shared" si="109"/>
        <v>247</v>
      </c>
      <c r="CO594" t="str">
        <f t="shared" si="110"/>
        <v>Sufficientlyactive</v>
      </c>
      <c r="CP594">
        <v>2</v>
      </c>
      <c r="CQ594">
        <v>0</v>
      </c>
      <c r="CR594">
        <v>1</v>
      </c>
      <c r="CS594">
        <v>0</v>
      </c>
      <c r="CT594">
        <v>2</v>
      </c>
      <c r="CU594">
        <v>1</v>
      </c>
      <c r="CV594">
        <v>1</v>
      </c>
      <c r="CW594">
        <v>1</v>
      </c>
      <c r="CX594">
        <v>2</v>
      </c>
      <c r="CY594">
        <v>1</v>
      </c>
      <c r="CZ594">
        <v>2</v>
      </c>
      <c r="DA594">
        <v>5</v>
      </c>
      <c r="DB594">
        <v>5</v>
      </c>
      <c r="DC594">
        <v>0</v>
      </c>
      <c r="DD594">
        <v>4</v>
      </c>
      <c r="DE594">
        <v>1</v>
      </c>
      <c r="DF594">
        <v>3</v>
      </c>
      <c r="DG594">
        <v>3</v>
      </c>
      <c r="DH594">
        <v>5</v>
      </c>
      <c r="DI594">
        <v>3</v>
      </c>
      <c r="DJ594">
        <v>3</v>
      </c>
      <c r="DK594">
        <v>5</v>
      </c>
      <c r="DL594">
        <v>1</v>
      </c>
      <c r="DM594">
        <v>3</v>
      </c>
      <c r="DN594">
        <v>31</v>
      </c>
      <c r="DO594">
        <v>1</v>
      </c>
      <c r="DP594">
        <v>1</v>
      </c>
      <c r="DQ594">
        <v>2</v>
      </c>
      <c r="DR594">
        <v>3</v>
      </c>
      <c r="DS594">
        <v>2</v>
      </c>
      <c r="DT594">
        <v>1</v>
      </c>
      <c r="DU594">
        <v>2</v>
      </c>
      <c r="DV594">
        <v>0</v>
      </c>
      <c r="DW594">
        <v>0</v>
      </c>
      <c r="DX594">
        <v>12</v>
      </c>
      <c r="DY594" t="str">
        <f>IF(DO594&gt;1,"Yes",IF(DP594&gt;1,"Yes","No"))</f>
        <v>No</v>
      </c>
      <c r="DZ594" t="s">
        <v>4709</v>
      </c>
      <c r="EA594">
        <v>3</v>
      </c>
      <c r="EB594">
        <v>2</v>
      </c>
      <c r="EC594">
        <v>2</v>
      </c>
      <c r="ED594">
        <v>2</v>
      </c>
      <c r="EE594">
        <v>3</v>
      </c>
      <c r="EF594">
        <v>2</v>
      </c>
      <c r="EG594">
        <v>1</v>
      </c>
      <c r="EH594">
        <v>15</v>
      </c>
      <c r="EI594">
        <v>2</v>
      </c>
      <c r="EJ594">
        <v>2</v>
      </c>
      <c r="EK594">
        <v>2</v>
      </c>
      <c r="EL594">
        <v>6</v>
      </c>
      <c r="EM594">
        <v>4</v>
      </c>
      <c r="EN594">
        <v>3</v>
      </c>
      <c r="EO594">
        <v>2</v>
      </c>
      <c r="EP594">
        <v>5</v>
      </c>
      <c r="EQ594">
        <v>3</v>
      </c>
      <c r="ER594">
        <v>2</v>
      </c>
      <c r="ES594">
        <v>2</v>
      </c>
      <c r="ET594">
        <v>4</v>
      </c>
      <c r="EU594">
        <v>25</v>
      </c>
      <c r="EV594">
        <v>6</v>
      </c>
      <c r="EW594">
        <v>8</v>
      </c>
      <c r="EX594">
        <v>9</v>
      </c>
      <c r="EY594">
        <v>10</v>
      </c>
      <c r="EZ594">
        <v>33</v>
      </c>
      <c r="FA594">
        <v>5</v>
      </c>
      <c r="FB594" t="str">
        <f t="shared" si="111"/>
        <v>Mild</v>
      </c>
      <c r="FC594" t="s">
        <v>149</v>
      </c>
    </row>
    <row r="595" spans="1:159" x14ac:dyDescent="0.2">
      <c r="A595">
        <v>1921</v>
      </c>
      <c r="B595" t="s">
        <v>143</v>
      </c>
      <c r="C595" t="s">
        <v>2675</v>
      </c>
      <c r="D595" s="1">
        <v>37242</v>
      </c>
      <c r="E595">
        <v>20</v>
      </c>
      <c r="F595">
        <v>1</v>
      </c>
      <c r="H595" t="s">
        <v>366</v>
      </c>
      <c r="I595">
        <v>3337</v>
      </c>
      <c r="J595" s="1">
        <v>44377</v>
      </c>
      <c r="K595">
        <v>1</v>
      </c>
      <c r="R595">
        <v>1</v>
      </c>
      <c r="W595" t="s">
        <v>229</v>
      </c>
      <c r="X595" t="s">
        <v>307</v>
      </c>
      <c r="Y595">
        <v>0</v>
      </c>
      <c r="Z595" t="s">
        <v>2676</v>
      </c>
      <c r="AA595" s="1">
        <v>44582</v>
      </c>
      <c r="AB595" s="2">
        <f t="shared" si="105"/>
        <v>205</v>
      </c>
      <c r="AC595">
        <v>0</v>
      </c>
      <c r="AD595">
        <v>2</v>
      </c>
      <c r="AE595" t="str">
        <f t="shared" si="107"/>
        <v>Female</v>
      </c>
      <c r="AF595">
        <v>3</v>
      </c>
      <c r="AG595" t="s">
        <v>157</v>
      </c>
      <c r="AH595">
        <v>0</v>
      </c>
      <c r="AJ595">
        <v>2</v>
      </c>
      <c r="AK595" t="str">
        <f t="shared" si="103"/>
        <v>High school</v>
      </c>
      <c r="AL595" t="str">
        <f t="shared" si="108"/>
        <v>Yes</v>
      </c>
      <c r="AM595">
        <v>9</v>
      </c>
      <c r="AN595" t="str">
        <f t="shared" si="106"/>
        <v>Aus</v>
      </c>
      <c r="AO595">
        <v>0</v>
      </c>
      <c r="AR595">
        <v>0</v>
      </c>
      <c r="AS595">
        <v>0</v>
      </c>
      <c r="AT595">
        <v>0</v>
      </c>
      <c r="AU595">
        <v>0</v>
      </c>
      <c r="AV595">
        <v>0</v>
      </c>
      <c r="AW595">
        <v>0</v>
      </c>
      <c r="AX595">
        <v>0</v>
      </c>
      <c r="AY595">
        <v>0</v>
      </c>
      <c r="AZ595">
        <v>0</v>
      </c>
      <c r="BA595">
        <v>1</v>
      </c>
      <c r="BD595">
        <v>1</v>
      </c>
      <c r="BE595" t="s">
        <v>2677</v>
      </c>
      <c r="BF595">
        <v>1</v>
      </c>
      <c r="BG595" t="s">
        <v>2678</v>
      </c>
      <c r="BH595">
        <v>0</v>
      </c>
      <c r="BI595">
        <v>0</v>
      </c>
      <c r="BJ595">
        <v>1</v>
      </c>
      <c r="BK595">
        <v>0</v>
      </c>
      <c r="BM595">
        <v>0</v>
      </c>
      <c r="BO595">
        <v>1</v>
      </c>
      <c r="BP595">
        <v>0</v>
      </c>
      <c r="BQ595">
        <v>2</v>
      </c>
      <c r="BR595">
        <v>1</v>
      </c>
      <c r="BS595">
        <v>1</v>
      </c>
      <c r="BT595">
        <v>2</v>
      </c>
      <c r="BU595">
        <v>1</v>
      </c>
      <c r="BV595">
        <v>83</v>
      </c>
      <c r="BW595" s="4">
        <v>0.64790189498701412</v>
      </c>
      <c r="BX595">
        <v>20</v>
      </c>
      <c r="BY595">
        <v>40</v>
      </c>
      <c r="BZ595">
        <v>0</v>
      </c>
      <c r="CA595">
        <v>840</v>
      </c>
      <c r="CB595">
        <v>0</v>
      </c>
      <c r="CC595">
        <v>0</v>
      </c>
      <c r="CD595">
        <v>0</v>
      </c>
      <c r="CE595">
        <v>0</v>
      </c>
      <c r="CF595">
        <v>0</v>
      </c>
      <c r="CG595">
        <v>0</v>
      </c>
      <c r="CH595">
        <v>0</v>
      </c>
      <c r="CI595">
        <v>0</v>
      </c>
      <c r="CJ595">
        <v>0</v>
      </c>
      <c r="CK595">
        <v>0</v>
      </c>
      <c r="CL595">
        <v>0</v>
      </c>
      <c r="CM595">
        <v>0</v>
      </c>
      <c r="CN595">
        <f t="shared" si="109"/>
        <v>840</v>
      </c>
      <c r="CO595" t="str">
        <f t="shared" si="110"/>
        <v>Sufficientlyactive</v>
      </c>
      <c r="CP595">
        <v>3</v>
      </c>
      <c r="CQ595">
        <v>2</v>
      </c>
      <c r="CR595">
        <v>2</v>
      </c>
      <c r="CS595">
        <v>2</v>
      </c>
      <c r="CT595">
        <v>2</v>
      </c>
      <c r="CU595">
        <v>2</v>
      </c>
      <c r="CV595">
        <v>1</v>
      </c>
      <c r="CW595">
        <v>1</v>
      </c>
      <c r="CX595">
        <v>2</v>
      </c>
      <c r="CY595">
        <v>0</v>
      </c>
      <c r="CZ595">
        <v>2</v>
      </c>
      <c r="DA595">
        <v>5</v>
      </c>
      <c r="DB595">
        <v>2</v>
      </c>
      <c r="DC595">
        <v>0</v>
      </c>
      <c r="DD595">
        <v>4</v>
      </c>
      <c r="DE595">
        <v>3</v>
      </c>
      <c r="DF595">
        <v>1</v>
      </c>
      <c r="DG595">
        <v>3</v>
      </c>
      <c r="DH595">
        <v>4</v>
      </c>
      <c r="DI595">
        <v>4</v>
      </c>
      <c r="DJ595">
        <v>2</v>
      </c>
      <c r="DK595">
        <v>3</v>
      </c>
      <c r="DL595">
        <v>5</v>
      </c>
      <c r="DM595">
        <v>5</v>
      </c>
      <c r="DN595">
        <v>34</v>
      </c>
      <c r="DO595">
        <v>0</v>
      </c>
      <c r="DP595">
        <v>1</v>
      </c>
      <c r="DQ595">
        <v>3</v>
      </c>
      <c r="DR595">
        <v>3</v>
      </c>
      <c r="DS595">
        <v>1</v>
      </c>
      <c r="DT595">
        <v>3</v>
      </c>
      <c r="DU595">
        <v>1</v>
      </c>
      <c r="DV595">
        <v>0</v>
      </c>
      <c r="DW595">
        <v>1</v>
      </c>
      <c r="DX595">
        <v>13</v>
      </c>
      <c r="DY595" t="str">
        <f>IF(DO595&gt;1,"Yes",IF(DP595&gt;1,"Yes","No"))</f>
        <v>No</v>
      </c>
      <c r="DZ595" t="s">
        <v>4709</v>
      </c>
      <c r="EA595">
        <v>4</v>
      </c>
      <c r="EB595">
        <v>3</v>
      </c>
      <c r="EC595">
        <v>2</v>
      </c>
      <c r="ED595">
        <v>2</v>
      </c>
      <c r="EE595">
        <v>3</v>
      </c>
      <c r="EF595">
        <v>3</v>
      </c>
      <c r="EG595">
        <v>5</v>
      </c>
      <c r="EH595">
        <v>22</v>
      </c>
      <c r="EI595">
        <v>1</v>
      </c>
      <c r="EJ595">
        <v>2</v>
      </c>
      <c r="EK595">
        <v>2</v>
      </c>
      <c r="EL595">
        <v>5</v>
      </c>
      <c r="EM595">
        <v>3</v>
      </c>
      <c r="EN595">
        <v>2</v>
      </c>
      <c r="EO595">
        <v>3</v>
      </c>
      <c r="EP595">
        <v>3</v>
      </c>
      <c r="EQ595">
        <v>4</v>
      </c>
      <c r="ER595">
        <v>4</v>
      </c>
      <c r="ES595">
        <v>2</v>
      </c>
      <c r="ET595">
        <v>5</v>
      </c>
      <c r="EU595">
        <v>26</v>
      </c>
      <c r="EV595">
        <v>5</v>
      </c>
      <c r="EW595">
        <v>7</v>
      </c>
      <c r="EX595">
        <v>7</v>
      </c>
      <c r="EY595">
        <v>6</v>
      </c>
      <c r="EZ595">
        <v>25</v>
      </c>
      <c r="FA595">
        <v>3</v>
      </c>
      <c r="FB595" t="str">
        <f t="shared" si="111"/>
        <v>Mild</v>
      </c>
      <c r="FC595" t="s">
        <v>149</v>
      </c>
    </row>
    <row r="596" spans="1:159" x14ac:dyDescent="0.2">
      <c r="A596">
        <v>1924</v>
      </c>
      <c r="B596" t="s">
        <v>143</v>
      </c>
      <c r="C596" t="s">
        <v>2679</v>
      </c>
      <c r="D596" s="1">
        <v>23192</v>
      </c>
      <c r="E596">
        <v>59</v>
      </c>
      <c r="F596">
        <v>1</v>
      </c>
      <c r="H596" t="s">
        <v>198</v>
      </c>
      <c r="I596">
        <v>3037</v>
      </c>
      <c r="J596" s="1">
        <v>44377</v>
      </c>
      <c r="K596">
        <v>1</v>
      </c>
      <c r="L596">
        <v>2</v>
      </c>
      <c r="W596" t="s">
        <v>4403</v>
      </c>
      <c r="X596" t="s">
        <v>222</v>
      </c>
      <c r="Y596">
        <v>0</v>
      </c>
      <c r="Z596" t="s">
        <v>2680</v>
      </c>
      <c r="AA596" s="1">
        <v>44579</v>
      </c>
      <c r="AB596" s="2">
        <f t="shared" si="105"/>
        <v>202</v>
      </c>
      <c r="AC596">
        <v>1</v>
      </c>
      <c r="AD596">
        <v>2</v>
      </c>
      <c r="AE596" t="str">
        <f t="shared" si="107"/>
        <v>Female</v>
      </c>
      <c r="AF596">
        <v>6</v>
      </c>
      <c r="AG596" t="s">
        <v>149</v>
      </c>
      <c r="AH596">
        <v>0</v>
      </c>
      <c r="AJ596">
        <v>1</v>
      </c>
      <c r="AK596" t="str">
        <f t="shared" si="103"/>
        <v>DNC high school</v>
      </c>
      <c r="AL596" t="str">
        <f t="shared" si="108"/>
        <v>No</v>
      </c>
      <c r="AM596">
        <v>153</v>
      </c>
      <c r="AN596" t="str">
        <f t="shared" si="106"/>
        <v>Other</v>
      </c>
      <c r="AQ596">
        <v>7</v>
      </c>
      <c r="AR596">
        <v>0</v>
      </c>
      <c r="AS596">
        <v>1</v>
      </c>
      <c r="AT596">
        <v>0</v>
      </c>
      <c r="AU596">
        <v>0</v>
      </c>
      <c r="AV596">
        <v>0</v>
      </c>
      <c r="AW596">
        <v>0</v>
      </c>
      <c r="AX596">
        <v>1</v>
      </c>
      <c r="AY596">
        <v>1</v>
      </c>
      <c r="AZ596">
        <v>1</v>
      </c>
      <c r="BA596">
        <v>1</v>
      </c>
      <c r="BC596" t="s">
        <v>2681</v>
      </c>
      <c r="BD596">
        <v>1</v>
      </c>
      <c r="BE596" t="s">
        <v>2682</v>
      </c>
      <c r="BF596">
        <v>1</v>
      </c>
      <c r="BG596" t="s">
        <v>2683</v>
      </c>
      <c r="BH596">
        <v>2</v>
      </c>
      <c r="BI596">
        <v>0</v>
      </c>
      <c r="BJ596">
        <v>0</v>
      </c>
      <c r="BK596">
        <v>1</v>
      </c>
      <c r="BL596">
        <v>25</v>
      </c>
      <c r="BM596">
        <v>0</v>
      </c>
      <c r="BO596">
        <v>0</v>
      </c>
      <c r="BQ596">
        <v>4</v>
      </c>
      <c r="BR596">
        <v>2</v>
      </c>
      <c r="BS596">
        <v>4</v>
      </c>
      <c r="BT596">
        <v>4</v>
      </c>
      <c r="BU596">
        <v>3</v>
      </c>
      <c r="BV596">
        <v>3</v>
      </c>
      <c r="BW596" s="4">
        <v>0.22972573962929782</v>
      </c>
      <c r="BX596">
        <v>2</v>
      </c>
      <c r="BY596">
        <v>0</v>
      </c>
      <c r="BZ596">
        <v>20</v>
      </c>
      <c r="CA596">
        <v>20</v>
      </c>
      <c r="CB596">
        <v>1</v>
      </c>
      <c r="CC596">
        <v>0</v>
      </c>
      <c r="CD596">
        <v>10</v>
      </c>
      <c r="CE596">
        <v>10</v>
      </c>
      <c r="CF596">
        <v>0</v>
      </c>
      <c r="CG596">
        <v>0</v>
      </c>
      <c r="CH596">
        <v>0</v>
      </c>
      <c r="CI596">
        <v>0</v>
      </c>
      <c r="CJ596">
        <v>0</v>
      </c>
      <c r="CK596">
        <v>0</v>
      </c>
      <c r="CL596">
        <v>0</v>
      </c>
      <c r="CM596">
        <v>0</v>
      </c>
      <c r="CN596">
        <f t="shared" si="109"/>
        <v>20</v>
      </c>
      <c r="CO596" t="str">
        <f t="shared" si="110"/>
        <v>Insufficiently active</v>
      </c>
      <c r="CP596">
        <v>0</v>
      </c>
      <c r="CQ596">
        <v>0</v>
      </c>
      <c r="CR596">
        <v>0</v>
      </c>
      <c r="CS596">
        <v>0</v>
      </c>
      <c r="CT596">
        <v>0</v>
      </c>
      <c r="CU596">
        <v>1</v>
      </c>
      <c r="CV596">
        <v>0</v>
      </c>
      <c r="CW596">
        <v>1</v>
      </c>
      <c r="CX596">
        <v>1</v>
      </c>
      <c r="CY596">
        <v>1</v>
      </c>
      <c r="CZ596">
        <v>2</v>
      </c>
      <c r="DA596">
        <v>13</v>
      </c>
      <c r="DB596">
        <v>6</v>
      </c>
      <c r="DC596">
        <v>0</v>
      </c>
      <c r="DD596">
        <v>5</v>
      </c>
      <c r="DE596">
        <v>5</v>
      </c>
      <c r="DF596">
        <v>4</v>
      </c>
      <c r="DG596">
        <v>5</v>
      </c>
      <c r="DH596">
        <v>4</v>
      </c>
      <c r="DI596">
        <v>3</v>
      </c>
      <c r="DJ596">
        <v>5</v>
      </c>
      <c r="DK596">
        <v>5</v>
      </c>
      <c r="DL596">
        <v>4</v>
      </c>
      <c r="DM596">
        <v>5</v>
      </c>
      <c r="DN596">
        <v>45</v>
      </c>
      <c r="DO596">
        <v>3</v>
      </c>
      <c r="DP596">
        <v>3</v>
      </c>
      <c r="DQ596">
        <v>3</v>
      </c>
      <c r="DR596">
        <v>3</v>
      </c>
      <c r="DS596">
        <v>2</v>
      </c>
      <c r="DT596">
        <v>2</v>
      </c>
      <c r="DU596">
        <v>2</v>
      </c>
      <c r="DV596">
        <v>1</v>
      </c>
      <c r="DW596">
        <v>3</v>
      </c>
      <c r="DX596">
        <v>22</v>
      </c>
      <c r="DY596" t="str">
        <f>IF(DP596&gt;1,"Yes",IF(DQ596&gt;1,"Yes","No"))</f>
        <v>Yes</v>
      </c>
      <c r="DZ596" t="s">
        <v>4711</v>
      </c>
      <c r="EA596">
        <v>4</v>
      </c>
      <c r="EB596">
        <v>2</v>
      </c>
      <c r="EC596">
        <v>3</v>
      </c>
      <c r="ED596">
        <v>3</v>
      </c>
      <c r="EE596">
        <v>3</v>
      </c>
      <c r="EF596">
        <v>3</v>
      </c>
      <c r="EG596">
        <v>3</v>
      </c>
      <c r="EH596">
        <v>21</v>
      </c>
      <c r="EI596">
        <v>2</v>
      </c>
      <c r="EJ596">
        <v>2</v>
      </c>
      <c r="EK596">
        <v>2</v>
      </c>
      <c r="EL596">
        <v>6</v>
      </c>
      <c r="EM596">
        <v>3</v>
      </c>
      <c r="EN596">
        <v>4</v>
      </c>
      <c r="EO596">
        <v>3</v>
      </c>
      <c r="EP596">
        <v>4</v>
      </c>
      <c r="EQ596">
        <v>4</v>
      </c>
      <c r="ER596">
        <v>3</v>
      </c>
      <c r="ES596">
        <v>4</v>
      </c>
      <c r="ET596">
        <v>3</v>
      </c>
      <c r="EU596">
        <v>28</v>
      </c>
      <c r="EV596">
        <v>9</v>
      </c>
      <c r="EW596">
        <v>9</v>
      </c>
      <c r="EX596">
        <v>10</v>
      </c>
      <c r="EY596">
        <v>10</v>
      </c>
      <c r="EZ596">
        <v>38</v>
      </c>
      <c r="FA596">
        <v>9</v>
      </c>
      <c r="FB596" t="str">
        <f t="shared" si="111"/>
        <v>Severe</v>
      </c>
      <c r="FC596" t="s">
        <v>157</v>
      </c>
    </row>
    <row r="597" spans="1:159" x14ac:dyDescent="0.2">
      <c r="A597">
        <v>1927</v>
      </c>
      <c r="B597" t="s">
        <v>143</v>
      </c>
      <c r="C597" t="s">
        <v>2684</v>
      </c>
      <c r="D597" s="1">
        <v>23257</v>
      </c>
      <c r="E597">
        <v>58</v>
      </c>
      <c r="F597">
        <v>1</v>
      </c>
      <c r="H597" t="s">
        <v>204</v>
      </c>
      <c r="I597">
        <v>3429</v>
      </c>
      <c r="J597" s="1">
        <v>44376</v>
      </c>
      <c r="K597">
        <v>1</v>
      </c>
      <c r="Q597">
        <v>1</v>
      </c>
      <c r="W597" t="s">
        <v>4409</v>
      </c>
      <c r="X597" t="s">
        <v>307</v>
      </c>
      <c r="Y597">
        <v>1</v>
      </c>
      <c r="Z597" t="s">
        <v>2685</v>
      </c>
      <c r="AA597" s="1">
        <v>44581</v>
      </c>
      <c r="AB597" s="2">
        <f t="shared" si="105"/>
        <v>205</v>
      </c>
      <c r="AC597">
        <v>1</v>
      </c>
      <c r="AD597">
        <v>2</v>
      </c>
      <c r="AE597" t="str">
        <f t="shared" si="107"/>
        <v>Female</v>
      </c>
      <c r="AF597">
        <v>6</v>
      </c>
      <c r="AG597" t="s">
        <v>149</v>
      </c>
      <c r="AH597">
        <v>0</v>
      </c>
      <c r="AJ597">
        <v>5</v>
      </c>
      <c r="AK597" t="str">
        <f t="shared" si="103"/>
        <v>TAFE</v>
      </c>
      <c r="AL597" t="str">
        <f t="shared" si="108"/>
        <v>Yes</v>
      </c>
      <c r="AM597">
        <v>185</v>
      </c>
      <c r="AN597" t="str">
        <f t="shared" si="106"/>
        <v>Other</v>
      </c>
      <c r="AQ597">
        <v>38</v>
      </c>
      <c r="AR597">
        <v>0</v>
      </c>
      <c r="AS597">
        <v>0</v>
      </c>
      <c r="AT597">
        <v>0</v>
      </c>
      <c r="AU597">
        <v>0</v>
      </c>
      <c r="AV597">
        <v>0</v>
      </c>
      <c r="AW597">
        <v>0</v>
      </c>
      <c r="AX597">
        <v>0</v>
      </c>
      <c r="AY597">
        <v>0</v>
      </c>
      <c r="AZ597">
        <v>0</v>
      </c>
      <c r="BA597">
        <v>0</v>
      </c>
      <c r="BD597">
        <v>0</v>
      </c>
      <c r="BF597">
        <v>1</v>
      </c>
      <c r="BG597" t="s">
        <v>2686</v>
      </c>
      <c r="BH597">
        <v>0</v>
      </c>
      <c r="BI597">
        <v>1</v>
      </c>
      <c r="BJ597">
        <v>0</v>
      </c>
      <c r="BK597">
        <v>1</v>
      </c>
      <c r="BL597">
        <v>25</v>
      </c>
      <c r="BM597">
        <v>0</v>
      </c>
      <c r="BO597">
        <v>0</v>
      </c>
      <c r="BQ597">
        <v>3</v>
      </c>
      <c r="BR597">
        <v>2</v>
      </c>
      <c r="BS597">
        <v>3</v>
      </c>
      <c r="BT597">
        <v>3</v>
      </c>
      <c r="BU597">
        <v>2</v>
      </c>
      <c r="BV597">
        <v>36</v>
      </c>
      <c r="BW597" s="4">
        <v>0.41986030034655375</v>
      </c>
      <c r="BX597">
        <v>0</v>
      </c>
      <c r="BY597">
        <v>0</v>
      </c>
      <c r="BZ597">
        <v>0</v>
      </c>
      <c r="CA597">
        <v>0</v>
      </c>
      <c r="CB597">
        <v>0</v>
      </c>
      <c r="CC597">
        <v>0</v>
      </c>
      <c r="CD597">
        <v>0</v>
      </c>
      <c r="CE597">
        <v>0</v>
      </c>
      <c r="CF597">
        <v>0</v>
      </c>
      <c r="CG597">
        <v>0</v>
      </c>
      <c r="CH597">
        <v>0</v>
      </c>
      <c r="CI597">
        <v>0</v>
      </c>
      <c r="CJ597">
        <v>0</v>
      </c>
      <c r="CK597">
        <v>0</v>
      </c>
      <c r="CL597">
        <v>0</v>
      </c>
      <c r="CM597">
        <v>0</v>
      </c>
      <c r="CN597">
        <f t="shared" si="109"/>
        <v>0</v>
      </c>
      <c r="CO597" t="str">
        <f t="shared" si="110"/>
        <v>Sedentary</v>
      </c>
      <c r="CP597">
        <v>3</v>
      </c>
      <c r="CQ597">
        <v>3</v>
      </c>
      <c r="CR597">
        <v>3</v>
      </c>
      <c r="CS597">
        <v>3</v>
      </c>
      <c r="CT597">
        <v>3</v>
      </c>
      <c r="CU597">
        <v>1</v>
      </c>
      <c r="CV597">
        <v>1</v>
      </c>
      <c r="CW597">
        <v>0</v>
      </c>
      <c r="CX597">
        <v>1</v>
      </c>
      <c r="CY597">
        <v>0</v>
      </c>
      <c r="CZ597">
        <v>2</v>
      </c>
      <c r="DA597">
        <v>4</v>
      </c>
      <c r="DB597">
        <v>4</v>
      </c>
      <c r="DC597">
        <v>0</v>
      </c>
      <c r="DD597">
        <v>4</v>
      </c>
      <c r="DE597">
        <v>3</v>
      </c>
      <c r="DF597">
        <v>1</v>
      </c>
      <c r="DG597">
        <v>2</v>
      </c>
      <c r="DH597">
        <v>3</v>
      </c>
      <c r="DI597">
        <v>2</v>
      </c>
      <c r="DJ597">
        <v>3</v>
      </c>
      <c r="DK597">
        <v>3</v>
      </c>
      <c r="DL597">
        <v>2</v>
      </c>
      <c r="DM597">
        <v>1</v>
      </c>
      <c r="DN597">
        <v>24</v>
      </c>
      <c r="DO597">
        <v>1</v>
      </c>
      <c r="DP597">
        <v>1</v>
      </c>
      <c r="DQ597">
        <v>3</v>
      </c>
      <c r="DR597">
        <v>3</v>
      </c>
      <c r="DS597">
        <v>3</v>
      </c>
      <c r="DT597">
        <v>0</v>
      </c>
      <c r="DU597">
        <v>1</v>
      </c>
      <c r="DV597">
        <v>0</v>
      </c>
      <c r="DW597">
        <v>0</v>
      </c>
      <c r="DX597">
        <v>12</v>
      </c>
      <c r="DY597" t="s">
        <v>149</v>
      </c>
      <c r="DZ597" t="s">
        <v>4709</v>
      </c>
      <c r="EA597">
        <v>2</v>
      </c>
      <c r="EB597">
        <v>3</v>
      </c>
      <c r="EC597">
        <v>2</v>
      </c>
      <c r="ED597">
        <v>3</v>
      </c>
      <c r="EE597">
        <v>4</v>
      </c>
      <c r="EF597">
        <v>3</v>
      </c>
      <c r="EG597">
        <v>5</v>
      </c>
      <c r="EH597">
        <v>22</v>
      </c>
      <c r="EI597">
        <v>2</v>
      </c>
      <c r="EJ597">
        <v>1</v>
      </c>
      <c r="EK597">
        <v>3</v>
      </c>
      <c r="EL597">
        <v>6</v>
      </c>
      <c r="EM597">
        <v>2</v>
      </c>
      <c r="EN597">
        <v>5</v>
      </c>
      <c r="EO597">
        <v>2</v>
      </c>
      <c r="EP597">
        <v>2</v>
      </c>
      <c r="EQ597">
        <v>3</v>
      </c>
      <c r="ER597">
        <v>3</v>
      </c>
      <c r="ES597">
        <v>3</v>
      </c>
      <c r="ET597">
        <v>2</v>
      </c>
      <c r="EU597">
        <v>22</v>
      </c>
      <c r="EV597">
        <v>8</v>
      </c>
      <c r="EW597">
        <v>6</v>
      </c>
      <c r="EX597">
        <v>6</v>
      </c>
      <c r="EY597">
        <v>10</v>
      </c>
      <c r="EZ597">
        <v>30</v>
      </c>
      <c r="FA597">
        <v>8</v>
      </c>
      <c r="FB597" t="str">
        <f t="shared" si="111"/>
        <v>Severe</v>
      </c>
      <c r="FC597" t="s">
        <v>157</v>
      </c>
    </row>
    <row r="598" spans="1:159" x14ac:dyDescent="0.2">
      <c r="A598">
        <v>1931</v>
      </c>
      <c r="B598" t="s">
        <v>143</v>
      </c>
      <c r="C598" t="s">
        <v>2687</v>
      </c>
      <c r="D598" s="1">
        <v>28579</v>
      </c>
      <c r="E598">
        <v>44</v>
      </c>
      <c r="F598">
        <v>1</v>
      </c>
      <c r="H598" t="s">
        <v>2688</v>
      </c>
      <c r="I598">
        <v>5000</v>
      </c>
      <c r="J598" s="1">
        <v>44370</v>
      </c>
      <c r="K598">
        <v>1</v>
      </c>
      <c r="Q598">
        <v>2</v>
      </c>
      <c r="W598" t="s">
        <v>4409</v>
      </c>
      <c r="X598" t="s">
        <v>222</v>
      </c>
      <c r="Y598">
        <v>0</v>
      </c>
      <c r="Z598" t="s">
        <v>2689</v>
      </c>
      <c r="AA598" s="1">
        <v>44590</v>
      </c>
      <c r="AB598" s="2">
        <f t="shared" si="105"/>
        <v>220</v>
      </c>
      <c r="AC598">
        <v>0</v>
      </c>
      <c r="AD598">
        <v>2</v>
      </c>
      <c r="AE598" t="str">
        <f t="shared" si="107"/>
        <v>Female</v>
      </c>
      <c r="AF598">
        <v>3</v>
      </c>
      <c r="AG598" t="s">
        <v>157</v>
      </c>
      <c r="AH598">
        <v>0</v>
      </c>
      <c r="AJ598">
        <v>6</v>
      </c>
      <c r="AK598" t="str">
        <f t="shared" si="103"/>
        <v>Undergrad</v>
      </c>
      <c r="AL598" t="str">
        <f t="shared" si="108"/>
        <v>Yes</v>
      </c>
      <c r="AM598">
        <v>9</v>
      </c>
      <c r="AN598" t="str">
        <f t="shared" si="106"/>
        <v>Aus</v>
      </c>
      <c r="AO598">
        <v>0</v>
      </c>
      <c r="AR598">
        <v>0</v>
      </c>
      <c r="AS598">
        <v>0</v>
      </c>
      <c r="AT598">
        <v>0</v>
      </c>
      <c r="AU598">
        <v>1</v>
      </c>
      <c r="AV598">
        <v>0</v>
      </c>
      <c r="AW598">
        <v>0</v>
      </c>
      <c r="AX598">
        <v>0</v>
      </c>
      <c r="AY598">
        <v>1</v>
      </c>
      <c r="AZ598">
        <v>1</v>
      </c>
      <c r="BA598">
        <v>1</v>
      </c>
      <c r="BC598" t="s">
        <v>2690</v>
      </c>
      <c r="BD598">
        <v>1</v>
      </c>
      <c r="BE598" t="s">
        <v>2691</v>
      </c>
      <c r="BF598">
        <v>1</v>
      </c>
      <c r="BG598" t="s">
        <v>2692</v>
      </c>
      <c r="BH598">
        <v>2</v>
      </c>
      <c r="BI598">
        <v>2</v>
      </c>
      <c r="BJ598">
        <v>0</v>
      </c>
      <c r="BK598">
        <v>0</v>
      </c>
      <c r="BM598">
        <v>0</v>
      </c>
      <c r="BO598">
        <v>0</v>
      </c>
      <c r="BQ598">
        <v>2</v>
      </c>
      <c r="BR598">
        <v>1</v>
      </c>
      <c r="BS598">
        <v>2</v>
      </c>
      <c r="BT598">
        <v>3</v>
      </c>
      <c r="BU598">
        <v>3</v>
      </c>
      <c r="BV598">
        <v>65</v>
      </c>
      <c r="BW598" s="4">
        <v>0.54713013289829704</v>
      </c>
      <c r="BX598">
        <v>7</v>
      </c>
      <c r="BY598">
        <v>3</v>
      </c>
      <c r="BZ598">
        <v>1</v>
      </c>
      <c r="CA598">
        <v>181</v>
      </c>
      <c r="CB598">
        <v>1</v>
      </c>
      <c r="CC598">
        <v>1</v>
      </c>
      <c r="CD598">
        <v>1</v>
      </c>
      <c r="CE598">
        <v>61</v>
      </c>
      <c r="CF598">
        <v>3</v>
      </c>
      <c r="CG598">
        <v>2</v>
      </c>
      <c r="CH598">
        <v>30</v>
      </c>
      <c r="CI598">
        <v>150</v>
      </c>
      <c r="CJ598">
        <v>0</v>
      </c>
      <c r="CK598">
        <v>0</v>
      </c>
      <c r="CL598">
        <v>0</v>
      </c>
      <c r="CM598">
        <v>0</v>
      </c>
      <c r="CN598">
        <f t="shared" si="109"/>
        <v>481</v>
      </c>
      <c r="CO598" t="str">
        <f t="shared" si="110"/>
        <v>Sufficientlyactive</v>
      </c>
      <c r="CP598">
        <v>4</v>
      </c>
      <c r="CQ598">
        <v>4</v>
      </c>
      <c r="CR598">
        <v>4</v>
      </c>
      <c r="CS598">
        <v>4</v>
      </c>
      <c r="CT598">
        <v>4</v>
      </c>
      <c r="CU598">
        <v>3</v>
      </c>
      <c r="CV598">
        <v>1</v>
      </c>
      <c r="CW598">
        <v>1</v>
      </c>
      <c r="CX598">
        <v>2</v>
      </c>
      <c r="CY598">
        <v>1</v>
      </c>
      <c r="CZ598">
        <v>3</v>
      </c>
      <c r="DA598">
        <v>8</v>
      </c>
      <c r="DB598">
        <v>8</v>
      </c>
      <c r="DC598">
        <v>1</v>
      </c>
      <c r="DD598">
        <v>3</v>
      </c>
      <c r="DE598">
        <v>3</v>
      </c>
      <c r="DF598">
        <v>2</v>
      </c>
      <c r="DG598">
        <v>3</v>
      </c>
      <c r="DH598">
        <v>2</v>
      </c>
      <c r="DI598">
        <v>1</v>
      </c>
      <c r="DJ598">
        <v>3</v>
      </c>
      <c r="DK598">
        <v>3</v>
      </c>
      <c r="DL598">
        <v>3</v>
      </c>
      <c r="DM598">
        <v>3</v>
      </c>
      <c r="DN598">
        <v>26</v>
      </c>
      <c r="DO598">
        <v>1</v>
      </c>
      <c r="DP598">
        <v>1</v>
      </c>
      <c r="DQ598">
        <v>1</v>
      </c>
      <c r="DR598">
        <v>1</v>
      </c>
      <c r="DS598">
        <v>1</v>
      </c>
      <c r="DT598">
        <v>2</v>
      </c>
      <c r="DU598">
        <v>2</v>
      </c>
      <c r="DV598">
        <v>1</v>
      </c>
      <c r="DW598">
        <v>2</v>
      </c>
      <c r="DX598">
        <v>12</v>
      </c>
      <c r="DY598" t="str">
        <f>IF(DO598&gt;1,"Yes",IF(DP598&gt;1,"Yes","No"))</f>
        <v>No</v>
      </c>
      <c r="DZ598" t="s">
        <v>4709</v>
      </c>
      <c r="EA598">
        <v>3</v>
      </c>
      <c r="EB598">
        <v>3</v>
      </c>
      <c r="EC598">
        <v>3</v>
      </c>
      <c r="ED598">
        <v>3</v>
      </c>
      <c r="EE598">
        <v>3</v>
      </c>
      <c r="EF598">
        <v>3</v>
      </c>
      <c r="EG598">
        <v>3</v>
      </c>
      <c r="EH598">
        <v>21</v>
      </c>
      <c r="EI598">
        <v>3</v>
      </c>
      <c r="EJ598">
        <v>2</v>
      </c>
      <c r="EK598">
        <v>3</v>
      </c>
      <c r="EL598">
        <v>8</v>
      </c>
      <c r="EM598">
        <v>3</v>
      </c>
      <c r="EN598">
        <v>3</v>
      </c>
      <c r="EO598">
        <v>3</v>
      </c>
      <c r="EP598">
        <v>3</v>
      </c>
      <c r="EQ598">
        <v>2</v>
      </c>
      <c r="ER598">
        <v>3</v>
      </c>
      <c r="ES598">
        <v>4</v>
      </c>
      <c r="ET598">
        <v>4</v>
      </c>
      <c r="EU598">
        <v>25</v>
      </c>
      <c r="EV598">
        <v>6</v>
      </c>
      <c r="EW598">
        <v>6</v>
      </c>
      <c r="EX598">
        <v>8</v>
      </c>
      <c r="EY598">
        <v>8</v>
      </c>
      <c r="EZ598">
        <v>28</v>
      </c>
      <c r="FA598">
        <v>6</v>
      </c>
      <c r="FB598" t="str">
        <f t="shared" si="111"/>
        <v>Moderate</v>
      </c>
      <c r="FC598" t="s">
        <v>149</v>
      </c>
    </row>
    <row r="599" spans="1:159" x14ac:dyDescent="0.2">
      <c r="A599">
        <v>1935</v>
      </c>
      <c r="B599" t="s">
        <v>143</v>
      </c>
      <c r="C599" t="s">
        <v>2693</v>
      </c>
      <c r="D599" s="1">
        <v>24313</v>
      </c>
      <c r="E599">
        <v>56</v>
      </c>
      <c r="F599">
        <v>1</v>
      </c>
      <c r="H599" t="s">
        <v>2694</v>
      </c>
      <c r="I599">
        <v>3201</v>
      </c>
      <c r="J599" s="1">
        <v>44365</v>
      </c>
      <c r="K599">
        <v>1</v>
      </c>
      <c r="R599">
        <v>2</v>
      </c>
      <c r="W599" t="s">
        <v>229</v>
      </c>
      <c r="X599" t="s">
        <v>222</v>
      </c>
      <c r="Y599">
        <v>1</v>
      </c>
      <c r="Z599" t="s">
        <v>2695</v>
      </c>
      <c r="AA599" s="1">
        <v>44607</v>
      </c>
      <c r="AB599" s="2">
        <f t="shared" si="105"/>
        <v>242</v>
      </c>
      <c r="AC599">
        <v>1</v>
      </c>
      <c r="AD599">
        <v>1</v>
      </c>
      <c r="AE599" t="str">
        <f t="shared" si="107"/>
        <v>Male</v>
      </c>
      <c r="AF599">
        <v>0</v>
      </c>
      <c r="AG599" t="s">
        <v>157</v>
      </c>
      <c r="AH599">
        <v>0</v>
      </c>
      <c r="AJ599">
        <v>1</v>
      </c>
      <c r="AK599" t="str">
        <f t="shared" si="103"/>
        <v>DNC high school</v>
      </c>
      <c r="AL599" t="str">
        <f t="shared" si="108"/>
        <v>No</v>
      </c>
      <c r="AM599">
        <v>9</v>
      </c>
      <c r="AN599" t="str">
        <f t="shared" si="106"/>
        <v>Aus</v>
      </c>
      <c r="AO599">
        <v>0</v>
      </c>
      <c r="AR599">
        <v>1</v>
      </c>
      <c r="AS599">
        <v>0</v>
      </c>
      <c r="AT599">
        <v>0</v>
      </c>
      <c r="AU599">
        <v>1</v>
      </c>
      <c r="AV599">
        <v>0</v>
      </c>
      <c r="AW599">
        <v>0</v>
      </c>
      <c r="AX599">
        <v>0</v>
      </c>
      <c r="AY599">
        <v>0</v>
      </c>
      <c r="AZ599">
        <v>0</v>
      </c>
      <c r="BA599">
        <v>2</v>
      </c>
      <c r="BC599" t="s">
        <v>2696</v>
      </c>
      <c r="BD599">
        <v>1</v>
      </c>
      <c r="BE599" t="s">
        <v>2697</v>
      </c>
      <c r="BF599">
        <v>1</v>
      </c>
      <c r="BG599" t="s">
        <v>2698</v>
      </c>
      <c r="BH599">
        <v>1</v>
      </c>
      <c r="BI599">
        <v>0</v>
      </c>
      <c r="BJ599">
        <v>0</v>
      </c>
      <c r="BK599">
        <v>0</v>
      </c>
      <c r="BM599">
        <v>0</v>
      </c>
      <c r="BO599">
        <v>1</v>
      </c>
      <c r="BP599">
        <v>2</v>
      </c>
      <c r="BQ599">
        <v>4</v>
      </c>
      <c r="BR599">
        <v>3</v>
      </c>
      <c r="BS599">
        <v>5</v>
      </c>
      <c r="BT599">
        <v>5</v>
      </c>
      <c r="BU599">
        <v>5</v>
      </c>
      <c r="BV599">
        <v>34</v>
      </c>
      <c r="BW599" s="4">
        <v>-4.2427884615384617E-2</v>
      </c>
      <c r="BX599">
        <v>4</v>
      </c>
      <c r="BY599">
        <v>1</v>
      </c>
      <c r="BZ599">
        <v>15</v>
      </c>
      <c r="CA599">
        <v>75</v>
      </c>
      <c r="CB599">
        <v>2</v>
      </c>
      <c r="CC599">
        <v>1</v>
      </c>
      <c r="CD599">
        <v>2</v>
      </c>
      <c r="CE599">
        <v>62</v>
      </c>
      <c r="CF599">
        <v>0</v>
      </c>
      <c r="CG599">
        <v>0</v>
      </c>
      <c r="CH599">
        <v>0</v>
      </c>
      <c r="CI599">
        <v>0</v>
      </c>
      <c r="CJ599">
        <v>0</v>
      </c>
      <c r="CK599">
        <v>0</v>
      </c>
      <c r="CL599">
        <v>0</v>
      </c>
      <c r="CM599">
        <v>0</v>
      </c>
      <c r="CN599">
        <f t="shared" si="109"/>
        <v>75</v>
      </c>
      <c r="CO599" t="str">
        <f t="shared" si="110"/>
        <v>Insufficiently active</v>
      </c>
      <c r="CP599">
        <v>2</v>
      </c>
      <c r="CQ599">
        <v>3</v>
      </c>
      <c r="CR599">
        <v>3</v>
      </c>
      <c r="CS599">
        <v>1</v>
      </c>
      <c r="CT599">
        <v>4</v>
      </c>
      <c r="CU599">
        <v>3</v>
      </c>
      <c r="CV599">
        <v>1</v>
      </c>
      <c r="CW599">
        <v>1</v>
      </c>
      <c r="CX599">
        <v>3</v>
      </c>
      <c r="CY599">
        <v>1</v>
      </c>
      <c r="CZ599">
        <v>3</v>
      </c>
      <c r="DA599">
        <v>7</v>
      </c>
      <c r="DB599">
        <v>3</v>
      </c>
      <c r="DC599">
        <v>0</v>
      </c>
      <c r="DD599">
        <v>5</v>
      </c>
      <c r="DE599">
        <v>5</v>
      </c>
      <c r="DF599">
        <v>5</v>
      </c>
      <c r="DG599">
        <v>5</v>
      </c>
      <c r="DH599">
        <v>5</v>
      </c>
      <c r="DI599">
        <v>3</v>
      </c>
      <c r="DJ599">
        <v>5</v>
      </c>
      <c r="DK599">
        <v>5</v>
      </c>
      <c r="DL599">
        <v>5</v>
      </c>
      <c r="DM599">
        <v>5</v>
      </c>
      <c r="DN599">
        <v>48</v>
      </c>
      <c r="DO599">
        <v>3</v>
      </c>
      <c r="DP599">
        <v>3</v>
      </c>
      <c r="DQ599">
        <v>3</v>
      </c>
      <c r="DR599">
        <v>3</v>
      </c>
      <c r="DS599">
        <v>3</v>
      </c>
      <c r="DT599">
        <v>3</v>
      </c>
      <c r="DU599">
        <v>3</v>
      </c>
      <c r="DV599">
        <v>2</v>
      </c>
      <c r="DW599">
        <v>3</v>
      </c>
      <c r="DX599">
        <v>26</v>
      </c>
      <c r="DY599" t="s">
        <v>157</v>
      </c>
      <c r="DZ599" t="s">
        <v>4711</v>
      </c>
      <c r="EA599">
        <v>5</v>
      </c>
      <c r="EB599">
        <v>3</v>
      </c>
      <c r="EC599">
        <v>3</v>
      </c>
      <c r="ED599">
        <v>2</v>
      </c>
      <c r="EE599">
        <v>2</v>
      </c>
      <c r="EF599">
        <v>3</v>
      </c>
      <c r="EG599">
        <v>5</v>
      </c>
      <c r="EH599">
        <v>23</v>
      </c>
      <c r="EI599">
        <v>2</v>
      </c>
      <c r="EJ599">
        <v>3</v>
      </c>
      <c r="EK599">
        <v>3</v>
      </c>
      <c r="EL599">
        <v>8</v>
      </c>
      <c r="EM599">
        <v>3</v>
      </c>
      <c r="EN599">
        <v>3</v>
      </c>
      <c r="EO599">
        <v>3</v>
      </c>
      <c r="EP599">
        <v>3</v>
      </c>
      <c r="EQ599">
        <v>3</v>
      </c>
      <c r="ER599">
        <v>3</v>
      </c>
      <c r="ES599">
        <v>3</v>
      </c>
      <c r="ET599">
        <v>4</v>
      </c>
      <c r="EU599">
        <v>25</v>
      </c>
      <c r="EV599">
        <v>10</v>
      </c>
      <c r="EW599">
        <v>10</v>
      </c>
      <c r="EX599">
        <v>8</v>
      </c>
      <c r="EY599">
        <v>10</v>
      </c>
      <c r="EZ599">
        <v>38</v>
      </c>
      <c r="FA599">
        <v>10</v>
      </c>
      <c r="FB599" t="str">
        <f t="shared" si="111"/>
        <v>Severe</v>
      </c>
      <c r="FC599" t="s">
        <v>157</v>
      </c>
    </row>
    <row r="600" spans="1:159" x14ac:dyDescent="0.2">
      <c r="A600">
        <v>1936</v>
      </c>
      <c r="B600" t="s">
        <v>143</v>
      </c>
      <c r="C600" t="s">
        <v>2699</v>
      </c>
      <c r="D600" s="1">
        <v>27680</v>
      </c>
      <c r="E600">
        <v>46</v>
      </c>
      <c r="F600">
        <v>1</v>
      </c>
      <c r="H600" t="s">
        <v>171</v>
      </c>
      <c r="I600">
        <v>3021</v>
      </c>
      <c r="J600" s="1">
        <v>44312</v>
      </c>
      <c r="K600">
        <v>1</v>
      </c>
      <c r="T600">
        <v>2</v>
      </c>
      <c r="W600" t="s">
        <v>4411</v>
      </c>
      <c r="X600" t="s">
        <v>222</v>
      </c>
      <c r="Y600">
        <v>0</v>
      </c>
      <c r="Z600" t="s">
        <v>2700</v>
      </c>
      <c r="AA600" s="1">
        <v>44589</v>
      </c>
      <c r="AB600" s="2">
        <f t="shared" si="105"/>
        <v>277</v>
      </c>
      <c r="AC600">
        <v>0</v>
      </c>
      <c r="AD600">
        <v>2</v>
      </c>
      <c r="AE600" t="str">
        <f t="shared" si="107"/>
        <v>Female</v>
      </c>
      <c r="AF600">
        <v>0</v>
      </c>
      <c r="AG600" t="s">
        <v>157</v>
      </c>
      <c r="AH600">
        <v>0</v>
      </c>
      <c r="AJ600">
        <v>3</v>
      </c>
      <c r="AK600" t="str">
        <f t="shared" si="103"/>
        <v>TAFE</v>
      </c>
      <c r="AL600" t="str">
        <f t="shared" si="108"/>
        <v>Yes</v>
      </c>
      <c r="AM600">
        <v>9</v>
      </c>
      <c r="AN600" t="str">
        <f t="shared" si="106"/>
        <v>Aus</v>
      </c>
      <c r="AO600">
        <v>0</v>
      </c>
      <c r="AR600">
        <v>0</v>
      </c>
      <c r="AS600">
        <v>0</v>
      </c>
      <c r="AT600">
        <v>0</v>
      </c>
      <c r="AU600">
        <v>0</v>
      </c>
      <c r="AV600">
        <v>0</v>
      </c>
      <c r="AW600">
        <v>0</v>
      </c>
      <c r="AX600">
        <v>1</v>
      </c>
      <c r="AY600">
        <v>0</v>
      </c>
      <c r="AZ600">
        <v>1</v>
      </c>
      <c r="BA600">
        <v>0</v>
      </c>
      <c r="BC600" t="s">
        <v>2701</v>
      </c>
      <c r="BD600">
        <v>1</v>
      </c>
      <c r="BE600" t="s">
        <v>2702</v>
      </c>
      <c r="BF600">
        <v>1</v>
      </c>
      <c r="BG600" t="s">
        <v>2703</v>
      </c>
      <c r="BH600">
        <v>0</v>
      </c>
      <c r="BI600">
        <v>0</v>
      </c>
      <c r="BJ600">
        <v>0</v>
      </c>
      <c r="BK600">
        <v>1</v>
      </c>
      <c r="BL600">
        <v>10</v>
      </c>
      <c r="BM600">
        <v>0</v>
      </c>
      <c r="BO600">
        <v>0</v>
      </c>
      <c r="BQ600">
        <v>3</v>
      </c>
      <c r="BR600">
        <v>1</v>
      </c>
      <c r="BS600">
        <v>4</v>
      </c>
      <c r="BT600">
        <v>4</v>
      </c>
      <c r="BU600">
        <v>4</v>
      </c>
      <c r="BV600">
        <v>30</v>
      </c>
      <c r="BW600" s="4">
        <v>0.2911682257346897</v>
      </c>
      <c r="BX600">
        <v>3</v>
      </c>
      <c r="BY600">
        <v>1</v>
      </c>
      <c r="BZ600">
        <v>0</v>
      </c>
      <c r="CA600">
        <v>60</v>
      </c>
      <c r="CB600">
        <v>0</v>
      </c>
      <c r="CC600">
        <v>0</v>
      </c>
      <c r="CD600">
        <v>0</v>
      </c>
      <c r="CE600">
        <v>0</v>
      </c>
      <c r="CF600">
        <v>0</v>
      </c>
      <c r="CG600">
        <v>0</v>
      </c>
      <c r="CH600">
        <v>0</v>
      </c>
      <c r="CI600">
        <v>0</v>
      </c>
      <c r="CJ600">
        <v>0</v>
      </c>
      <c r="CK600">
        <v>0</v>
      </c>
      <c r="CL600">
        <v>0</v>
      </c>
      <c r="CM600">
        <v>0</v>
      </c>
      <c r="CN600">
        <f t="shared" si="109"/>
        <v>60</v>
      </c>
      <c r="CO600" t="str">
        <f t="shared" si="110"/>
        <v>Insufficiently active</v>
      </c>
      <c r="CP600">
        <v>3</v>
      </c>
      <c r="CQ600">
        <v>3</v>
      </c>
      <c r="CR600">
        <v>1</v>
      </c>
      <c r="CS600">
        <v>3</v>
      </c>
      <c r="CT600">
        <v>3</v>
      </c>
      <c r="CU600">
        <v>1</v>
      </c>
      <c r="CV600">
        <v>1</v>
      </c>
      <c r="CW600">
        <v>1</v>
      </c>
      <c r="CX600">
        <v>1</v>
      </c>
      <c r="CY600">
        <v>1</v>
      </c>
      <c r="CZ600">
        <v>2</v>
      </c>
      <c r="DA600">
        <v>5</v>
      </c>
      <c r="DB600">
        <v>9</v>
      </c>
      <c r="DC600">
        <v>0</v>
      </c>
      <c r="DD600">
        <v>4</v>
      </c>
      <c r="DE600">
        <v>3</v>
      </c>
      <c r="DF600">
        <v>3</v>
      </c>
      <c r="DG600">
        <v>3</v>
      </c>
      <c r="DH600">
        <v>4</v>
      </c>
      <c r="DI600">
        <v>4</v>
      </c>
      <c r="DJ600">
        <v>4</v>
      </c>
      <c r="DK600">
        <v>5</v>
      </c>
      <c r="DL600">
        <v>4</v>
      </c>
      <c r="DM600">
        <v>3</v>
      </c>
      <c r="DN600">
        <v>37</v>
      </c>
      <c r="DO600">
        <v>3</v>
      </c>
      <c r="DP600">
        <v>1</v>
      </c>
      <c r="DQ600">
        <v>3</v>
      </c>
      <c r="DR600">
        <v>3</v>
      </c>
      <c r="DS600">
        <v>3</v>
      </c>
      <c r="DT600">
        <v>1</v>
      </c>
      <c r="DU600">
        <v>2</v>
      </c>
      <c r="DV600">
        <v>2</v>
      </c>
      <c r="DW600">
        <v>1</v>
      </c>
      <c r="DX600">
        <v>19</v>
      </c>
      <c r="DY600" t="str">
        <f>IF(DP600&gt;1,"Yes",IF(DQ600&gt;1,"Yes","No"))</f>
        <v>Yes</v>
      </c>
      <c r="DZ600" t="s">
        <v>4710</v>
      </c>
      <c r="EA600">
        <v>1</v>
      </c>
      <c r="EB600">
        <v>2</v>
      </c>
      <c r="EC600">
        <v>2</v>
      </c>
      <c r="ED600">
        <v>2</v>
      </c>
      <c r="EE600">
        <v>2</v>
      </c>
      <c r="EF600">
        <v>2</v>
      </c>
      <c r="EG600">
        <v>3</v>
      </c>
      <c r="EH600">
        <v>14</v>
      </c>
      <c r="EI600">
        <v>3</v>
      </c>
      <c r="EJ600">
        <v>2</v>
      </c>
      <c r="EK600">
        <v>2</v>
      </c>
      <c r="EL600">
        <v>7</v>
      </c>
      <c r="EM600">
        <v>2</v>
      </c>
      <c r="EN600">
        <v>3</v>
      </c>
      <c r="EO600">
        <v>2</v>
      </c>
      <c r="EP600">
        <v>2</v>
      </c>
      <c r="EQ600">
        <v>3</v>
      </c>
      <c r="ER600">
        <v>2</v>
      </c>
      <c r="ES600">
        <v>3</v>
      </c>
      <c r="ET600">
        <v>2</v>
      </c>
      <c r="EU600">
        <v>19</v>
      </c>
      <c r="EV600">
        <v>8</v>
      </c>
      <c r="EW600">
        <v>8</v>
      </c>
      <c r="EX600">
        <v>8</v>
      </c>
      <c r="EY600">
        <v>10</v>
      </c>
      <c r="EZ600">
        <v>34</v>
      </c>
      <c r="FA600">
        <v>9</v>
      </c>
      <c r="FB600" t="str">
        <f t="shared" si="111"/>
        <v>Severe</v>
      </c>
      <c r="FC600" t="s">
        <v>157</v>
      </c>
    </row>
    <row r="601" spans="1:159" x14ac:dyDescent="0.2">
      <c r="A601">
        <v>1940</v>
      </c>
      <c r="B601" t="s">
        <v>143</v>
      </c>
      <c r="C601" t="s">
        <v>2704</v>
      </c>
      <c r="D601" s="1">
        <v>26751</v>
      </c>
      <c r="E601">
        <v>49</v>
      </c>
      <c r="F601">
        <v>1</v>
      </c>
      <c r="H601" t="s">
        <v>231</v>
      </c>
      <c r="I601">
        <v>3024</v>
      </c>
      <c r="J601" s="1">
        <v>44369</v>
      </c>
      <c r="K601">
        <v>1</v>
      </c>
      <c r="T601">
        <v>2</v>
      </c>
      <c r="W601" t="s">
        <v>4411</v>
      </c>
      <c r="X601" t="s">
        <v>222</v>
      </c>
      <c r="Y601">
        <v>1</v>
      </c>
      <c r="Z601" t="s">
        <v>2705</v>
      </c>
      <c r="AA601" s="1">
        <v>44588</v>
      </c>
      <c r="AB601" s="2">
        <f t="shared" si="105"/>
        <v>219</v>
      </c>
      <c r="AC601">
        <v>0</v>
      </c>
      <c r="AD601">
        <v>1</v>
      </c>
      <c r="AE601" t="str">
        <f t="shared" si="107"/>
        <v>Male</v>
      </c>
      <c r="AF601">
        <v>0</v>
      </c>
      <c r="AG601" t="s">
        <v>157</v>
      </c>
      <c r="AH601">
        <v>1</v>
      </c>
      <c r="AI601">
        <v>1</v>
      </c>
      <c r="AJ601">
        <v>7</v>
      </c>
      <c r="AK601" t="str">
        <f t="shared" si="103"/>
        <v>Undergrad</v>
      </c>
      <c r="AL601" t="str">
        <f t="shared" si="108"/>
        <v>Yes</v>
      </c>
      <c r="AM601">
        <v>9</v>
      </c>
      <c r="AN601" t="str">
        <f t="shared" si="106"/>
        <v>Aus</v>
      </c>
      <c r="AO601">
        <v>0</v>
      </c>
      <c r="AR601">
        <v>0</v>
      </c>
      <c r="AS601">
        <v>0</v>
      </c>
      <c r="AT601">
        <v>0</v>
      </c>
      <c r="AU601">
        <v>1</v>
      </c>
      <c r="AV601">
        <v>0</v>
      </c>
      <c r="AW601">
        <v>0</v>
      </c>
      <c r="AX601">
        <v>1</v>
      </c>
      <c r="AY601">
        <v>0</v>
      </c>
      <c r="AZ601">
        <v>0</v>
      </c>
      <c r="BA601">
        <v>1</v>
      </c>
      <c r="BC601" t="s">
        <v>2706</v>
      </c>
      <c r="BD601">
        <v>1</v>
      </c>
      <c r="BE601" t="s">
        <v>2707</v>
      </c>
      <c r="BF601">
        <v>1</v>
      </c>
      <c r="BG601" t="s">
        <v>2708</v>
      </c>
      <c r="BH601">
        <v>0</v>
      </c>
      <c r="BI601">
        <v>0</v>
      </c>
      <c r="BJ601">
        <v>0</v>
      </c>
      <c r="BK601">
        <v>0</v>
      </c>
      <c r="BM601">
        <v>0</v>
      </c>
      <c r="BO601">
        <v>0</v>
      </c>
      <c r="BQ601">
        <v>3</v>
      </c>
      <c r="BR601">
        <v>1</v>
      </c>
      <c r="BS601">
        <v>2</v>
      </c>
      <c r="BT601">
        <v>5</v>
      </c>
      <c r="BU601">
        <v>3</v>
      </c>
      <c r="BV601">
        <v>66</v>
      </c>
      <c r="BW601" s="4">
        <v>0.24967111650485438</v>
      </c>
      <c r="BX601">
        <v>1</v>
      </c>
      <c r="BY601">
        <v>0</v>
      </c>
      <c r="BZ601">
        <v>50</v>
      </c>
      <c r="CA601">
        <v>50</v>
      </c>
      <c r="CB601">
        <v>2</v>
      </c>
      <c r="CC601">
        <v>3</v>
      </c>
      <c r="CD601">
        <v>0</v>
      </c>
      <c r="CE601">
        <v>180</v>
      </c>
      <c r="CF601">
        <v>0</v>
      </c>
      <c r="CG601">
        <v>0</v>
      </c>
      <c r="CH601">
        <v>0</v>
      </c>
      <c r="CI601">
        <v>0</v>
      </c>
      <c r="CJ601">
        <v>0</v>
      </c>
      <c r="CK601">
        <v>0</v>
      </c>
      <c r="CL601">
        <v>0</v>
      </c>
      <c r="CM601">
        <v>0</v>
      </c>
      <c r="CN601">
        <f t="shared" si="109"/>
        <v>50</v>
      </c>
      <c r="CO601" t="str">
        <f t="shared" si="110"/>
        <v>Insufficiently active</v>
      </c>
      <c r="CP601">
        <v>4</v>
      </c>
      <c r="CQ601">
        <v>4</v>
      </c>
      <c r="CR601">
        <v>2</v>
      </c>
      <c r="CS601">
        <v>3</v>
      </c>
      <c r="CT601">
        <v>3</v>
      </c>
      <c r="CU601">
        <v>2</v>
      </c>
      <c r="CV601">
        <v>0</v>
      </c>
      <c r="CW601">
        <v>1</v>
      </c>
      <c r="CX601">
        <v>2</v>
      </c>
      <c r="CY601">
        <v>0</v>
      </c>
      <c r="CZ601">
        <v>3</v>
      </c>
      <c r="DA601">
        <v>7</v>
      </c>
      <c r="DB601">
        <v>3</v>
      </c>
      <c r="DC601">
        <v>0</v>
      </c>
      <c r="DD601">
        <v>4</v>
      </c>
      <c r="DE601">
        <v>4</v>
      </c>
      <c r="DF601">
        <v>2</v>
      </c>
      <c r="DG601">
        <v>1</v>
      </c>
      <c r="DH601">
        <v>2</v>
      </c>
      <c r="DI601">
        <v>1</v>
      </c>
      <c r="DJ601">
        <v>2</v>
      </c>
      <c r="DK601">
        <v>3</v>
      </c>
      <c r="DL601">
        <v>1</v>
      </c>
      <c r="DM601">
        <v>2</v>
      </c>
      <c r="DN601">
        <v>22</v>
      </c>
      <c r="DO601">
        <v>1</v>
      </c>
      <c r="DP601">
        <v>1</v>
      </c>
      <c r="DQ601">
        <v>1</v>
      </c>
      <c r="DR601">
        <v>2</v>
      </c>
      <c r="DS601">
        <v>3</v>
      </c>
      <c r="DT601">
        <v>1</v>
      </c>
      <c r="DU601">
        <v>1</v>
      </c>
      <c r="DV601">
        <v>0</v>
      </c>
      <c r="DW601">
        <v>0</v>
      </c>
      <c r="DX601">
        <v>10</v>
      </c>
      <c r="DY601" t="s">
        <v>149</v>
      </c>
      <c r="DZ601" t="s">
        <v>4709</v>
      </c>
      <c r="EA601">
        <v>3</v>
      </c>
      <c r="EB601">
        <v>3</v>
      </c>
      <c r="EC601">
        <v>2</v>
      </c>
      <c r="ED601">
        <v>2</v>
      </c>
      <c r="EE601">
        <v>4</v>
      </c>
      <c r="EF601">
        <v>2</v>
      </c>
      <c r="EG601">
        <v>5</v>
      </c>
      <c r="EH601">
        <v>21</v>
      </c>
      <c r="EI601">
        <v>3</v>
      </c>
      <c r="EJ601">
        <v>3</v>
      </c>
      <c r="EK601">
        <v>3</v>
      </c>
      <c r="EL601">
        <v>9</v>
      </c>
      <c r="EM601">
        <v>1</v>
      </c>
      <c r="EN601">
        <v>2</v>
      </c>
      <c r="EO601">
        <v>1</v>
      </c>
      <c r="EP601">
        <v>1</v>
      </c>
      <c r="EQ601">
        <v>1</v>
      </c>
      <c r="ER601">
        <v>4</v>
      </c>
      <c r="ES601">
        <v>3</v>
      </c>
      <c r="ET601">
        <v>2</v>
      </c>
      <c r="EU601">
        <v>15</v>
      </c>
      <c r="EV601">
        <v>6</v>
      </c>
      <c r="EW601">
        <v>9</v>
      </c>
      <c r="EX601">
        <v>9</v>
      </c>
      <c r="EY601">
        <v>10</v>
      </c>
      <c r="EZ601">
        <v>34</v>
      </c>
      <c r="FA601">
        <v>6</v>
      </c>
      <c r="FB601" t="str">
        <f t="shared" si="111"/>
        <v>Moderate</v>
      </c>
      <c r="FC601" t="s">
        <v>157</v>
      </c>
    </row>
    <row r="602" spans="1:159" x14ac:dyDescent="0.2">
      <c r="A602">
        <v>1941</v>
      </c>
      <c r="B602" t="s">
        <v>143</v>
      </c>
      <c r="C602" t="s">
        <v>2709</v>
      </c>
      <c r="D602" s="1">
        <v>30995</v>
      </c>
      <c r="E602">
        <v>37</v>
      </c>
      <c r="F602">
        <v>1</v>
      </c>
      <c r="H602" t="s">
        <v>295</v>
      </c>
      <c r="I602">
        <v>3021</v>
      </c>
      <c r="J602" s="1">
        <v>44368</v>
      </c>
      <c r="K602">
        <v>1</v>
      </c>
      <c r="T602">
        <v>1</v>
      </c>
      <c r="W602" t="s">
        <v>4411</v>
      </c>
      <c r="X602" t="s">
        <v>307</v>
      </c>
      <c r="Y602">
        <v>0</v>
      </c>
      <c r="Z602" t="s">
        <v>2710</v>
      </c>
      <c r="AA602" s="1">
        <v>44596</v>
      </c>
      <c r="AB602" s="2">
        <f t="shared" si="105"/>
        <v>228</v>
      </c>
      <c r="AC602">
        <v>0</v>
      </c>
      <c r="AD602">
        <v>2</v>
      </c>
      <c r="AE602" t="str">
        <f t="shared" si="107"/>
        <v>Female</v>
      </c>
      <c r="AF602">
        <v>0</v>
      </c>
      <c r="AG602" t="s">
        <v>157</v>
      </c>
      <c r="AH602">
        <v>0</v>
      </c>
      <c r="AJ602">
        <v>4</v>
      </c>
      <c r="AK602" t="str">
        <f t="shared" si="103"/>
        <v>TAFE</v>
      </c>
      <c r="AL602" t="str">
        <f t="shared" si="108"/>
        <v>Yes</v>
      </c>
      <c r="AM602">
        <v>9</v>
      </c>
      <c r="AN602" t="str">
        <f t="shared" si="106"/>
        <v>Aus</v>
      </c>
      <c r="AO602">
        <v>0</v>
      </c>
      <c r="AR602">
        <v>0</v>
      </c>
      <c r="AS602">
        <v>0</v>
      </c>
      <c r="AT602">
        <v>0</v>
      </c>
      <c r="AU602">
        <v>0</v>
      </c>
      <c r="AV602">
        <v>0</v>
      </c>
      <c r="AW602">
        <v>0</v>
      </c>
      <c r="AX602">
        <v>0</v>
      </c>
      <c r="AY602">
        <v>0</v>
      </c>
      <c r="AZ602">
        <v>0</v>
      </c>
      <c r="BA602">
        <v>0</v>
      </c>
      <c r="BD602">
        <v>0</v>
      </c>
      <c r="BF602">
        <v>0</v>
      </c>
      <c r="BH602">
        <v>1</v>
      </c>
      <c r="BI602">
        <v>1</v>
      </c>
      <c r="BJ602">
        <v>0</v>
      </c>
      <c r="BK602">
        <v>1</v>
      </c>
      <c r="BL602">
        <v>10</v>
      </c>
      <c r="BM602">
        <v>0</v>
      </c>
      <c r="BO602">
        <v>0</v>
      </c>
      <c r="BQ602">
        <v>4</v>
      </c>
      <c r="BR602">
        <v>3</v>
      </c>
      <c r="BS602">
        <v>4</v>
      </c>
      <c r="BT602">
        <v>5</v>
      </c>
      <c r="BU602">
        <v>3</v>
      </c>
      <c r="BV602">
        <v>61</v>
      </c>
      <c r="BW602" s="4">
        <v>7.5194664404223219E-2</v>
      </c>
      <c r="BX602">
        <v>10</v>
      </c>
      <c r="BY602">
        <v>3</v>
      </c>
      <c r="BZ602">
        <v>30</v>
      </c>
      <c r="CA602">
        <v>210</v>
      </c>
      <c r="CB602">
        <v>0</v>
      </c>
      <c r="CC602">
        <v>3</v>
      </c>
      <c r="CD602">
        <v>30</v>
      </c>
      <c r="CE602">
        <v>210</v>
      </c>
      <c r="CF602">
        <v>0</v>
      </c>
      <c r="CG602">
        <v>0</v>
      </c>
      <c r="CH602">
        <v>0</v>
      </c>
      <c r="CI602">
        <v>0</v>
      </c>
      <c r="CJ602">
        <v>0</v>
      </c>
      <c r="CK602">
        <v>0</v>
      </c>
      <c r="CL602">
        <v>0</v>
      </c>
      <c r="CM602">
        <v>0</v>
      </c>
      <c r="CN602">
        <f t="shared" si="109"/>
        <v>210</v>
      </c>
      <c r="CO602" t="str">
        <f t="shared" si="110"/>
        <v>Sufficientlyactive</v>
      </c>
      <c r="CP602">
        <v>3</v>
      </c>
      <c r="CQ602">
        <v>1</v>
      </c>
      <c r="CR602">
        <v>4</v>
      </c>
      <c r="CS602">
        <v>3</v>
      </c>
      <c r="CT602">
        <v>3</v>
      </c>
      <c r="CU602">
        <v>3</v>
      </c>
      <c r="CV602">
        <v>1</v>
      </c>
      <c r="CW602">
        <v>1</v>
      </c>
      <c r="CX602">
        <v>1</v>
      </c>
      <c r="CY602">
        <v>1</v>
      </c>
      <c r="CZ602">
        <v>2</v>
      </c>
      <c r="DA602">
        <v>5</v>
      </c>
      <c r="DB602">
        <v>4</v>
      </c>
      <c r="DC602">
        <v>0</v>
      </c>
      <c r="DD602">
        <v>5</v>
      </c>
      <c r="DE602">
        <v>3</v>
      </c>
      <c r="DF602">
        <v>1</v>
      </c>
      <c r="DG602">
        <v>2</v>
      </c>
      <c r="DH602">
        <v>2</v>
      </c>
      <c r="DI602">
        <v>1</v>
      </c>
      <c r="DJ602">
        <v>2</v>
      </c>
      <c r="DK602">
        <v>5</v>
      </c>
      <c r="DL602">
        <v>1</v>
      </c>
      <c r="DM602">
        <v>1</v>
      </c>
      <c r="DN602">
        <v>23</v>
      </c>
      <c r="DO602">
        <v>3</v>
      </c>
      <c r="DP602">
        <v>0</v>
      </c>
      <c r="DQ602">
        <v>3</v>
      </c>
      <c r="DR602">
        <v>3</v>
      </c>
      <c r="DS602">
        <v>3</v>
      </c>
      <c r="DT602">
        <v>0</v>
      </c>
      <c r="DU602">
        <v>0</v>
      </c>
      <c r="DV602">
        <v>0</v>
      </c>
      <c r="DW602">
        <v>0</v>
      </c>
      <c r="DX602">
        <v>12</v>
      </c>
      <c r="DY602" t="s">
        <v>149</v>
      </c>
      <c r="DZ602" t="s">
        <v>4709</v>
      </c>
      <c r="EA602">
        <v>4</v>
      </c>
      <c r="EB602">
        <v>4</v>
      </c>
      <c r="EC602">
        <v>3</v>
      </c>
      <c r="ED602">
        <v>3</v>
      </c>
      <c r="EE602">
        <v>5</v>
      </c>
      <c r="EF602">
        <v>2</v>
      </c>
      <c r="EG602">
        <v>5</v>
      </c>
      <c r="EH602">
        <v>26</v>
      </c>
      <c r="EI602">
        <v>3</v>
      </c>
      <c r="EJ602">
        <v>2</v>
      </c>
      <c r="EK602">
        <v>2</v>
      </c>
      <c r="EL602">
        <v>7</v>
      </c>
      <c r="EM602">
        <v>5</v>
      </c>
      <c r="EN602">
        <v>5</v>
      </c>
      <c r="EO602">
        <v>5</v>
      </c>
      <c r="EP602">
        <v>4</v>
      </c>
      <c r="EQ602">
        <v>5</v>
      </c>
      <c r="ER602">
        <v>5</v>
      </c>
      <c r="ES602">
        <v>5</v>
      </c>
      <c r="ET602">
        <v>2</v>
      </c>
      <c r="EU602">
        <v>36</v>
      </c>
      <c r="EV602">
        <v>9</v>
      </c>
      <c r="EW602">
        <v>6</v>
      </c>
      <c r="EX602">
        <v>6</v>
      </c>
      <c r="EY602">
        <v>9</v>
      </c>
      <c r="EZ602">
        <v>30</v>
      </c>
      <c r="FA602">
        <v>9</v>
      </c>
      <c r="FB602" t="str">
        <f t="shared" si="111"/>
        <v>Severe</v>
      </c>
      <c r="FC602" t="s">
        <v>149</v>
      </c>
    </row>
    <row r="603" spans="1:159" x14ac:dyDescent="0.2">
      <c r="A603">
        <v>1942</v>
      </c>
      <c r="B603" t="s">
        <v>143</v>
      </c>
      <c r="C603" t="s">
        <v>2711</v>
      </c>
      <c r="D603" s="1">
        <v>21701</v>
      </c>
      <c r="E603">
        <v>63</v>
      </c>
      <c r="F603">
        <v>1</v>
      </c>
      <c r="H603" t="s">
        <v>354</v>
      </c>
      <c r="I603">
        <v>3037</v>
      </c>
      <c r="J603" s="1">
        <v>44368</v>
      </c>
      <c r="K603">
        <v>1</v>
      </c>
      <c r="R603">
        <v>2</v>
      </c>
      <c r="W603" t="s">
        <v>229</v>
      </c>
      <c r="X603" t="s">
        <v>222</v>
      </c>
      <c r="Y603">
        <v>0</v>
      </c>
      <c r="Z603" t="s">
        <v>2712</v>
      </c>
      <c r="AA603" s="1">
        <v>44594</v>
      </c>
      <c r="AB603" s="2">
        <f t="shared" si="105"/>
        <v>226</v>
      </c>
      <c r="AC603">
        <v>1</v>
      </c>
      <c r="AD603">
        <v>2</v>
      </c>
      <c r="AE603" t="str">
        <f t="shared" si="107"/>
        <v>Female</v>
      </c>
      <c r="AF603">
        <v>7</v>
      </c>
      <c r="AG603" t="s">
        <v>149</v>
      </c>
      <c r="AH603">
        <v>0</v>
      </c>
      <c r="AJ603">
        <v>5</v>
      </c>
      <c r="AK603" t="str">
        <f t="shared" si="103"/>
        <v>TAFE</v>
      </c>
      <c r="AL603" t="str">
        <f t="shared" si="108"/>
        <v>Yes</v>
      </c>
      <c r="AM603">
        <v>37</v>
      </c>
      <c r="AN603" t="str">
        <f t="shared" si="106"/>
        <v>Other</v>
      </c>
      <c r="AQ603">
        <v>17</v>
      </c>
      <c r="AR603">
        <v>0</v>
      </c>
      <c r="AS603">
        <v>0</v>
      </c>
      <c r="AT603">
        <v>0</v>
      </c>
      <c r="AU603">
        <v>0</v>
      </c>
      <c r="AV603">
        <v>0</v>
      </c>
      <c r="AW603">
        <v>0</v>
      </c>
      <c r="AX603">
        <v>1</v>
      </c>
      <c r="AY603">
        <v>0</v>
      </c>
      <c r="AZ603">
        <v>0</v>
      </c>
      <c r="BA603">
        <v>0</v>
      </c>
      <c r="BC603" t="s">
        <v>2713</v>
      </c>
      <c r="BD603">
        <v>1</v>
      </c>
      <c r="BE603" t="s">
        <v>2714</v>
      </c>
      <c r="BF603">
        <v>1</v>
      </c>
      <c r="BG603" t="s">
        <v>2715</v>
      </c>
      <c r="BH603">
        <v>0</v>
      </c>
      <c r="BI603">
        <v>0</v>
      </c>
      <c r="BJ603">
        <v>0</v>
      </c>
      <c r="BK603">
        <v>0</v>
      </c>
      <c r="BM603">
        <v>0</v>
      </c>
      <c r="BO603">
        <v>1</v>
      </c>
      <c r="BP603">
        <v>0</v>
      </c>
      <c r="BQ603">
        <v>4</v>
      </c>
      <c r="BR603">
        <v>1</v>
      </c>
      <c r="BS603">
        <v>3</v>
      </c>
      <c r="BT603">
        <v>5</v>
      </c>
      <c r="BU603">
        <v>2</v>
      </c>
      <c r="BV603">
        <v>23</v>
      </c>
      <c r="BW603" s="4">
        <v>0.22218343613933239</v>
      </c>
      <c r="BX603">
        <v>7</v>
      </c>
      <c r="BY603">
        <v>22</v>
      </c>
      <c r="BZ603">
        <v>0</v>
      </c>
      <c r="CA603">
        <v>840</v>
      </c>
      <c r="CB603">
        <v>0</v>
      </c>
      <c r="CC603">
        <v>0</v>
      </c>
      <c r="CD603">
        <v>0</v>
      </c>
      <c r="CE603">
        <v>0</v>
      </c>
      <c r="CF603">
        <v>3</v>
      </c>
      <c r="CG603">
        <v>24</v>
      </c>
      <c r="CH603">
        <v>0</v>
      </c>
      <c r="CI603">
        <v>840</v>
      </c>
      <c r="CJ603">
        <v>0</v>
      </c>
      <c r="CK603">
        <v>16</v>
      </c>
      <c r="CL603">
        <v>0</v>
      </c>
      <c r="CM603">
        <v>840</v>
      </c>
      <c r="CN603">
        <f t="shared" si="109"/>
        <v>3360</v>
      </c>
      <c r="CO603" t="str">
        <f t="shared" si="110"/>
        <v>Sufficientlyactive</v>
      </c>
      <c r="CP603">
        <v>3</v>
      </c>
      <c r="CQ603">
        <v>4</v>
      </c>
      <c r="CR603">
        <v>3</v>
      </c>
      <c r="CS603">
        <v>3</v>
      </c>
      <c r="CT603">
        <v>3</v>
      </c>
      <c r="CU603">
        <v>2</v>
      </c>
      <c r="CV603">
        <v>0</v>
      </c>
      <c r="CW603">
        <v>1</v>
      </c>
      <c r="CX603">
        <v>1</v>
      </c>
      <c r="CY603">
        <v>1</v>
      </c>
      <c r="CZ603">
        <v>3</v>
      </c>
      <c r="DA603">
        <v>7</v>
      </c>
      <c r="DB603">
        <v>6</v>
      </c>
      <c r="DC603">
        <v>0</v>
      </c>
      <c r="DD603">
        <v>4</v>
      </c>
      <c r="DE603">
        <v>2</v>
      </c>
      <c r="DF603">
        <v>1</v>
      </c>
      <c r="DG603">
        <v>1</v>
      </c>
      <c r="DH603">
        <v>4</v>
      </c>
      <c r="DI603">
        <v>4</v>
      </c>
      <c r="DJ603">
        <v>1</v>
      </c>
      <c r="DK603">
        <v>3</v>
      </c>
      <c r="DL603">
        <v>2</v>
      </c>
      <c r="DM603">
        <v>1</v>
      </c>
      <c r="DN603">
        <v>23</v>
      </c>
      <c r="DO603">
        <v>1</v>
      </c>
      <c r="DP603">
        <v>0</v>
      </c>
      <c r="DQ603">
        <v>2</v>
      </c>
      <c r="DR603">
        <v>3</v>
      </c>
      <c r="DS603">
        <v>0</v>
      </c>
      <c r="DT603">
        <v>0</v>
      </c>
      <c r="DU603">
        <v>0</v>
      </c>
      <c r="DV603">
        <v>0</v>
      </c>
      <c r="DW603">
        <v>0</v>
      </c>
      <c r="DX603">
        <v>6</v>
      </c>
      <c r="DY603" t="str">
        <f>IF(DO603&gt;1,"Yes",IF(DP603&gt;1,"Yes","No"))</f>
        <v>No</v>
      </c>
      <c r="DZ603" t="s">
        <v>4707</v>
      </c>
      <c r="EA603">
        <v>4</v>
      </c>
      <c r="EB603">
        <v>4</v>
      </c>
      <c r="EC603">
        <v>4</v>
      </c>
      <c r="ED603">
        <v>3</v>
      </c>
      <c r="EE603">
        <v>2</v>
      </c>
      <c r="EF603">
        <v>2</v>
      </c>
      <c r="EG603">
        <v>3</v>
      </c>
      <c r="EH603">
        <v>22</v>
      </c>
      <c r="EI603">
        <v>1</v>
      </c>
      <c r="EJ603">
        <v>2</v>
      </c>
      <c r="EK603">
        <v>1</v>
      </c>
      <c r="EL603">
        <v>4</v>
      </c>
      <c r="EM603">
        <v>2</v>
      </c>
      <c r="EN603">
        <v>3</v>
      </c>
      <c r="EO603">
        <v>3</v>
      </c>
      <c r="EP603">
        <v>3</v>
      </c>
      <c r="EQ603">
        <v>4</v>
      </c>
      <c r="ER603">
        <v>4</v>
      </c>
      <c r="ES603">
        <v>5</v>
      </c>
      <c r="ET603">
        <v>5</v>
      </c>
      <c r="EU603">
        <v>29</v>
      </c>
      <c r="EV603">
        <v>9</v>
      </c>
      <c r="EW603">
        <v>8</v>
      </c>
      <c r="EX603">
        <v>10</v>
      </c>
      <c r="EY603">
        <v>9</v>
      </c>
      <c r="EZ603">
        <v>36</v>
      </c>
      <c r="FA603">
        <v>8</v>
      </c>
      <c r="FB603" t="str">
        <f t="shared" si="111"/>
        <v>Severe</v>
      </c>
      <c r="FC603" t="s">
        <v>149</v>
      </c>
    </row>
    <row r="604" spans="1:159" x14ac:dyDescent="0.2">
      <c r="A604">
        <v>1947</v>
      </c>
      <c r="B604" t="s">
        <v>143</v>
      </c>
      <c r="C604" t="s">
        <v>2716</v>
      </c>
      <c r="D604" s="1">
        <v>31640</v>
      </c>
      <c r="E604">
        <v>36</v>
      </c>
      <c r="F604">
        <v>11</v>
      </c>
      <c r="G604" t="s">
        <v>1862</v>
      </c>
      <c r="H604" t="s">
        <v>2011</v>
      </c>
      <c r="I604">
        <v>3031</v>
      </c>
      <c r="J604" s="1">
        <v>44355</v>
      </c>
      <c r="K604">
        <v>1</v>
      </c>
      <c r="T604">
        <v>1</v>
      </c>
      <c r="W604" t="s">
        <v>4411</v>
      </c>
      <c r="X604" t="s">
        <v>307</v>
      </c>
      <c r="Y604">
        <v>0</v>
      </c>
      <c r="Z604" t="s">
        <v>2717</v>
      </c>
      <c r="AA604" s="1">
        <v>44628</v>
      </c>
      <c r="AB604" s="2">
        <f t="shared" si="105"/>
        <v>273</v>
      </c>
      <c r="AC604">
        <v>0</v>
      </c>
      <c r="AD604">
        <v>1</v>
      </c>
      <c r="AE604" t="str">
        <f t="shared" si="107"/>
        <v>Male</v>
      </c>
      <c r="AF604">
        <v>4</v>
      </c>
      <c r="AG604" t="s">
        <v>149</v>
      </c>
      <c r="AH604">
        <v>0</v>
      </c>
      <c r="AJ604">
        <v>1</v>
      </c>
      <c r="AK604" t="str">
        <f t="shared" si="103"/>
        <v>DNC high school</v>
      </c>
      <c r="AL604" t="str">
        <f t="shared" si="108"/>
        <v>No</v>
      </c>
      <c r="AM604">
        <v>79</v>
      </c>
      <c r="AN604" t="str">
        <f t="shared" si="106"/>
        <v>Other</v>
      </c>
      <c r="AQ604">
        <v>2011</v>
      </c>
      <c r="AR604">
        <v>0</v>
      </c>
      <c r="AS604">
        <v>0</v>
      </c>
      <c r="AT604">
        <v>1</v>
      </c>
      <c r="AU604">
        <v>1</v>
      </c>
      <c r="AV604">
        <v>0</v>
      </c>
      <c r="AW604">
        <v>0</v>
      </c>
      <c r="AX604">
        <v>0</v>
      </c>
      <c r="AY604">
        <v>0</v>
      </c>
      <c r="AZ604">
        <v>0</v>
      </c>
      <c r="BA604">
        <v>1</v>
      </c>
      <c r="BB604" t="s">
        <v>2718</v>
      </c>
      <c r="BC604" t="s">
        <v>2719</v>
      </c>
      <c r="BD604">
        <v>1</v>
      </c>
      <c r="BE604" t="s">
        <v>2720</v>
      </c>
      <c r="BF604">
        <v>0</v>
      </c>
      <c r="BH604">
        <v>2</v>
      </c>
      <c r="BI604">
        <v>2</v>
      </c>
      <c r="BJ604">
        <v>2</v>
      </c>
      <c r="BK604">
        <v>1</v>
      </c>
      <c r="BL604">
        <v>40</v>
      </c>
      <c r="BM604">
        <v>1</v>
      </c>
      <c r="BN604">
        <v>10</v>
      </c>
      <c r="BO604">
        <v>0</v>
      </c>
      <c r="BQ604">
        <v>4</v>
      </c>
      <c r="BR604">
        <v>4</v>
      </c>
      <c r="BS604">
        <v>5</v>
      </c>
      <c r="BT604">
        <v>5</v>
      </c>
      <c r="BU604">
        <v>5</v>
      </c>
      <c r="BV604">
        <v>4</v>
      </c>
      <c r="BW604" s="4">
        <v>-7.1837606837606829E-2</v>
      </c>
      <c r="BX604">
        <v>1</v>
      </c>
      <c r="BY604">
        <v>1</v>
      </c>
      <c r="BZ604">
        <v>1</v>
      </c>
      <c r="CA604">
        <v>61</v>
      </c>
      <c r="CB604">
        <v>0</v>
      </c>
      <c r="CC604">
        <v>0</v>
      </c>
      <c r="CD604">
        <v>1</v>
      </c>
      <c r="CE604">
        <v>1</v>
      </c>
      <c r="CF604">
        <v>1</v>
      </c>
      <c r="CG604">
        <v>0</v>
      </c>
      <c r="CH604">
        <v>2</v>
      </c>
      <c r="CI604">
        <v>2</v>
      </c>
      <c r="CJ604">
        <v>1</v>
      </c>
      <c r="CK604">
        <v>0</v>
      </c>
      <c r="CL604">
        <v>2</v>
      </c>
      <c r="CM604">
        <v>2</v>
      </c>
      <c r="CN604">
        <f t="shared" si="109"/>
        <v>67</v>
      </c>
      <c r="CO604" t="str">
        <f t="shared" si="110"/>
        <v>Insufficiently active</v>
      </c>
      <c r="CP604">
        <v>2</v>
      </c>
      <c r="CQ604">
        <v>2</v>
      </c>
      <c r="CR604">
        <v>2</v>
      </c>
      <c r="CS604">
        <v>2</v>
      </c>
      <c r="CT604">
        <v>2</v>
      </c>
      <c r="CU604">
        <v>0</v>
      </c>
      <c r="CV604">
        <v>0</v>
      </c>
      <c r="CW604">
        <v>0</v>
      </c>
      <c r="CX604">
        <v>1</v>
      </c>
      <c r="CY604">
        <v>0</v>
      </c>
      <c r="CZ604">
        <v>1</v>
      </c>
      <c r="DA604">
        <v>0</v>
      </c>
      <c r="DB604">
        <v>0</v>
      </c>
      <c r="DC604">
        <v>0</v>
      </c>
      <c r="DD604">
        <v>5</v>
      </c>
      <c r="DE604">
        <v>5</v>
      </c>
      <c r="DF604">
        <v>5</v>
      </c>
      <c r="DG604">
        <v>5</v>
      </c>
      <c r="DH604">
        <v>5</v>
      </c>
      <c r="DI604">
        <v>4</v>
      </c>
      <c r="DJ604">
        <v>5</v>
      </c>
      <c r="DK604">
        <v>5</v>
      </c>
      <c r="DL604">
        <v>5</v>
      </c>
      <c r="DM604">
        <v>5</v>
      </c>
      <c r="DN604">
        <v>49</v>
      </c>
      <c r="DO604">
        <v>3</v>
      </c>
      <c r="DP604">
        <v>3</v>
      </c>
      <c r="DQ604">
        <v>3</v>
      </c>
      <c r="DR604">
        <v>3</v>
      </c>
      <c r="DS604">
        <v>3</v>
      </c>
      <c r="DT604">
        <v>3</v>
      </c>
      <c r="DU604">
        <v>3</v>
      </c>
      <c r="DV604">
        <v>3</v>
      </c>
      <c r="DW604">
        <v>3</v>
      </c>
      <c r="DX604">
        <v>27</v>
      </c>
      <c r="DY604" t="str">
        <f>IF(DO604&gt;1,"Yes",IF(DP604&gt;1,"Yes","No"))</f>
        <v>Yes</v>
      </c>
      <c r="DZ604" t="s">
        <v>4711</v>
      </c>
      <c r="EA604">
        <v>5</v>
      </c>
      <c r="EB604">
        <v>5</v>
      </c>
      <c r="EC604">
        <v>5</v>
      </c>
      <c r="ED604">
        <v>5</v>
      </c>
      <c r="EE604">
        <v>5</v>
      </c>
      <c r="EF604">
        <v>5</v>
      </c>
      <c r="EG604">
        <v>5</v>
      </c>
      <c r="EH604">
        <v>35</v>
      </c>
      <c r="EI604">
        <v>2</v>
      </c>
      <c r="EJ604">
        <v>2</v>
      </c>
      <c r="EK604">
        <v>2</v>
      </c>
      <c r="EL604">
        <v>6</v>
      </c>
      <c r="EM604">
        <v>5</v>
      </c>
      <c r="EN604">
        <v>5</v>
      </c>
      <c r="EO604">
        <v>5</v>
      </c>
      <c r="EP604">
        <v>5</v>
      </c>
      <c r="EQ604">
        <v>5</v>
      </c>
      <c r="ER604">
        <v>5</v>
      </c>
      <c r="ES604">
        <v>5</v>
      </c>
      <c r="ET604">
        <v>5</v>
      </c>
      <c r="EU604">
        <v>40</v>
      </c>
      <c r="EV604">
        <v>10</v>
      </c>
      <c r="EW604">
        <v>10</v>
      </c>
      <c r="EX604">
        <v>10</v>
      </c>
      <c r="EY604">
        <v>10</v>
      </c>
      <c r="EZ604">
        <v>40</v>
      </c>
      <c r="FA604">
        <v>9</v>
      </c>
      <c r="FB604" t="str">
        <f t="shared" si="111"/>
        <v>Severe</v>
      </c>
      <c r="FC604" t="s">
        <v>149</v>
      </c>
    </row>
    <row r="605" spans="1:159" x14ac:dyDescent="0.2">
      <c r="A605">
        <v>1950</v>
      </c>
      <c r="B605" t="s">
        <v>143</v>
      </c>
      <c r="C605" t="s">
        <v>2721</v>
      </c>
      <c r="D605" s="1">
        <v>33845</v>
      </c>
      <c r="E605">
        <v>29</v>
      </c>
      <c r="F605">
        <v>1</v>
      </c>
      <c r="H605" t="s">
        <v>2722</v>
      </c>
      <c r="I605">
        <v>3060</v>
      </c>
      <c r="J605" s="1">
        <v>44352</v>
      </c>
      <c r="K605">
        <v>1</v>
      </c>
      <c r="R605">
        <v>2</v>
      </c>
      <c r="W605" t="s">
        <v>229</v>
      </c>
      <c r="X605" t="s">
        <v>222</v>
      </c>
      <c r="Y605">
        <v>0</v>
      </c>
      <c r="Z605" t="s">
        <v>2723</v>
      </c>
      <c r="AA605" s="1">
        <v>44628</v>
      </c>
      <c r="AB605" s="2">
        <f t="shared" si="105"/>
        <v>276</v>
      </c>
      <c r="AC605">
        <v>0</v>
      </c>
      <c r="AD605">
        <v>1</v>
      </c>
      <c r="AE605" t="str">
        <f t="shared" si="107"/>
        <v>Male</v>
      </c>
      <c r="AF605">
        <v>0</v>
      </c>
      <c r="AG605" t="s">
        <v>157</v>
      </c>
      <c r="AH605">
        <v>1</v>
      </c>
      <c r="AI605">
        <v>2</v>
      </c>
      <c r="AJ605">
        <v>8</v>
      </c>
      <c r="AK605" t="str">
        <f t="shared" si="103"/>
        <v>Postgrad</v>
      </c>
      <c r="AL605" t="str">
        <f t="shared" si="108"/>
        <v>Yes</v>
      </c>
      <c r="AM605">
        <v>9</v>
      </c>
      <c r="AN605" t="str">
        <f t="shared" si="106"/>
        <v>Aus</v>
      </c>
      <c r="AO605">
        <v>0</v>
      </c>
      <c r="AR605">
        <v>0</v>
      </c>
      <c r="AS605">
        <v>0</v>
      </c>
      <c r="AT605">
        <v>0</v>
      </c>
      <c r="AU605">
        <v>0</v>
      </c>
      <c r="AV605">
        <v>0</v>
      </c>
      <c r="AW605">
        <v>0</v>
      </c>
      <c r="AX605">
        <v>0</v>
      </c>
      <c r="AY605">
        <v>0</v>
      </c>
      <c r="AZ605">
        <v>0</v>
      </c>
      <c r="BA605">
        <v>1</v>
      </c>
      <c r="BC605" t="s">
        <v>2724</v>
      </c>
      <c r="BD605">
        <v>0</v>
      </c>
      <c r="BF605">
        <v>1</v>
      </c>
      <c r="BG605" t="s">
        <v>2725</v>
      </c>
      <c r="BH605">
        <v>0</v>
      </c>
      <c r="BI605">
        <v>0</v>
      </c>
      <c r="BJ605">
        <v>0</v>
      </c>
      <c r="BK605">
        <v>0</v>
      </c>
      <c r="BM605">
        <v>0</v>
      </c>
      <c r="BO605">
        <v>0</v>
      </c>
      <c r="BQ605">
        <v>1</v>
      </c>
      <c r="BR605">
        <v>1</v>
      </c>
      <c r="BS605">
        <v>3</v>
      </c>
      <c r="BT605">
        <v>3</v>
      </c>
      <c r="BU605">
        <v>1</v>
      </c>
      <c r="BV605">
        <v>95</v>
      </c>
      <c r="BW605" s="4">
        <v>0.66700000000000004</v>
      </c>
      <c r="BX605">
        <v>1</v>
      </c>
      <c r="BY605">
        <v>0</v>
      </c>
      <c r="BZ605">
        <v>30</v>
      </c>
      <c r="CA605">
        <v>30</v>
      </c>
      <c r="CB605">
        <v>0</v>
      </c>
      <c r="CC605">
        <v>0</v>
      </c>
      <c r="CD605">
        <v>0</v>
      </c>
      <c r="CE605">
        <v>0</v>
      </c>
      <c r="CF605">
        <v>5</v>
      </c>
      <c r="CG605">
        <v>8</v>
      </c>
      <c r="CH605">
        <v>0</v>
      </c>
      <c r="CI605">
        <v>480</v>
      </c>
      <c r="CJ605">
        <v>0</v>
      </c>
      <c r="CK605">
        <v>0</v>
      </c>
      <c r="CL605">
        <v>0</v>
      </c>
      <c r="CM605">
        <v>0</v>
      </c>
      <c r="CN605">
        <f t="shared" si="109"/>
        <v>990</v>
      </c>
      <c r="CO605" t="str">
        <f t="shared" si="110"/>
        <v>Sufficientlyactive</v>
      </c>
      <c r="CP605">
        <v>3</v>
      </c>
      <c r="CQ605">
        <v>2</v>
      </c>
      <c r="CR605">
        <v>2</v>
      </c>
      <c r="CS605">
        <v>3</v>
      </c>
      <c r="CT605">
        <v>3</v>
      </c>
      <c r="CU605">
        <v>4</v>
      </c>
      <c r="CV605">
        <v>1</v>
      </c>
      <c r="CW605">
        <v>1</v>
      </c>
      <c r="CX605">
        <v>3</v>
      </c>
      <c r="CY605">
        <v>1</v>
      </c>
      <c r="CZ605">
        <v>3</v>
      </c>
      <c r="DA605">
        <v>7</v>
      </c>
      <c r="DB605">
        <v>2</v>
      </c>
      <c r="DC605">
        <v>1</v>
      </c>
      <c r="DD605">
        <v>3</v>
      </c>
      <c r="DE605">
        <v>4</v>
      </c>
      <c r="DF605">
        <v>1</v>
      </c>
      <c r="DG605">
        <v>2</v>
      </c>
      <c r="DH605">
        <v>2</v>
      </c>
      <c r="DI605">
        <v>3</v>
      </c>
      <c r="DJ605">
        <v>2</v>
      </c>
      <c r="DK605">
        <v>4</v>
      </c>
      <c r="DL605">
        <v>1</v>
      </c>
      <c r="DM605">
        <v>2</v>
      </c>
      <c r="DN605">
        <v>24</v>
      </c>
      <c r="DO605">
        <v>1</v>
      </c>
      <c r="DP605">
        <v>1</v>
      </c>
      <c r="DQ605">
        <v>0</v>
      </c>
      <c r="DR605">
        <v>1</v>
      </c>
      <c r="DS605">
        <v>0</v>
      </c>
      <c r="DT605">
        <v>1</v>
      </c>
      <c r="DU605">
        <v>1</v>
      </c>
      <c r="DV605">
        <v>0</v>
      </c>
      <c r="DW605">
        <v>0</v>
      </c>
      <c r="DX605">
        <v>5</v>
      </c>
      <c r="DY605" t="str">
        <f>IF(DO605&gt;1,"Yes",IF(DP605&gt;1,"Yes","No"))</f>
        <v>No</v>
      </c>
      <c r="DZ605" t="s">
        <v>4707</v>
      </c>
      <c r="EA605">
        <v>5</v>
      </c>
      <c r="EB605">
        <v>3</v>
      </c>
      <c r="EC605">
        <v>4</v>
      </c>
      <c r="ED605">
        <v>4</v>
      </c>
      <c r="EE605">
        <v>3</v>
      </c>
      <c r="EF605">
        <v>2</v>
      </c>
      <c r="EG605">
        <v>3</v>
      </c>
      <c r="EH605">
        <v>24</v>
      </c>
      <c r="EI605">
        <v>2</v>
      </c>
      <c r="EJ605">
        <v>2</v>
      </c>
      <c r="EK605">
        <v>2</v>
      </c>
      <c r="EL605">
        <v>6</v>
      </c>
      <c r="EM605">
        <v>4</v>
      </c>
      <c r="EN605">
        <v>3</v>
      </c>
      <c r="EO605">
        <v>4</v>
      </c>
      <c r="EP605">
        <v>4</v>
      </c>
      <c r="EQ605">
        <v>4</v>
      </c>
      <c r="ER605">
        <v>5</v>
      </c>
      <c r="ES605">
        <v>4</v>
      </c>
      <c r="ET605">
        <v>3</v>
      </c>
      <c r="EU605">
        <v>31</v>
      </c>
      <c r="EV605">
        <v>6</v>
      </c>
      <c r="EW605">
        <v>6</v>
      </c>
      <c r="EX605">
        <v>6</v>
      </c>
      <c r="EY605">
        <v>8</v>
      </c>
      <c r="EZ605">
        <v>26</v>
      </c>
      <c r="FA605">
        <v>4</v>
      </c>
      <c r="FB605" t="str">
        <f t="shared" si="111"/>
        <v>Mild</v>
      </c>
      <c r="FC605" t="s">
        <v>149</v>
      </c>
    </row>
    <row r="606" spans="1:159" x14ac:dyDescent="0.2">
      <c r="A606">
        <v>1953</v>
      </c>
      <c r="B606" t="s">
        <v>143</v>
      </c>
      <c r="C606" t="s">
        <v>2726</v>
      </c>
      <c r="D606" s="1">
        <v>24919</v>
      </c>
      <c r="E606">
        <v>54</v>
      </c>
      <c r="F606">
        <v>1</v>
      </c>
      <c r="H606" t="s">
        <v>269</v>
      </c>
      <c r="I606">
        <v>3337</v>
      </c>
      <c r="J606" s="1">
        <v>44352</v>
      </c>
      <c r="K606">
        <v>2</v>
      </c>
      <c r="R606">
        <v>2</v>
      </c>
      <c r="T606">
        <v>1</v>
      </c>
      <c r="W606" t="s">
        <v>229</v>
      </c>
      <c r="X606" t="s">
        <v>314</v>
      </c>
      <c r="Y606">
        <v>1</v>
      </c>
      <c r="Z606" t="s">
        <v>2727</v>
      </c>
      <c r="AA606" s="1">
        <v>44589</v>
      </c>
      <c r="AB606" s="2">
        <f t="shared" si="105"/>
        <v>237</v>
      </c>
      <c r="AC606">
        <v>1</v>
      </c>
      <c r="AD606">
        <v>1</v>
      </c>
      <c r="AE606" t="str">
        <f t="shared" si="107"/>
        <v>Male</v>
      </c>
      <c r="AF606">
        <v>0</v>
      </c>
      <c r="AG606" t="s">
        <v>157</v>
      </c>
      <c r="AH606">
        <v>0</v>
      </c>
      <c r="AJ606">
        <v>3</v>
      </c>
      <c r="AK606" t="str">
        <f t="shared" si="103"/>
        <v>TAFE</v>
      </c>
      <c r="AL606" t="str">
        <f t="shared" si="108"/>
        <v>Yes</v>
      </c>
      <c r="AM606">
        <v>106</v>
      </c>
      <c r="AN606" t="str">
        <f t="shared" si="106"/>
        <v>Other</v>
      </c>
      <c r="AQ606">
        <v>1</v>
      </c>
      <c r="AR606">
        <v>0</v>
      </c>
      <c r="AS606">
        <v>0</v>
      </c>
      <c r="AT606">
        <v>0</v>
      </c>
      <c r="AU606">
        <v>0</v>
      </c>
      <c r="AV606">
        <v>0</v>
      </c>
      <c r="AW606">
        <v>0</v>
      </c>
      <c r="AX606">
        <v>0</v>
      </c>
      <c r="AY606">
        <v>0</v>
      </c>
      <c r="AZ606">
        <v>0</v>
      </c>
      <c r="BA606">
        <v>0</v>
      </c>
      <c r="BD606">
        <v>1</v>
      </c>
      <c r="BE606" t="s">
        <v>2728</v>
      </c>
      <c r="BF606">
        <v>0</v>
      </c>
      <c r="BH606">
        <v>1</v>
      </c>
      <c r="BI606">
        <v>1</v>
      </c>
      <c r="BJ606">
        <v>1</v>
      </c>
      <c r="BK606">
        <v>0</v>
      </c>
      <c r="BM606">
        <v>1</v>
      </c>
      <c r="BN606">
        <v>15</v>
      </c>
      <c r="BO606">
        <v>0</v>
      </c>
      <c r="BQ606">
        <v>4</v>
      </c>
      <c r="BR606">
        <v>1</v>
      </c>
      <c r="BS606">
        <v>3</v>
      </c>
      <c r="BT606">
        <v>4</v>
      </c>
      <c r="BU606">
        <v>3</v>
      </c>
      <c r="BV606">
        <v>11</v>
      </c>
      <c r="BW606" s="4">
        <v>0.37529134856977198</v>
      </c>
      <c r="BX606">
        <v>0</v>
      </c>
      <c r="BY606">
        <v>0</v>
      </c>
      <c r="BZ606">
        <v>0</v>
      </c>
      <c r="CA606">
        <v>0</v>
      </c>
      <c r="CB606">
        <v>0</v>
      </c>
      <c r="CC606">
        <v>0</v>
      </c>
      <c r="CD606">
        <v>0</v>
      </c>
      <c r="CE606">
        <v>0</v>
      </c>
      <c r="CF606">
        <v>0</v>
      </c>
      <c r="CG606">
        <v>0</v>
      </c>
      <c r="CH606">
        <v>0</v>
      </c>
      <c r="CI606">
        <v>0</v>
      </c>
      <c r="CJ606">
        <v>0</v>
      </c>
      <c r="CK606">
        <v>0</v>
      </c>
      <c r="CL606">
        <v>0</v>
      </c>
      <c r="CM606">
        <v>0</v>
      </c>
      <c r="CN606">
        <f t="shared" si="109"/>
        <v>0</v>
      </c>
      <c r="CO606" t="str">
        <f t="shared" si="110"/>
        <v>Sedentary</v>
      </c>
      <c r="CP606">
        <v>2</v>
      </c>
      <c r="CQ606">
        <v>0</v>
      </c>
      <c r="CR606">
        <v>0</v>
      </c>
      <c r="CS606">
        <v>0</v>
      </c>
      <c r="CT606">
        <v>0</v>
      </c>
      <c r="CU606">
        <v>1</v>
      </c>
      <c r="CV606">
        <v>0</v>
      </c>
      <c r="CW606">
        <v>1</v>
      </c>
      <c r="CX606">
        <v>1</v>
      </c>
      <c r="CY606">
        <v>1</v>
      </c>
      <c r="CZ606">
        <v>3</v>
      </c>
      <c r="DA606">
        <v>6</v>
      </c>
      <c r="DB606">
        <v>5</v>
      </c>
      <c r="DC606">
        <v>0</v>
      </c>
      <c r="DD606">
        <v>2</v>
      </c>
      <c r="DE606">
        <v>2</v>
      </c>
      <c r="DF606">
        <v>1</v>
      </c>
      <c r="DG606">
        <v>1</v>
      </c>
      <c r="DH606">
        <v>3</v>
      </c>
      <c r="DI606">
        <v>2</v>
      </c>
      <c r="DJ606">
        <v>3</v>
      </c>
      <c r="DK606">
        <v>4</v>
      </c>
      <c r="DL606">
        <v>3</v>
      </c>
      <c r="DM606">
        <v>3</v>
      </c>
      <c r="DN606">
        <v>24</v>
      </c>
      <c r="DO606">
        <v>3</v>
      </c>
      <c r="DP606">
        <v>3</v>
      </c>
      <c r="DQ606">
        <v>1</v>
      </c>
      <c r="DR606">
        <v>3</v>
      </c>
      <c r="DS606">
        <v>2</v>
      </c>
      <c r="DT606">
        <v>3</v>
      </c>
      <c r="DU606">
        <v>3</v>
      </c>
      <c r="DV606">
        <v>1</v>
      </c>
      <c r="DW606">
        <v>1</v>
      </c>
      <c r="DX606">
        <v>20</v>
      </c>
      <c r="DY606" t="s">
        <v>157</v>
      </c>
      <c r="DZ606" t="s">
        <v>4711</v>
      </c>
      <c r="EA606">
        <v>2</v>
      </c>
      <c r="EB606">
        <v>1</v>
      </c>
      <c r="EC606">
        <v>2</v>
      </c>
      <c r="ED606">
        <v>4</v>
      </c>
      <c r="EE606">
        <v>5</v>
      </c>
      <c r="EF606">
        <v>2</v>
      </c>
      <c r="EG606">
        <v>5</v>
      </c>
      <c r="EH606">
        <v>21</v>
      </c>
      <c r="EI606">
        <v>2</v>
      </c>
      <c r="EJ606">
        <v>2</v>
      </c>
      <c r="EK606">
        <v>2</v>
      </c>
      <c r="EL606">
        <v>6</v>
      </c>
      <c r="EM606">
        <v>5</v>
      </c>
      <c r="EN606">
        <v>4</v>
      </c>
      <c r="EO606">
        <v>4</v>
      </c>
      <c r="EP606">
        <v>3</v>
      </c>
      <c r="EQ606">
        <v>3</v>
      </c>
      <c r="ER606">
        <v>3</v>
      </c>
      <c r="ES606">
        <v>3</v>
      </c>
      <c r="ET606">
        <v>1</v>
      </c>
      <c r="EU606">
        <v>26</v>
      </c>
      <c r="EV606">
        <v>6</v>
      </c>
      <c r="EW606">
        <v>10</v>
      </c>
      <c r="EX606">
        <v>10</v>
      </c>
      <c r="EY606">
        <v>10</v>
      </c>
      <c r="EZ606">
        <v>36</v>
      </c>
      <c r="FA606">
        <v>8</v>
      </c>
      <c r="FB606" t="str">
        <f t="shared" si="111"/>
        <v>Severe</v>
      </c>
      <c r="FC606" t="s">
        <v>157</v>
      </c>
    </row>
    <row r="607" spans="1:159" x14ac:dyDescent="0.2">
      <c r="A607">
        <v>1957</v>
      </c>
      <c r="B607" t="s">
        <v>143</v>
      </c>
      <c r="C607" t="s">
        <v>2729</v>
      </c>
      <c r="D607" s="1">
        <v>36958</v>
      </c>
      <c r="E607">
        <v>21</v>
      </c>
      <c r="F607">
        <v>1</v>
      </c>
      <c r="H607" t="s">
        <v>354</v>
      </c>
      <c r="I607">
        <v>3037</v>
      </c>
      <c r="J607" s="1">
        <v>44351</v>
      </c>
      <c r="K607">
        <v>1</v>
      </c>
      <c r="S607">
        <v>1</v>
      </c>
      <c r="W607" t="s">
        <v>4410</v>
      </c>
      <c r="X607" t="s">
        <v>307</v>
      </c>
      <c r="Y607">
        <v>0</v>
      </c>
      <c r="Z607" t="s">
        <v>2730</v>
      </c>
      <c r="AA607" s="1">
        <v>44584</v>
      </c>
      <c r="AB607" s="2">
        <f t="shared" si="105"/>
        <v>233</v>
      </c>
      <c r="AC607">
        <v>0</v>
      </c>
      <c r="AD607">
        <v>2</v>
      </c>
      <c r="AE607" t="str">
        <f t="shared" si="107"/>
        <v>Female</v>
      </c>
      <c r="AF607">
        <v>0</v>
      </c>
      <c r="AG607" t="s">
        <v>157</v>
      </c>
      <c r="AH607">
        <v>1</v>
      </c>
      <c r="AI607">
        <v>1</v>
      </c>
      <c r="AJ607">
        <v>5</v>
      </c>
      <c r="AK607" t="str">
        <f t="shared" si="103"/>
        <v>TAFE</v>
      </c>
      <c r="AL607" t="str">
        <f t="shared" si="108"/>
        <v>Yes</v>
      </c>
      <c r="AM607">
        <v>9</v>
      </c>
      <c r="AN607" t="str">
        <f t="shared" si="106"/>
        <v>Aus</v>
      </c>
      <c r="AO607">
        <v>0</v>
      </c>
      <c r="AR607">
        <v>0</v>
      </c>
      <c r="AS607">
        <v>0</v>
      </c>
      <c r="AT607">
        <v>0</v>
      </c>
      <c r="AU607">
        <v>2</v>
      </c>
      <c r="AV607">
        <v>0</v>
      </c>
      <c r="AW607">
        <v>0</v>
      </c>
      <c r="AX607">
        <v>0</v>
      </c>
      <c r="AY607">
        <v>0</v>
      </c>
      <c r="AZ607">
        <v>0</v>
      </c>
      <c r="BA607">
        <v>2</v>
      </c>
      <c r="BC607" t="s">
        <v>2731</v>
      </c>
      <c r="BD607">
        <v>0</v>
      </c>
      <c r="BF607">
        <v>1</v>
      </c>
      <c r="BG607" t="s">
        <v>2732</v>
      </c>
      <c r="BH607">
        <v>0</v>
      </c>
      <c r="BI607">
        <v>0</v>
      </c>
      <c r="BJ607">
        <v>0</v>
      </c>
      <c r="BK607">
        <v>1</v>
      </c>
      <c r="BL607">
        <v>2</v>
      </c>
      <c r="BM607">
        <v>0</v>
      </c>
      <c r="BO607">
        <v>0</v>
      </c>
      <c r="BQ607">
        <v>2</v>
      </c>
      <c r="BR607">
        <v>1</v>
      </c>
      <c r="BS607">
        <v>1</v>
      </c>
      <c r="BT607">
        <v>3</v>
      </c>
      <c r="BU607">
        <v>3</v>
      </c>
      <c r="BV607">
        <v>30</v>
      </c>
      <c r="BW607" s="4">
        <v>0.59445901639344256</v>
      </c>
      <c r="BX607">
        <v>3</v>
      </c>
      <c r="BY607">
        <v>4</v>
      </c>
      <c r="BZ607">
        <v>30</v>
      </c>
      <c r="CA607">
        <v>270</v>
      </c>
      <c r="CB607">
        <v>0</v>
      </c>
      <c r="CC607">
        <v>0</v>
      </c>
      <c r="CD607">
        <v>0</v>
      </c>
      <c r="CE607">
        <v>0</v>
      </c>
      <c r="CF607">
        <v>0</v>
      </c>
      <c r="CG607">
        <v>0</v>
      </c>
      <c r="CH607">
        <v>0</v>
      </c>
      <c r="CI607">
        <v>0</v>
      </c>
      <c r="CJ607">
        <v>0</v>
      </c>
      <c r="CK607">
        <v>0</v>
      </c>
      <c r="CL607">
        <v>0</v>
      </c>
      <c r="CM607">
        <v>0</v>
      </c>
      <c r="CN607">
        <f t="shared" si="109"/>
        <v>270</v>
      </c>
      <c r="CO607" t="str">
        <f t="shared" si="110"/>
        <v>Sufficientlyactive</v>
      </c>
      <c r="CP607">
        <v>3</v>
      </c>
      <c r="CQ607">
        <v>3</v>
      </c>
      <c r="CR607">
        <v>2</v>
      </c>
      <c r="CS607">
        <v>3</v>
      </c>
      <c r="CT607">
        <v>3</v>
      </c>
      <c r="CU607">
        <v>1</v>
      </c>
      <c r="CV607">
        <v>1</v>
      </c>
      <c r="CW607">
        <v>1</v>
      </c>
      <c r="CX607">
        <v>1</v>
      </c>
      <c r="CY607">
        <v>0</v>
      </c>
      <c r="CZ607">
        <v>3</v>
      </c>
      <c r="DA607">
        <v>6</v>
      </c>
      <c r="DB607">
        <v>1</v>
      </c>
      <c r="DC607">
        <v>0</v>
      </c>
      <c r="DD607">
        <v>3</v>
      </c>
      <c r="DE607">
        <v>3</v>
      </c>
      <c r="DF607">
        <v>2</v>
      </c>
      <c r="DG607">
        <v>2</v>
      </c>
      <c r="DH607">
        <v>4</v>
      </c>
      <c r="DI607">
        <v>3</v>
      </c>
      <c r="DJ607">
        <v>3</v>
      </c>
      <c r="DK607">
        <v>3</v>
      </c>
      <c r="DL607">
        <v>3</v>
      </c>
      <c r="DM607">
        <v>2</v>
      </c>
      <c r="DN607">
        <v>28</v>
      </c>
      <c r="DO607">
        <v>2</v>
      </c>
      <c r="DP607">
        <v>1</v>
      </c>
      <c r="DQ607">
        <v>2</v>
      </c>
      <c r="DR607">
        <v>2</v>
      </c>
      <c r="DS607">
        <v>3</v>
      </c>
      <c r="DT607">
        <v>2</v>
      </c>
      <c r="DU607">
        <v>1</v>
      </c>
      <c r="DV607">
        <v>1</v>
      </c>
      <c r="DW607">
        <v>0</v>
      </c>
      <c r="DX607">
        <v>14</v>
      </c>
      <c r="DY607" t="str">
        <f>IF(DO607&gt;1,"Yes",IF(DP607&gt;1,"Yes","No"))</f>
        <v>Yes</v>
      </c>
      <c r="DZ607" t="s">
        <v>4709</v>
      </c>
      <c r="EA607">
        <v>3</v>
      </c>
      <c r="EB607">
        <v>3</v>
      </c>
      <c r="EC607">
        <v>2</v>
      </c>
      <c r="ED607">
        <v>2</v>
      </c>
      <c r="EE607">
        <v>3</v>
      </c>
      <c r="EF607">
        <v>4</v>
      </c>
      <c r="EG607">
        <v>4</v>
      </c>
      <c r="EH607">
        <v>21</v>
      </c>
      <c r="EI607">
        <v>2</v>
      </c>
      <c r="EJ607">
        <v>3</v>
      </c>
      <c r="EK607">
        <v>2</v>
      </c>
      <c r="EL607">
        <v>7</v>
      </c>
      <c r="EM607">
        <v>4</v>
      </c>
      <c r="EN607">
        <v>4</v>
      </c>
      <c r="EO607">
        <v>4</v>
      </c>
      <c r="EP607">
        <v>4</v>
      </c>
      <c r="EQ607">
        <v>3</v>
      </c>
      <c r="ER607">
        <v>4</v>
      </c>
      <c r="ES607">
        <v>4</v>
      </c>
      <c r="ET607">
        <v>4</v>
      </c>
      <c r="EU607">
        <v>31</v>
      </c>
      <c r="EV607">
        <v>5</v>
      </c>
      <c r="EW607">
        <v>5</v>
      </c>
      <c r="EX607">
        <v>5</v>
      </c>
      <c r="EY607">
        <v>7</v>
      </c>
      <c r="EZ607">
        <v>22</v>
      </c>
      <c r="FA607">
        <v>4</v>
      </c>
      <c r="FB607" t="str">
        <f t="shared" si="111"/>
        <v>Mild</v>
      </c>
      <c r="FC607" t="s">
        <v>149</v>
      </c>
    </row>
    <row r="608" spans="1:159" x14ac:dyDescent="0.2">
      <c r="A608">
        <v>1964</v>
      </c>
      <c r="B608" t="s">
        <v>143</v>
      </c>
      <c r="C608" t="s">
        <v>2733</v>
      </c>
      <c r="D608" s="1">
        <v>19303</v>
      </c>
      <c r="E608">
        <v>69</v>
      </c>
      <c r="F608">
        <v>1</v>
      </c>
      <c r="H608" t="s">
        <v>1195</v>
      </c>
      <c r="I608">
        <v>3033</v>
      </c>
      <c r="J608" s="1">
        <v>44342</v>
      </c>
      <c r="K608">
        <v>2</v>
      </c>
      <c r="R608">
        <v>3</v>
      </c>
      <c r="W608" t="s">
        <v>229</v>
      </c>
      <c r="X608" t="s">
        <v>314</v>
      </c>
      <c r="Y608">
        <v>1</v>
      </c>
      <c r="Z608" t="s">
        <v>2734</v>
      </c>
      <c r="AA608" s="1">
        <v>44583</v>
      </c>
      <c r="AB608" s="2">
        <f t="shared" si="105"/>
        <v>241</v>
      </c>
      <c r="AC608">
        <v>4</v>
      </c>
      <c r="AD608">
        <v>1</v>
      </c>
      <c r="AE608" t="str">
        <f t="shared" si="107"/>
        <v>Male</v>
      </c>
      <c r="AF608">
        <v>7</v>
      </c>
      <c r="AG608" t="s">
        <v>149</v>
      </c>
      <c r="AH608">
        <v>0</v>
      </c>
      <c r="AJ608">
        <v>3</v>
      </c>
      <c r="AK608" t="str">
        <f t="shared" si="103"/>
        <v>TAFE</v>
      </c>
      <c r="AL608" t="str">
        <f t="shared" si="108"/>
        <v>Yes</v>
      </c>
      <c r="AM608">
        <v>9</v>
      </c>
      <c r="AN608" t="str">
        <f t="shared" si="106"/>
        <v>Aus</v>
      </c>
      <c r="AO608">
        <v>0</v>
      </c>
      <c r="AR608">
        <v>0</v>
      </c>
      <c r="AS608">
        <v>0</v>
      </c>
      <c r="AT608">
        <v>0</v>
      </c>
      <c r="AU608">
        <v>0</v>
      </c>
      <c r="AV608">
        <v>0</v>
      </c>
      <c r="AW608">
        <v>0</v>
      </c>
      <c r="AX608">
        <v>0</v>
      </c>
      <c r="AY608">
        <v>0</v>
      </c>
      <c r="AZ608">
        <v>1</v>
      </c>
      <c r="BA608">
        <v>1</v>
      </c>
      <c r="BC608" t="s">
        <v>2735</v>
      </c>
      <c r="BD608">
        <v>0</v>
      </c>
      <c r="BF608">
        <v>1</v>
      </c>
      <c r="BG608" t="s">
        <v>2736</v>
      </c>
      <c r="BH608">
        <v>0</v>
      </c>
      <c r="BI608">
        <v>0</v>
      </c>
      <c r="BJ608">
        <v>2</v>
      </c>
      <c r="BK608">
        <v>0</v>
      </c>
      <c r="BM608">
        <v>1</v>
      </c>
      <c r="BN608">
        <v>10</v>
      </c>
      <c r="BO608">
        <v>1</v>
      </c>
      <c r="BP608">
        <v>4</v>
      </c>
      <c r="BQ608">
        <v>2</v>
      </c>
      <c r="BR608">
        <v>1</v>
      </c>
      <c r="BS608">
        <v>2</v>
      </c>
      <c r="BT608">
        <v>2</v>
      </c>
      <c r="BU608">
        <v>1</v>
      </c>
      <c r="BV608">
        <v>87</v>
      </c>
      <c r="BW608" s="4">
        <v>0.59485799971267816</v>
      </c>
      <c r="BX608">
        <v>7</v>
      </c>
      <c r="BY608">
        <v>7</v>
      </c>
      <c r="BZ608">
        <v>0</v>
      </c>
      <c r="CA608">
        <v>420</v>
      </c>
      <c r="CB608">
        <v>3</v>
      </c>
      <c r="CC608">
        <v>6</v>
      </c>
      <c r="CD608">
        <v>0</v>
      </c>
      <c r="CE608">
        <v>360</v>
      </c>
      <c r="CF608">
        <v>0</v>
      </c>
      <c r="CG608">
        <v>0</v>
      </c>
      <c r="CH608">
        <v>0</v>
      </c>
      <c r="CI608">
        <v>0</v>
      </c>
      <c r="CJ608">
        <v>0</v>
      </c>
      <c r="CK608">
        <v>0</v>
      </c>
      <c r="CL608">
        <v>0</v>
      </c>
      <c r="CM608">
        <v>0</v>
      </c>
      <c r="CN608">
        <f t="shared" si="109"/>
        <v>420</v>
      </c>
      <c r="CO608" t="str">
        <f t="shared" si="110"/>
        <v>Sufficientlyactive</v>
      </c>
      <c r="CP608">
        <v>2</v>
      </c>
      <c r="CQ608">
        <v>2</v>
      </c>
      <c r="CR608">
        <v>3</v>
      </c>
      <c r="CS608">
        <v>2</v>
      </c>
      <c r="CT608">
        <v>3</v>
      </c>
      <c r="CU608">
        <v>3</v>
      </c>
      <c r="CV608">
        <v>1</v>
      </c>
      <c r="CW608">
        <v>1</v>
      </c>
      <c r="CX608">
        <v>2</v>
      </c>
      <c r="CY608">
        <v>1</v>
      </c>
      <c r="CZ608">
        <v>3</v>
      </c>
      <c r="DA608">
        <v>8</v>
      </c>
      <c r="DB608">
        <v>10</v>
      </c>
      <c r="DC608">
        <v>1</v>
      </c>
      <c r="DD608">
        <v>2</v>
      </c>
      <c r="DE608">
        <v>1</v>
      </c>
      <c r="DF608">
        <v>1</v>
      </c>
      <c r="DG608">
        <v>1</v>
      </c>
      <c r="DH608">
        <v>1</v>
      </c>
      <c r="DI608">
        <v>1</v>
      </c>
      <c r="DJ608">
        <v>2</v>
      </c>
      <c r="DK608">
        <v>2</v>
      </c>
      <c r="DL608">
        <v>1</v>
      </c>
      <c r="DM608">
        <v>1</v>
      </c>
      <c r="DN608">
        <v>13</v>
      </c>
      <c r="DO608">
        <v>0</v>
      </c>
      <c r="DP608">
        <v>0</v>
      </c>
      <c r="DQ608">
        <v>0</v>
      </c>
      <c r="DR608">
        <v>0</v>
      </c>
      <c r="DS608">
        <v>0</v>
      </c>
      <c r="DT608">
        <v>0</v>
      </c>
      <c r="DU608">
        <v>0</v>
      </c>
      <c r="DV608">
        <v>0</v>
      </c>
      <c r="DW608">
        <v>0</v>
      </c>
      <c r="DX608">
        <v>0</v>
      </c>
      <c r="DY608" t="s">
        <v>149</v>
      </c>
      <c r="DZ608" t="s">
        <v>4708</v>
      </c>
      <c r="EA608">
        <v>3</v>
      </c>
      <c r="EB608">
        <v>4</v>
      </c>
      <c r="EC608">
        <v>4</v>
      </c>
      <c r="ED608">
        <v>4</v>
      </c>
      <c r="EE608">
        <v>4</v>
      </c>
      <c r="EF608">
        <v>3</v>
      </c>
      <c r="EG608">
        <v>5</v>
      </c>
      <c r="EH608">
        <v>27</v>
      </c>
      <c r="EI608">
        <v>1</v>
      </c>
      <c r="EJ608">
        <v>1</v>
      </c>
      <c r="EK608">
        <v>1</v>
      </c>
      <c r="EL608">
        <v>3</v>
      </c>
      <c r="EM608">
        <v>4</v>
      </c>
      <c r="EN608">
        <v>1</v>
      </c>
      <c r="EO608">
        <v>4</v>
      </c>
      <c r="EP608">
        <v>4</v>
      </c>
      <c r="EQ608">
        <v>4</v>
      </c>
      <c r="ER608">
        <v>4</v>
      </c>
      <c r="ES608">
        <v>4</v>
      </c>
      <c r="ET608">
        <v>4</v>
      </c>
      <c r="EU608">
        <v>29</v>
      </c>
      <c r="EV608">
        <v>3</v>
      </c>
      <c r="EW608">
        <v>3</v>
      </c>
      <c r="EX608">
        <v>3</v>
      </c>
      <c r="EY608">
        <v>3</v>
      </c>
      <c r="EZ608">
        <v>12</v>
      </c>
      <c r="FA608">
        <v>3</v>
      </c>
      <c r="FB608" t="str">
        <f t="shared" si="111"/>
        <v>Mild</v>
      </c>
      <c r="FC608" t="s">
        <v>157</v>
      </c>
    </row>
    <row r="609" spans="1:159" x14ac:dyDescent="0.2">
      <c r="A609">
        <v>1965</v>
      </c>
      <c r="B609" t="s">
        <v>143</v>
      </c>
      <c r="C609" t="s">
        <v>2737</v>
      </c>
      <c r="D609" s="1">
        <v>19933</v>
      </c>
      <c r="E609">
        <v>68</v>
      </c>
      <c r="F609">
        <v>1</v>
      </c>
      <c r="H609" t="s">
        <v>295</v>
      </c>
      <c r="I609">
        <v>3021</v>
      </c>
      <c r="J609" s="1">
        <v>44342</v>
      </c>
      <c r="K609">
        <v>1</v>
      </c>
      <c r="S609">
        <v>2</v>
      </c>
      <c r="W609" t="s">
        <v>4410</v>
      </c>
      <c r="X609" t="s">
        <v>222</v>
      </c>
      <c r="Y609">
        <v>1</v>
      </c>
      <c r="Z609" t="s">
        <v>2738</v>
      </c>
      <c r="AA609" s="1">
        <v>44585</v>
      </c>
      <c r="AB609" s="2">
        <f t="shared" si="105"/>
        <v>243</v>
      </c>
      <c r="AC609">
        <v>5</v>
      </c>
      <c r="AD609">
        <v>2</v>
      </c>
      <c r="AE609" t="str">
        <f t="shared" si="107"/>
        <v>Female</v>
      </c>
      <c r="AF609">
        <v>6</v>
      </c>
      <c r="AG609" t="s">
        <v>149</v>
      </c>
      <c r="AH609">
        <v>0</v>
      </c>
      <c r="AJ609">
        <v>2</v>
      </c>
      <c r="AK609" t="str">
        <f t="shared" si="103"/>
        <v>High school</v>
      </c>
      <c r="AL609" t="str">
        <f t="shared" si="108"/>
        <v>Yes</v>
      </c>
      <c r="AM609">
        <v>138</v>
      </c>
      <c r="AN609" t="str">
        <f t="shared" si="106"/>
        <v>Other</v>
      </c>
      <c r="AQ609">
        <v>33</v>
      </c>
      <c r="AR609">
        <v>0</v>
      </c>
      <c r="AS609">
        <v>0</v>
      </c>
      <c r="AT609">
        <v>0</v>
      </c>
      <c r="AU609">
        <v>1</v>
      </c>
      <c r="AV609">
        <v>0</v>
      </c>
      <c r="AW609">
        <v>0</v>
      </c>
      <c r="AX609">
        <v>1</v>
      </c>
      <c r="AY609">
        <v>0</v>
      </c>
      <c r="AZ609">
        <v>0</v>
      </c>
      <c r="BA609">
        <v>1</v>
      </c>
      <c r="BC609" t="s">
        <v>2739</v>
      </c>
      <c r="BD609">
        <v>1</v>
      </c>
      <c r="BE609" t="s">
        <v>2740</v>
      </c>
      <c r="BF609">
        <v>1</v>
      </c>
      <c r="BG609" t="s">
        <v>2741</v>
      </c>
      <c r="BH609">
        <v>1</v>
      </c>
      <c r="BI609">
        <v>1</v>
      </c>
      <c r="BJ609">
        <v>1</v>
      </c>
      <c r="BK609">
        <v>0</v>
      </c>
      <c r="BM609">
        <v>0</v>
      </c>
      <c r="BO609">
        <v>0</v>
      </c>
      <c r="BQ609">
        <v>3</v>
      </c>
      <c r="BR609">
        <v>2</v>
      </c>
      <c r="BS609">
        <v>3</v>
      </c>
      <c r="BT609">
        <v>4</v>
      </c>
      <c r="BU609">
        <v>3</v>
      </c>
      <c r="BV609">
        <v>50</v>
      </c>
      <c r="BW609" s="4">
        <v>0.30298767305917346</v>
      </c>
      <c r="BX609">
        <v>3</v>
      </c>
      <c r="BY609">
        <v>2</v>
      </c>
      <c r="BZ609">
        <v>15</v>
      </c>
      <c r="CA609">
        <v>135</v>
      </c>
      <c r="CB609">
        <v>0</v>
      </c>
      <c r="CC609">
        <v>0</v>
      </c>
      <c r="CD609">
        <v>5</v>
      </c>
      <c r="CE609">
        <v>5</v>
      </c>
      <c r="CF609">
        <v>3</v>
      </c>
      <c r="CG609">
        <v>3</v>
      </c>
      <c r="CH609">
        <v>0</v>
      </c>
      <c r="CI609">
        <v>180</v>
      </c>
      <c r="CJ609">
        <v>0</v>
      </c>
      <c r="CK609">
        <v>0</v>
      </c>
      <c r="CL609">
        <v>0</v>
      </c>
      <c r="CM609">
        <v>0</v>
      </c>
      <c r="CN609">
        <f t="shared" si="109"/>
        <v>495</v>
      </c>
      <c r="CO609" t="str">
        <f t="shared" si="110"/>
        <v>Sufficientlyactive</v>
      </c>
      <c r="CP609">
        <v>3</v>
      </c>
      <c r="CQ609">
        <v>3</v>
      </c>
      <c r="CR609">
        <v>3</v>
      </c>
      <c r="CS609">
        <v>3</v>
      </c>
      <c r="CT609">
        <v>3</v>
      </c>
      <c r="CU609">
        <v>2</v>
      </c>
      <c r="CV609">
        <v>1</v>
      </c>
      <c r="CW609">
        <v>1</v>
      </c>
      <c r="CX609">
        <v>3</v>
      </c>
      <c r="CY609">
        <v>1</v>
      </c>
      <c r="CZ609">
        <v>2</v>
      </c>
      <c r="DA609">
        <v>6</v>
      </c>
      <c r="DB609">
        <v>3</v>
      </c>
      <c r="DC609">
        <v>1</v>
      </c>
      <c r="DD609">
        <v>3</v>
      </c>
      <c r="DE609">
        <v>4</v>
      </c>
      <c r="DF609">
        <v>2</v>
      </c>
      <c r="DG609">
        <v>4</v>
      </c>
      <c r="DH609">
        <v>3</v>
      </c>
      <c r="DI609">
        <v>2</v>
      </c>
      <c r="DJ609">
        <v>4</v>
      </c>
      <c r="DK609">
        <v>3</v>
      </c>
      <c r="DL609">
        <v>2</v>
      </c>
      <c r="DM609">
        <v>1</v>
      </c>
      <c r="DN609">
        <v>28</v>
      </c>
      <c r="DO609">
        <v>0</v>
      </c>
      <c r="DP609">
        <v>1</v>
      </c>
      <c r="DQ609">
        <v>1</v>
      </c>
      <c r="DR609">
        <v>1</v>
      </c>
      <c r="DS609">
        <v>2</v>
      </c>
      <c r="DT609">
        <v>0</v>
      </c>
      <c r="DU609">
        <v>0</v>
      </c>
      <c r="DV609">
        <v>0</v>
      </c>
      <c r="DW609">
        <v>0</v>
      </c>
      <c r="DX609">
        <v>5</v>
      </c>
      <c r="DY609" t="s">
        <v>149</v>
      </c>
      <c r="DZ609" t="s">
        <v>4707</v>
      </c>
      <c r="EA609">
        <v>3</v>
      </c>
      <c r="EB609">
        <v>3</v>
      </c>
      <c r="EC609">
        <v>3</v>
      </c>
      <c r="ED609">
        <v>2</v>
      </c>
      <c r="EE609">
        <v>3</v>
      </c>
      <c r="EF609">
        <v>3</v>
      </c>
      <c r="EG609">
        <v>3</v>
      </c>
      <c r="EH609">
        <v>20</v>
      </c>
      <c r="EI609">
        <v>1</v>
      </c>
      <c r="EJ609">
        <v>1</v>
      </c>
      <c r="EK609">
        <v>2</v>
      </c>
      <c r="EL609">
        <v>4</v>
      </c>
      <c r="EM609">
        <v>3</v>
      </c>
      <c r="EN609">
        <v>4</v>
      </c>
      <c r="EO609">
        <v>4</v>
      </c>
      <c r="EP609">
        <v>4</v>
      </c>
      <c r="EQ609">
        <v>4</v>
      </c>
      <c r="ER609">
        <v>4</v>
      </c>
      <c r="ES609">
        <v>4</v>
      </c>
      <c r="ET609">
        <v>4</v>
      </c>
      <c r="EU609">
        <v>31</v>
      </c>
      <c r="EV609">
        <v>7</v>
      </c>
      <c r="EW609">
        <v>7</v>
      </c>
      <c r="EX609">
        <v>6</v>
      </c>
      <c r="EY609">
        <v>7</v>
      </c>
      <c r="EZ609">
        <v>27</v>
      </c>
      <c r="FA609">
        <v>6</v>
      </c>
      <c r="FB609" t="str">
        <f t="shared" si="111"/>
        <v>Moderate</v>
      </c>
      <c r="FC609" t="s">
        <v>157</v>
      </c>
    </row>
    <row r="610" spans="1:159" x14ac:dyDescent="0.2">
      <c r="A610">
        <v>1969</v>
      </c>
      <c r="B610" t="s">
        <v>143</v>
      </c>
      <c r="C610" t="s">
        <v>2742</v>
      </c>
      <c r="D610" s="1">
        <v>24748</v>
      </c>
      <c r="E610">
        <v>54</v>
      </c>
      <c r="F610">
        <v>1</v>
      </c>
      <c r="H610" t="s">
        <v>242</v>
      </c>
      <c r="I610">
        <v>3338</v>
      </c>
      <c r="J610" s="1">
        <v>44338</v>
      </c>
      <c r="K610">
        <v>1</v>
      </c>
      <c r="T610">
        <v>1</v>
      </c>
      <c r="W610" t="s">
        <v>4411</v>
      </c>
      <c r="X610" t="s">
        <v>307</v>
      </c>
      <c r="Y610">
        <v>0</v>
      </c>
      <c r="Z610" t="s">
        <v>2743</v>
      </c>
      <c r="AA610" s="1">
        <v>44582</v>
      </c>
      <c r="AB610" s="2">
        <f t="shared" si="105"/>
        <v>244</v>
      </c>
      <c r="AC610">
        <v>3</v>
      </c>
      <c r="AD610">
        <v>2</v>
      </c>
      <c r="AE610" t="str">
        <f t="shared" si="107"/>
        <v>Female</v>
      </c>
      <c r="AF610">
        <v>3</v>
      </c>
      <c r="AG610" t="s">
        <v>157</v>
      </c>
      <c r="AH610">
        <v>0</v>
      </c>
      <c r="AJ610">
        <v>2</v>
      </c>
      <c r="AK610" t="str">
        <f t="shared" si="103"/>
        <v>High school</v>
      </c>
      <c r="AL610" t="str">
        <f t="shared" si="108"/>
        <v>Yes</v>
      </c>
      <c r="AM610">
        <v>185</v>
      </c>
      <c r="AN610" t="str">
        <f t="shared" si="106"/>
        <v>Other</v>
      </c>
      <c r="AQ610">
        <v>43</v>
      </c>
      <c r="AR610">
        <v>0</v>
      </c>
      <c r="AS610">
        <v>0</v>
      </c>
      <c r="AT610">
        <v>0</v>
      </c>
      <c r="AU610">
        <v>0</v>
      </c>
      <c r="AV610">
        <v>0</v>
      </c>
      <c r="AW610">
        <v>0</v>
      </c>
      <c r="AX610">
        <v>0</v>
      </c>
      <c r="AY610">
        <v>0</v>
      </c>
      <c r="AZ610">
        <v>0</v>
      </c>
      <c r="BA610">
        <v>0</v>
      </c>
      <c r="BD610">
        <v>1</v>
      </c>
      <c r="BE610" t="s">
        <v>1680</v>
      </c>
      <c r="BF610">
        <v>1</v>
      </c>
      <c r="BG610" t="s">
        <v>2744</v>
      </c>
      <c r="BH610">
        <v>1</v>
      </c>
      <c r="BI610">
        <v>0</v>
      </c>
      <c r="BJ610">
        <v>0</v>
      </c>
      <c r="BK610">
        <v>0</v>
      </c>
      <c r="BM610">
        <v>0</v>
      </c>
      <c r="BO610">
        <v>1</v>
      </c>
      <c r="BP610">
        <v>2</v>
      </c>
      <c r="BQ610">
        <v>1</v>
      </c>
      <c r="BR610">
        <v>1</v>
      </c>
      <c r="BS610">
        <v>1</v>
      </c>
      <c r="BT610">
        <v>2</v>
      </c>
      <c r="BU610">
        <v>1</v>
      </c>
      <c r="BV610">
        <v>85</v>
      </c>
      <c r="BW610" s="4">
        <v>0.78049010367577754</v>
      </c>
      <c r="BX610">
        <v>5</v>
      </c>
      <c r="BY610">
        <v>10</v>
      </c>
      <c r="BZ610">
        <v>0</v>
      </c>
      <c r="CA610">
        <v>600</v>
      </c>
      <c r="CB610">
        <v>2</v>
      </c>
      <c r="CC610">
        <v>4</v>
      </c>
      <c r="CD610">
        <v>0</v>
      </c>
      <c r="CE610">
        <v>240</v>
      </c>
      <c r="CF610">
        <v>0</v>
      </c>
      <c r="CG610">
        <v>0</v>
      </c>
      <c r="CH610">
        <v>0</v>
      </c>
      <c r="CI610">
        <v>0</v>
      </c>
      <c r="CJ610">
        <v>0</v>
      </c>
      <c r="CK610">
        <v>0</v>
      </c>
      <c r="CL610">
        <v>0</v>
      </c>
      <c r="CM610">
        <v>0</v>
      </c>
      <c r="CN610">
        <f t="shared" si="109"/>
        <v>600</v>
      </c>
      <c r="CO610" t="str">
        <f t="shared" si="110"/>
        <v>Sufficientlyactive</v>
      </c>
      <c r="CP610">
        <v>3</v>
      </c>
      <c r="CQ610">
        <v>3</v>
      </c>
      <c r="CR610">
        <v>3</v>
      </c>
      <c r="CS610">
        <v>2</v>
      </c>
      <c r="CT610">
        <v>3</v>
      </c>
      <c r="CU610">
        <v>2</v>
      </c>
      <c r="CV610">
        <v>1</v>
      </c>
      <c r="CW610">
        <v>0</v>
      </c>
      <c r="CX610">
        <v>3</v>
      </c>
      <c r="CY610">
        <v>1</v>
      </c>
      <c r="CZ610">
        <v>2</v>
      </c>
      <c r="DA610">
        <v>6</v>
      </c>
      <c r="DB610">
        <v>3</v>
      </c>
      <c r="DC610">
        <v>0</v>
      </c>
      <c r="DD610">
        <v>3</v>
      </c>
      <c r="DE610">
        <v>1</v>
      </c>
      <c r="DF610">
        <v>1</v>
      </c>
      <c r="DG610">
        <v>2</v>
      </c>
      <c r="DH610">
        <v>2</v>
      </c>
      <c r="DI610">
        <v>1</v>
      </c>
      <c r="DJ610">
        <v>2</v>
      </c>
      <c r="DK610">
        <v>2</v>
      </c>
      <c r="DL610">
        <v>2</v>
      </c>
      <c r="DM610">
        <v>2</v>
      </c>
      <c r="DN610">
        <v>18</v>
      </c>
      <c r="DO610">
        <v>1</v>
      </c>
      <c r="DP610">
        <v>1</v>
      </c>
      <c r="DQ610">
        <v>1</v>
      </c>
      <c r="DR610">
        <v>1</v>
      </c>
      <c r="DS610">
        <v>1</v>
      </c>
      <c r="DT610">
        <v>0</v>
      </c>
      <c r="DU610">
        <v>0</v>
      </c>
      <c r="DV610">
        <v>0</v>
      </c>
      <c r="DW610">
        <v>0</v>
      </c>
      <c r="DX610">
        <v>5</v>
      </c>
      <c r="DY610" t="str">
        <f>IF(DP610&gt;1,"Yes",IF(DQ610&gt;1,"Yes","No"))</f>
        <v>No</v>
      </c>
      <c r="DZ610" t="s">
        <v>4707</v>
      </c>
      <c r="EA610">
        <v>4</v>
      </c>
      <c r="EB610">
        <v>3</v>
      </c>
      <c r="EC610">
        <v>3</v>
      </c>
      <c r="ED610">
        <v>3</v>
      </c>
      <c r="EE610">
        <v>4</v>
      </c>
      <c r="EF610">
        <v>4</v>
      </c>
      <c r="EG610">
        <v>4</v>
      </c>
      <c r="EH610">
        <v>25</v>
      </c>
      <c r="EI610">
        <v>3</v>
      </c>
      <c r="EJ610">
        <v>3</v>
      </c>
      <c r="EK610">
        <v>3</v>
      </c>
      <c r="EL610">
        <v>9</v>
      </c>
      <c r="EM610">
        <v>2</v>
      </c>
      <c r="EN610">
        <v>3</v>
      </c>
      <c r="EO610">
        <v>3</v>
      </c>
      <c r="EP610">
        <v>2</v>
      </c>
      <c r="EQ610">
        <v>2</v>
      </c>
      <c r="ER610">
        <v>3</v>
      </c>
      <c r="ES610">
        <v>3</v>
      </c>
      <c r="ET610">
        <v>3</v>
      </c>
      <c r="EU610">
        <v>21</v>
      </c>
      <c r="EV610">
        <v>2</v>
      </c>
      <c r="EW610">
        <v>1</v>
      </c>
      <c r="EX610">
        <v>1</v>
      </c>
      <c r="EY610">
        <v>1</v>
      </c>
      <c r="EZ610">
        <v>5</v>
      </c>
      <c r="FA610">
        <v>1</v>
      </c>
      <c r="FB610" t="str">
        <f t="shared" si="111"/>
        <v>Mild</v>
      </c>
      <c r="FC610" t="s">
        <v>157</v>
      </c>
    </row>
    <row r="611" spans="1:159" x14ac:dyDescent="0.2">
      <c r="A611">
        <v>1970</v>
      </c>
      <c r="B611" t="s">
        <v>143</v>
      </c>
      <c r="C611" t="s">
        <v>2745</v>
      </c>
      <c r="D611" s="1">
        <v>23800</v>
      </c>
      <c r="E611">
        <v>57</v>
      </c>
      <c r="F611">
        <v>1</v>
      </c>
      <c r="H611" t="s">
        <v>220</v>
      </c>
      <c r="I611">
        <v>3427</v>
      </c>
      <c r="J611" s="1">
        <v>44340</v>
      </c>
      <c r="K611">
        <v>1</v>
      </c>
      <c r="T611">
        <v>1</v>
      </c>
      <c r="W611" t="s">
        <v>4411</v>
      </c>
      <c r="X611" t="s">
        <v>307</v>
      </c>
      <c r="Y611">
        <v>0</v>
      </c>
      <c r="Z611" t="s">
        <v>2746</v>
      </c>
      <c r="AA611" s="1">
        <v>44594</v>
      </c>
      <c r="AB611" s="2">
        <f t="shared" si="105"/>
        <v>254</v>
      </c>
      <c r="AC611">
        <v>1</v>
      </c>
      <c r="AD611">
        <v>1</v>
      </c>
      <c r="AE611" t="str">
        <f t="shared" si="107"/>
        <v>Male</v>
      </c>
      <c r="AF611">
        <v>3</v>
      </c>
      <c r="AG611" t="s">
        <v>157</v>
      </c>
      <c r="AH611">
        <v>0</v>
      </c>
      <c r="AJ611">
        <v>1</v>
      </c>
      <c r="AK611" t="str">
        <f t="shared" si="103"/>
        <v>DNC high school</v>
      </c>
      <c r="AL611" t="str">
        <f t="shared" si="108"/>
        <v>No</v>
      </c>
      <c r="AM611">
        <v>9</v>
      </c>
      <c r="AN611" t="str">
        <f t="shared" si="106"/>
        <v>Aus</v>
      </c>
      <c r="AO611">
        <v>0</v>
      </c>
      <c r="AR611">
        <v>1</v>
      </c>
      <c r="AS611">
        <v>0</v>
      </c>
      <c r="AT611">
        <v>1</v>
      </c>
      <c r="AU611">
        <v>0</v>
      </c>
      <c r="AV611">
        <v>0</v>
      </c>
      <c r="AW611">
        <v>0</v>
      </c>
      <c r="AX611">
        <v>0</v>
      </c>
      <c r="AY611">
        <v>0</v>
      </c>
      <c r="AZ611">
        <v>0</v>
      </c>
      <c r="BA611">
        <v>0</v>
      </c>
      <c r="BB611" t="s">
        <v>2747</v>
      </c>
      <c r="BD611">
        <v>1</v>
      </c>
      <c r="BE611" t="s">
        <v>2748</v>
      </c>
      <c r="BF611">
        <v>0</v>
      </c>
      <c r="BH611">
        <v>1</v>
      </c>
      <c r="BI611">
        <v>1</v>
      </c>
      <c r="BJ611">
        <v>0</v>
      </c>
      <c r="BK611">
        <v>0</v>
      </c>
      <c r="BM611">
        <v>0</v>
      </c>
      <c r="BO611">
        <v>0</v>
      </c>
      <c r="BQ611">
        <v>3</v>
      </c>
      <c r="BR611">
        <v>1</v>
      </c>
      <c r="BS611">
        <v>3</v>
      </c>
      <c r="BT611">
        <v>3</v>
      </c>
      <c r="BU611">
        <v>1</v>
      </c>
      <c r="BV611">
        <v>81</v>
      </c>
      <c r="BW611" s="4">
        <v>0.54600000000000004</v>
      </c>
      <c r="BX611">
        <v>20</v>
      </c>
      <c r="BY611">
        <v>45</v>
      </c>
      <c r="BZ611">
        <v>0</v>
      </c>
      <c r="CA611">
        <v>840</v>
      </c>
      <c r="CB611">
        <v>8</v>
      </c>
      <c r="CC611">
        <v>5</v>
      </c>
      <c r="CD611">
        <v>0</v>
      </c>
      <c r="CE611">
        <v>300</v>
      </c>
      <c r="CF611">
        <v>0</v>
      </c>
      <c r="CG611">
        <v>0</v>
      </c>
      <c r="CH611">
        <v>0</v>
      </c>
      <c r="CI611">
        <v>0</v>
      </c>
      <c r="CJ611">
        <v>5</v>
      </c>
      <c r="CK611">
        <v>5</v>
      </c>
      <c r="CL611">
        <v>0</v>
      </c>
      <c r="CM611">
        <v>300</v>
      </c>
      <c r="CN611">
        <f t="shared" si="109"/>
        <v>1140</v>
      </c>
      <c r="CO611" t="str">
        <f t="shared" si="110"/>
        <v>Sufficientlyactive</v>
      </c>
      <c r="CP611">
        <v>3</v>
      </c>
      <c r="CQ611">
        <v>3</v>
      </c>
      <c r="CR611">
        <v>3</v>
      </c>
      <c r="CS611">
        <v>3</v>
      </c>
      <c r="CT611">
        <v>3</v>
      </c>
      <c r="CU611">
        <v>4</v>
      </c>
      <c r="CV611">
        <v>1</v>
      </c>
      <c r="CW611">
        <v>1</v>
      </c>
      <c r="CX611">
        <v>2</v>
      </c>
      <c r="CY611">
        <v>0</v>
      </c>
      <c r="CZ611">
        <v>3</v>
      </c>
      <c r="DA611">
        <v>5</v>
      </c>
      <c r="DB611">
        <v>2</v>
      </c>
      <c r="DC611">
        <v>1</v>
      </c>
      <c r="DD611">
        <v>1</v>
      </c>
      <c r="DE611">
        <v>1</v>
      </c>
      <c r="DF611">
        <v>1</v>
      </c>
      <c r="DG611">
        <v>1</v>
      </c>
      <c r="DH611">
        <v>1</v>
      </c>
      <c r="DI611">
        <v>1</v>
      </c>
      <c r="DJ611">
        <v>1</v>
      </c>
      <c r="DK611">
        <v>1</v>
      </c>
      <c r="DL611">
        <v>1</v>
      </c>
      <c r="DM611">
        <v>1</v>
      </c>
      <c r="DN611">
        <v>10</v>
      </c>
      <c r="DO611">
        <v>0</v>
      </c>
      <c r="DP611">
        <v>0</v>
      </c>
      <c r="DQ611">
        <v>0</v>
      </c>
      <c r="DR611">
        <v>0</v>
      </c>
      <c r="DS611">
        <v>1</v>
      </c>
      <c r="DT611">
        <v>0</v>
      </c>
      <c r="DU611">
        <v>0</v>
      </c>
      <c r="DV611">
        <v>0</v>
      </c>
      <c r="DW611">
        <v>0</v>
      </c>
      <c r="DX611">
        <v>1</v>
      </c>
      <c r="DY611" t="str">
        <f>IF(DO611&gt;1,"Yes",IF(DP611&gt;1,"Yes","No"))</f>
        <v>No</v>
      </c>
      <c r="DZ611" t="s">
        <v>4708</v>
      </c>
      <c r="EA611">
        <v>5</v>
      </c>
      <c r="EB611">
        <v>4</v>
      </c>
      <c r="EC611">
        <v>3</v>
      </c>
      <c r="ED611">
        <v>5</v>
      </c>
      <c r="EE611">
        <v>5</v>
      </c>
      <c r="EF611">
        <v>5</v>
      </c>
      <c r="EG611">
        <v>5</v>
      </c>
      <c r="EH611">
        <v>32</v>
      </c>
      <c r="EI611">
        <v>1</v>
      </c>
      <c r="EJ611">
        <v>1</v>
      </c>
      <c r="EK611">
        <v>1</v>
      </c>
      <c r="EL611">
        <v>3</v>
      </c>
      <c r="EM611">
        <v>5</v>
      </c>
      <c r="EN611">
        <v>5</v>
      </c>
      <c r="EO611">
        <v>5</v>
      </c>
      <c r="EP611">
        <v>5</v>
      </c>
      <c r="EQ611">
        <v>5</v>
      </c>
      <c r="ER611">
        <v>5</v>
      </c>
      <c r="ES611">
        <v>5</v>
      </c>
      <c r="ET611">
        <v>5</v>
      </c>
      <c r="EU611">
        <v>40</v>
      </c>
      <c r="EV611">
        <v>3</v>
      </c>
      <c r="EW611">
        <v>4</v>
      </c>
      <c r="EX611">
        <v>6</v>
      </c>
      <c r="EY611">
        <v>8</v>
      </c>
      <c r="EZ611">
        <v>21</v>
      </c>
      <c r="FA611">
        <v>7</v>
      </c>
      <c r="FB611" t="str">
        <f t="shared" si="111"/>
        <v>Moderate</v>
      </c>
      <c r="FC611" t="s">
        <v>149</v>
      </c>
    </row>
    <row r="612" spans="1:159" x14ac:dyDescent="0.2">
      <c r="A612">
        <v>1971</v>
      </c>
      <c r="B612" t="s">
        <v>143</v>
      </c>
      <c r="C612" t="s">
        <v>2749</v>
      </c>
      <c r="D612" s="1">
        <v>17863</v>
      </c>
      <c r="E612">
        <v>73</v>
      </c>
      <c r="F612">
        <v>1</v>
      </c>
      <c r="H612" t="s">
        <v>1039</v>
      </c>
      <c r="I612">
        <v>3025</v>
      </c>
      <c r="J612" s="1">
        <v>44340</v>
      </c>
      <c r="K612">
        <v>1</v>
      </c>
      <c r="R612">
        <v>2</v>
      </c>
      <c r="W612" t="s">
        <v>229</v>
      </c>
      <c r="X612" t="s">
        <v>222</v>
      </c>
      <c r="Y612">
        <v>0</v>
      </c>
      <c r="Z612" t="s">
        <v>2750</v>
      </c>
      <c r="AA612" s="1">
        <v>44593</v>
      </c>
      <c r="AB612" s="2">
        <f t="shared" si="105"/>
        <v>253</v>
      </c>
      <c r="AC612">
        <v>1</v>
      </c>
      <c r="AD612">
        <v>2</v>
      </c>
      <c r="AE612" t="str">
        <f t="shared" si="107"/>
        <v>Female</v>
      </c>
      <c r="AF612">
        <v>7</v>
      </c>
      <c r="AG612" t="s">
        <v>149</v>
      </c>
      <c r="AH612">
        <v>0</v>
      </c>
      <c r="AJ612">
        <v>1</v>
      </c>
      <c r="AK612" t="str">
        <f t="shared" si="103"/>
        <v>DNC high school</v>
      </c>
      <c r="AL612" t="str">
        <f t="shared" si="108"/>
        <v>No</v>
      </c>
      <c r="AM612">
        <v>83</v>
      </c>
      <c r="AN612" t="str">
        <f t="shared" si="106"/>
        <v>Other</v>
      </c>
      <c r="AQ612">
        <v>17</v>
      </c>
      <c r="AR612">
        <v>0</v>
      </c>
      <c r="AS612">
        <v>0</v>
      </c>
      <c r="AT612">
        <v>1</v>
      </c>
      <c r="AU612">
        <v>0</v>
      </c>
      <c r="AV612">
        <v>0</v>
      </c>
      <c r="AW612">
        <v>0</v>
      </c>
      <c r="AX612">
        <v>0</v>
      </c>
      <c r="AY612">
        <v>0</v>
      </c>
      <c r="AZ612">
        <v>1</v>
      </c>
      <c r="BA612">
        <v>0</v>
      </c>
      <c r="BB612" t="s">
        <v>2751</v>
      </c>
      <c r="BC612" t="s">
        <v>2752</v>
      </c>
      <c r="BD612">
        <v>1</v>
      </c>
      <c r="BE612" t="s">
        <v>2753</v>
      </c>
      <c r="BF612">
        <v>1</v>
      </c>
      <c r="BG612" t="s">
        <v>2754</v>
      </c>
      <c r="BH612">
        <v>0</v>
      </c>
      <c r="BI612">
        <v>0</v>
      </c>
      <c r="BJ612">
        <v>0</v>
      </c>
      <c r="BK612">
        <v>0</v>
      </c>
      <c r="BM612">
        <v>0</v>
      </c>
      <c r="BO612">
        <v>0</v>
      </c>
      <c r="BQ612">
        <v>3</v>
      </c>
      <c r="BR612">
        <v>1</v>
      </c>
      <c r="BS612">
        <v>2</v>
      </c>
      <c r="BT612">
        <v>3</v>
      </c>
      <c r="BU612">
        <v>2</v>
      </c>
      <c r="BV612">
        <v>59</v>
      </c>
      <c r="BW612" s="4">
        <v>0.53228243725957136</v>
      </c>
      <c r="BX612">
        <v>20</v>
      </c>
      <c r="BY612">
        <v>7</v>
      </c>
      <c r="BZ612">
        <v>0</v>
      </c>
      <c r="CA612">
        <v>420</v>
      </c>
      <c r="CB612">
        <v>1</v>
      </c>
      <c r="CC612">
        <v>2</v>
      </c>
      <c r="CD612">
        <v>0</v>
      </c>
      <c r="CE612">
        <v>120</v>
      </c>
      <c r="CF612">
        <v>2</v>
      </c>
      <c r="CG612">
        <v>1</v>
      </c>
      <c r="CH612">
        <v>30</v>
      </c>
      <c r="CI612">
        <v>90</v>
      </c>
      <c r="CJ612">
        <v>10</v>
      </c>
      <c r="CK612">
        <v>9</v>
      </c>
      <c r="CL612">
        <v>30</v>
      </c>
      <c r="CM612">
        <v>570</v>
      </c>
      <c r="CN612">
        <f t="shared" si="109"/>
        <v>1170</v>
      </c>
      <c r="CO612" t="str">
        <f t="shared" si="110"/>
        <v>Sufficientlyactive</v>
      </c>
      <c r="CP612">
        <v>3</v>
      </c>
      <c r="CQ612">
        <v>3</v>
      </c>
      <c r="CR612">
        <v>3</v>
      </c>
      <c r="CS612">
        <v>3</v>
      </c>
      <c r="CT612">
        <v>2</v>
      </c>
      <c r="CU612">
        <v>3</v>
      </c>
      <c r="CV612">
        <v>1</v>
      </c>
      <c r="CW612">
        <v>0</v>
      </c>
      <c r="CX612">
        <v>1</v>
      </c>
      <c r="CY612">
        <v>0</v>
      </c>
      <c r="CZ612">
        <v>2</v>
      </c>
      <c r="DA612">
        <v>5</v>
      </c>
      <c r="DB612">
        <v>3</v>
      </c>
      <c r="DC612">
        <v>0</v>
      </c>
      <c r="DD612">
        <v>4</v>
      </c>
      <c r="DE612">
        <v>2</v>
      </c>
      <c r="DF612">
        <v>2</v>
      </c>
      <c r="DG612">
        <v>1</v>
      </c>
      <c r="DH612">
        <v>1</v>
      </c>
      <c r="DI612">
        <v>1</v>
      </c>
      <c r="DJ612">
        <v>2</v>
      </c>
      <c r="DK612">
        <v>3</v>
      </c>
      <c r="DL612">
        <v>2</v>
      </c>
      <c r="DM612">
        <v>1</v>
      </c>
      <c r="DN612">
        <v>19</v>
      </c>
      <c r="DO612">
        <v>0</v>
      </c>
      <c r="DP612">
        <v>0</v>
      </c>
      <c r="DQ612">
        <v>3</v>
      </c>
      <c r="DR612">
        <v>2</v>
      </c>
      <c r="DS612">
        <v>0</v>
      </c>
      <c r="DT612">
        <v>0</v>
      </c>
      <c r="DU612">
        <v>0</v>
      </c>
      <c r="DV612">
        <v>0</v>
      </c>
      <c r="DW612">
        <v>0</v>
      </c>
      <c r="DX612">
        <v>5</v>
      </c>
      <c r="DY612" t="str">
        <f>IF(DO612&gt;1,"Yes",IF(DP612&gt;1,"Yes","No"))</f>
        <v>No</v>
      </c>
      <c r="DZ612" t="s">
        <v>4707</v>
      </c>
      <c r="EA612">
        <v>3</v>
      </c>
      <c r="EB612">
        <v>3</v>
      </c>
      <c r="EC612">
        <v>3</v>
      </c>
      <c r="ED612">
        <v>4</v>
      </c>
      <c r="EE612">
        <v>4</v>
      </c>
      <c r="EF612">
        <v>4</v>
      </c>
      <c r="EG612">
        <v>4</v>
      </c>
      <c r="EH612">
        <v>25</v>
      </c>
      <c r="EI612">
        <v>2</v>
      </c>
      <c r="EJ612">
        <v>2</v>
      </c>
      <c r="EK612">
        <v>1</v>
      </c>
      <c r="EL612">
        <v>5</v>
      </c>
      <c r="EM612">
        <v>3</v>
      </c>
      <c r="EN612">
        <v>3</v>
      </c>
      <c r="EO612">
        <v>3</v>
      </c>
      <c r="EP612">
        <v>3</v>
      </c>
      <c r="EQ612">
        <v>3</v>
      </c>
      <c r="ER612">
        <v>3</v>
      </c>
      <c r="ES612">
        <v>3</v>
      </c>
      <c r="ET612">
        <v>3</v>
      </c>
      <c r="EU612">
        <v>24</v>
      </c>
      <c r="EV612">
        <v>6</v>
      </c>
      <c r="EW612">
        <v>6</v>
      </c>
      <c r="EX612">
        <v>6</v>
      </c>
      <c r="EY612">
        <v>6</v>
      </c>
      <c r="EZ612">
        <v>24</v>
      </c>
      <c r="FA612">
        <v>6</v>
      </c>
      <c r="FB612" t="str">
        <f t="shared" si="111"/>
        <v>Moderate</v>
      </c>
      <c r="FC612" t="s">
        <v>149</v>
      </c>
    </row>
    <row r="613" spans="1:159" x14ac:dyDescent="0.2">
      <c r="A613">
        <v>1994</v>
      </c>
      <c r="B613" t="s">
        <v>143</v>
      </c>
      <c r="C613" t="s">
        <v>2755</v>
      </c>
      <c r="D613" s="1">
        <v>23235</v>
      </c>
      <c r="E613">
        <v>59</v>
      </c>
      <c r="F613">
        <v>1</v>
      </c>
      <c r="H613" t="s">
        <v>236</v>
      </c>
      <c r="I613">
        <v>3015</v>
      </c>
      <c r="J613" s="1">
        <v>44519</v>
      </c>
      <c r="K613">
        <v>1</v>
      </c>
      <c r="Q613">
        <v>1</v>
      </c>
      <c r="W613" t="s">
        <v>4409</v>
      </c>
      <c r="X613" t="s">
        <v>307</v>
      </c>
      <c r="Y613">
        <v>1</v>
      </c>
      <c r="Z613" t="s">
        <v>2756</v>
      </c>
      <c r="AA613" s="1">
        <v>44610</v>
      </c>
      <c r="AB613" s="2">
        <f t="shared" si="105"/>
        <v>91</v>
      </c>
      <c r="AC613">
        <v>1</v>
      </c>
      <c r="AD613">
        <v>1</v>
      </c>
      <c r="AE613" t="str">
        <f t="shared" si="107"/>
        <v>Male</v>
      </c>
      <c r="AF613">
        <v>5</v>
      </c>
      <c r="AG613" t="s">
        <v>157</v>
      </c>
      <c r="AH613">
        <v>0</v>
      </c>
      <c r="AJ613">
        <v>1</v>
      </c>
      <c r="AK613" t="str">
        <f t="shared" si="103"/>
        <v>DNC high school</v>
      </c>
      <c r="AL613" t="str">
        <f t="shared" si="108"/>
        <v>No</v>
      </c>
      <c r="AM613">
        <v>97</v>
      </c>
      <c r="AN613" t="str">
        <f t="shared" si="106"/>
        <v>Other</v>
      </c>
      <c r="AQ613">
        <v>4</v>
      </c>
      <c r="AR613">
        <v>0</v>
      </c>
      <c r="AS613">
        <v>0</v>
      </c>
      <c r="AT613">
        <v>0</v>
      </c>
      <c r="AU613">
        <v>1</v>
      </c>
      <c r="AV613">
        <v>0</v>
      </c>
      <c r="AW613">
        <v>0</v>
      </c>
      <c r="AX613">
        <v>1</v>
      </c>
      <c r="AY613">
        <v>1</v>
      </c>
      <c r="AZ613">
        <v>1</v>
      </c>
      <c r="BA613">
        <v>0</v>
      </c>
      <c r="BC613" t="s">
        <v>2757</v>
      </c>
      <c r="BD613">
        <v>1</v>
      </c>
      <c r="BE613" t="s">
        <v>2758</v>
      </c>
      <c r="BF613">
        <v>1</v>
      </c>
      <c r="BG613" t="s">
        <v>2759</v>
      </c>
      <c r="BH613">
        <v>0</v>
      </c>
      <c r="BI613">
        <v>2</v>
      </c>
      <c r="BJ613">
        <v>1</v>
      </c>
      <c r="BK613">
        <v>1</v>
      </c>
      <c r="BL613">
        <v>10</v>
      </c>
      <c r="BM613">
        <v>0</v>
      </c>
      <c r="BO613">
        <v>0</v>
      </c>
      <c r="BQ613">
        <v>4</v>
      </c>
      <c r="BR613">
        <v>4</v>
      </c>
      <c r="BS613">
        <v>5</v>
      </c>
      <c r="BT613">
        <v>5</v>
      </c>
      <c r="BU613">
        <v>2</v>
      </c>
      <c r="BV613">
        <v>85</v>
      </c>
      <c r="BW613" s="4">
        <v>1.2773713917110151E-2</v>
      </c>
      <c r="BX613">
        <v>0</v>
      </c>
      <c r="BY613">
        <v>0</v>
      </c>
      <c r="BZ613">
        <v>0</v>
      </c>
      <c r="CA613">
        <v>0</v>
      </c>
      <c r="CB613">
        <v>1</v>
      </c>
      <c r="CC613">
        <v>8</v>
      </c>
      <c r="CD613">
        <v>0</v>
      </c>
      <c r="CE613">
        <v>480</v>
      </c>
      <c r="CF613">
        <v>0</v>
      </c>
      <c r="CG613">
        <v>0</v>
      </c>
      <c r="CH613">
        <v>0</v>
      </c>
      <c r="CI613">
        <v>0</v>
      </c>
      <c r="CJ613">
        <v>0</v>
      </c>
      <c r="CK613">
        <v>0</v>
      </c>
      <c r="CL613">
        <v>0</v>
      </c>
      <c r="CM613">
        <v>0</v>
      </c>
      <c r="CN613">
        <f t="shared" si="109"/>
        <v>0</v>
      </c>
      <c r="CO613" t="str">
        <f t="shared" si="110"/>
        <v>Sedentary</v>
      </c>
      <c r="CP613">
        <v>3</v>
      </c>
      <c r="CQ613">
        <v>3</v>
      </c>
      <c r="CR613">
        <v>3</v>
      </c>
      <c r="CS613">
        <v>2</v>
      </c>
      <c r="CT613">
        <v>4</v>
      </c>
      <c r="CU613">
        <v>1</v>
      </c>
      <c r="CV613">
        <v>0</v>
      </c>
      <c r="CW613">
        <v>1</v>
      </c>
      <c r="CX613">
        <v>1</v>
      </c>
      <c r="CY613">
        <v>1</v>
      </c>
      <c r="CZ613">
        <v>3</v>
      </c>
      <c r="DA613">
        <v>2</v>
      </c>
      <c r="DB613">
        <v>9</v>
      </c>
      <c r="DC613">
        <v>0</v>
      </c>
      <c r="DD613">
        <v>4</v>
      </c>
      <c r="DE613">
        <v>3</v>
      </c>
      <c r="DF613">
        <v>1</v>
      </c>
      <c r="DG613">
        <v>4</v>
      </c>
      <c r="DH613">
        <v>3</v>
      </c>
      <c r="DI613">
        <v>3</v>
      </c>
      <c r="DJ613">
        <v>3</v>
      </c>
      <c r="DK613">
        <v>4</v>
      </c>
      <c r="DL613">
        <v>2</v>
      </c>
      <c r="DM613">
        <v>3</v>
      </c>
      <c r="DN613">
        <v>30</v>
      </c>
      <c r="DO613">
        <v>1</v>
      </c>
      <c r="DP613">
        <v>1</v>
      </c>
      <c r="DQ613">
        <v>3</v>
      </c>
      <c r="DR613">
        <v>3</v>
      </c>
      <c r="DS613">
        <v>1</v>
      </c>
      <c r="DT613">
        <v>1</v>
      </c>
      <c r="DU613">
        <v>1</v>
      </c>
      <c r="DV613">
        <v>0</v>
      </c>
      <c r="DW613">
        <v>1</v>
      </c>
      <c r="DX613">
        <v>12</v>
      </c>
      <c r="DY613" t="s">
        <v>149</v>
      </c>
      <c r="DZ613" t="s">
        <v>4709</v>
      </c>
      <c r="EA613">
        <v>1</v>
      </c>
      <c r="EB613">
        <v>1</v>
      </c>
      <c r="EC613">
        <v>1</v>
      </c>
      <c r="ED613">
        <v>1</v>
      </c>
      <c r="EE613">
        <v>5</v>
      </c>
      <c r="EF613">
        <v>1</v>
      </c>
      <c r="EG613">
        <v>5</v>
      </c>
      <c r="EH613">
        <v>15</v>
      </c>
      <c r="EI613">
        <v>3</v>
      </c>
      <c r="EJ613">
        <v>1</v>
      </c>
      <c r="EK613">
        <v>1</v>
      </c>
      <c r="EL613">
        <v>5</v>
      </c>
      <c r="EM613">
        <v>5</v>
      </c>
      <c r="EN613">
        <v>5</v>
      </c>
      <c r="EO613">
        <v>5</v>
      </c>
      <c r="EP613">
        <v>5</v>
      </c>
      <c r="EQ613">
        <v>4</v>
      </c>
      <c r="ER613">
        <v>5</v>
      </c>
      <c r="ES613">
        <v>5</v>
      </c>
      <c r="ET613">
        <v>5</v>
      </c>
      <c r="EU613">
        <v>39</v>
      </c>
      <c r="EV613">
        <v>8</v>
      </c>
      <c r="EW613">
        <v>10</v>
      </c>
      <c r="EX613">
        <v>7</v>
      </c>
      <c r="EY613">
        <v>10</v>
      </c>
      <c r="EZ613">
        <v>35</v>
      </c>
      <c r="FA613">
        <v>3</v>
      </c>
      <c r="FB613" t="str">
        <f t="shared" si="111"/>
        <v>Mild</v>
      </c>
      <c r="FC613" t="s">
        <v>157</v>
      </c>
    </row>
    <row r="614" spans="1:159" x14ac:dyDescent="0.2">
      <c r="A614">
        <v>2000</v>
      </c>
      <c r="B614" t="s">
        <v>143</v>
      </c>
      <c r="C614" t="s">
        <v>2760</v>
      </c>
      <c r="D614" s="1">
        <v>20031</v>
      </c>
      <c r="E614">
        <v>67</v>
      </c>
      <c r="F614">
        <v>1</v>
      </c>
      <c r="H614" t="s">
        <v>2512</v>
      </c>
      <c r="I614">
        <v>3442</v>
      </c>
      <c r="J614" s="1">
        <v>44517</v>
      </c>
      <c r="K614">
        <v>1</v>
      </c>
      <c r="S614">
        <v>2</v>
      </c>
      <c r="W614" t="s">
        <v>4410</v>
      </c>
      <c r="X614" t="s">
        <v>222</v>
      </c>
      <c r="Y614">
        <v>0</v>
      </c>
      <c r="Z614" t="s">
        <v>2761</v>
      </c>
      <c r="AA614" s="1">
        <v>44600</v>
      </c>
      <c r="AB614" s="2">
        <f t="shared" si="105"/>
        <v>83</v>
      </c>
      <c r="AC614">
        <v>0</v>
      </c>
      <c r="AD614">
        <v>1</v>
      </c>
      <c r="AE614" t="str">
        <f t="shared" si="107"/>
        <v>Male</v>
      </c>
      <c r="AF614">
        <v>7</v>
      </c>
      <c r="AG614" t="s">
        <v>149</v>
      </c>
      <c r="AH614">
        <v>0</v>
      </c>
      <c r="AJ614">
        <v>2</v>
      </c>
      <c r="AK614" t="str">
        <f t="shared" si="103"/>
        <v>High school</v>
      </c>
      <c r="AL614" t="str">
        <f t="shared" si="108"/>
        <v>Yes</v>
      </c>
      <c r="AM614">
        <v>9</v>
      </c>
      <c r="AN614" t="str">
        <f t="shared" si="106"/>
        <v>Aus</v>
      </c>
      <c r="AO614">
        <v>0</v>
      </c>
      <c r="AR614">
        <v>0</v>
      </c>
      <c r="AS614">
        <v>0</v>
      </c>
      <c r="AT614">
        <v>0</v>
      </c>
      <c r="AU614">
        <v>0</v>
      </c>
      <c r="AV614">
        <v>0</v>
      </c>
      <c r="AW614">
        <v>0</v>
      </c>
      <c r="AX614">
        <v>0</v>
      </c>
      <c r="AY614">
        <v>0</v>
      </c>
      <c r="AZ614">
        <v>0</v>
      </c>
      <c r="BA614">
        <v>1</v>
      </c>
      <c r="BC614" t="s">
        <v>2762</v>
      </c>
      <c r="BD614">
        <v>1</v>
      </c>
      <c r="BE614" t="s">
        <v>2763</v>
      </c>
      <c r="BF614">
        <v>0</v>
      </c>
      <c r="BH614">
        <v>1</v>
      </c>
      <c r="BI614">
        <v>1</v>
      </c>
      <c r="BJ614">
        <v>0</v>
      </c>
      <c r="BK614">
        <v>1</v>
      </c>
      <c r="BL614">
        <v>10</v>
      </c>
      <c r="BM614">
        <v>0</v>
      </c>
      <c r="BO614">
        <v>1</v>
      </c>
      <c r="BQ614">
        <v>4</v>
      </c>
      <c r="BR614">
        <v>1</v>
      </c>
      <c r="BS614">
        <v>3</v>
      </c>
      <c r="BT614">
        <v>4</v>
      </c>
      <c r="BU614">
        <v>5</v>
      </c>
      <c r="BV614">
        <v>20</v>
      </c>
      <c r="BW614" s="4">
        <v>0.21984095960572092</v>
      </c>
      <c r="BX614">
        <v>7</v>
      </c>
      <c r="BY614">
        <v>4</v>
      </c>
      <c r="BZ614">
        <v>4</v>
      </c>
      <c r="CA614">
        <v>244</v>
      </c>
      <c r="CB614">
        <v>0</v>
      </c>
      <c r="CC614">
        <v>0</v>
      </c>
      <c r="CD614">
        <v>0</v>
      </c>
      <c r="CE614">
        <v>0</v>
      </c>
      <c r="CF614">
        <v>0</v>
      </c>
      <c r="CG614">
        <v>20</v>
      </c>
      <c r="CH614">
        <v>0</v>
      </c>
      <c r="CI614">
        <v>840</v>
      </c>
      <c r="CJ614">
        <v>0</v>
      </c>
      <c r="CK614">
        <v>0</v>
      </c>
      <c r="CL614">
        <v>0</v>
      </c>
      <c r="CM614">
        <v>0</v>
      </c>
      <c r="CN614">
        <f t="shared" si="109"/>
        <v>1924</v>
      </c>
      <c r="CO614" t="str">
        <f t="shared" si="110"/>
        <v>Sufficientlyactive</v>
      </c>
      <c r="CP614">
        <v>3</v>
      </c>
      <c r="CQ614">
        <v>3</v>
      </c>
      <c r="CR614">
        <v>3</v>
      </c>
      <c r="CS614">
        <v>3</v>
      </c>
      <c r="CT614">
        <v>3</v>
      </c>
      <c r="CU614">
        <v>2</v>
      </c>
      <c r="CV614">
        <v>1</v>
      </c>
      <c r="CW614">
        <v>1</v>
      </c>
      <c r="CX614">
        <v>1</v>
      </c>
      <c r="CY614">
        <v>0</v>
      </c>
      <c r="CZ614">
        <v>2</v>
      </c>
      <c r="DA614">
        <v>6</v>
      </c>
      <c r="DB614">
        <v>3</v>
      </c>
      <c r="DC614">
        <v>0</v>
      </c>
      <c r="DD614">
        <v>4</v>
      </c>
      <c r="DE614">
        <v>5</v>
      </c>
      <c r="DF614">
        <v>2</v>
      </c>
      <c r="DG614">
        <v>4</v>
      </c>
      <c r="DH614">
        <v>5</v>
      </c>
      <c r="DI614">
        <v>5</v>
      </c>
      <c r="DJ614">
        <v>5</v>
      </c>
      <c r="DK614">
        <v>5</v>
      </c>
      <c r="DL614">
        <v>4</v>
      </c>
      <c r="DM614">
        <v>4</v>
      </c>
      <c r="DN614">
        <v>43</v>
      </c>
      <c r="DO614">
        <v>0</v>
      </c>
      <c r="DP614">
        <v>3</v>
      </c>
      <c r="DQ614">
        <v>3</v>
      </c>
      <c r="DR614">
        <v>3</v>
      </c>
      <c r="DS614">
        <v>0</v>
      </c>
      <c r="DT614">
        <v>3</v>
      </c>
      <c r="DU614">
        <v>3</v>
      </c>
      <c r="DV614">
        <v>3</v>
      </c>
      <c r="DW614">
        <v>1</v>
      </c>
      <c r="DX614">
        <v>19</v>
      </c>
      <c r="DY614" t="str">
        <f>IF(DP614&gt;1,"Yes",IF(DQ614&gt;1,"Yes","No"))</f>
        <v>Yes</v>
      </c>
      <c r="DZ614" t="s">
        <v>4710</v>
      </c>
      <c r="EA614">
        <v>2</v>
      </c>
      <c r="EB614">
        <v>3</v>
      </c>
      <c r="EC614">
        <v>2</v>
      </c>
      <c r="ED614">
        <v>2</v>
      </c>
      <c r="EE614">
        <v>3</v>
      </c>
      <c r="EF614">
        <v>2</v>
      </c>
      <c r="EG614">
        <v>3</v>
      </c>
      <c r="EH614">
        <v>17</v>
      </c>
      <c r="EI614">
        <v>3</v>
      </c>
      <c r="EJ614">
        <v>3</v>
      </c>
      <c r="EK614">
        <v>3</v>
      </c>
      <c r="EL614">
        <v>9</v>
      </c>
      <c r="EM614">
        <v>5</v>
      </c>
      <c r="EN614">
        <v>5</v>
      </c>
      <c r="EO614">
        <v>5</v>
      </c>
      <c r="EP614">
        <v>5</v>
      </c>
      <c r="EQ614">
        <v>5</v>
      </c>
      <c r="ER614">
        <v>5</v>
      </c>
      <c r="ES614">
        <v>5</v>
      </c>
      <c r="ET614">
        <v>5</v>
      </c>
      <c r="EU614">
        <v>40</v>
      </c>
      <c r="EV614">
        <v>8</v>
      </c>
      <c r="EW614">
        <v>8</v>
      </c>
      <c r="EX614">
        <v>9</v>
      </c>
      <c r="EY614">
        <v>9</v>
      </c>
      <c r="EZ614">
        <v>34</v>
      </c>
      <c r="FA614">
        <v>8</v>
      </c>
      <c r="FB614" t="str">
        <f t="shared" si="111"/>
        <v>Severe</v>
      </c>
      <c r="FC614" t="s">
        <v>157</v>
      </c>
    </row>
    <row r="615" spans="1:159" x14ac:dyDescent="0.2">
      <c r="A615">
        <v>2008</v>
      </c>
      <c r="B615" t="s">
        <v>143</v>
      </c>
      <c r="C615" t="s">
        <v>2764</v>
      </c>
      <c r="D615" s="1">
        <v>33334</v>
      </c>
      <c r="E615">
        <v>31</v>
      </c>
      <c r="F615">
        <v>1</v>
      </c>
      <c r="H615" t="s">
        <v>1344</v>
      </c>
      <c r="I615">
        <v>3024</v>
      </c>
      <c r="J615" s="1">
        <v>44515</v>
      </c>
      <c r="K615">
        <v>2</v>
      </c>
      <c r="S615">
        <v>1</v>
      </c>
      <c r="T615">
        <v>1</v>
      </c>
      <c r="W615" t="s">
        <v>2047</v>
      </c>
      <c r="X615" t="s">
        <v>307</v>
      </c>
      <c r="Y615">
        <v>0</v>
      </c>
      <c r="Z615" t="s">
        <v>2765</v>
      </c>
      <c r="AA615" s="1">
        <v>44611</v>
      </c>
      <c r="AB615" s="2">
        <f t="shared" si="105"/>
        <v>96</v>
      </c>
      <c r="AC615">
        <v>1</v>
      </c>
      <c r="AD615">
        <v>1</v>
      </c>
      <c r="AE615" t="str">
        <f t="shared" si="107"/>
        <v>Male</v>
      </c>
      <c r="AF615">
        <v>4</v>
      </c>
      <c r="AG615" t="s">
        <v>149</v>
      </c>
      <c r="AH615">
        <v>0</v>
      </c>
      <c r="AJ615">
        <v>2</v>
      </c>
      <c r="AK615" t="str">
        <f t="shared" si="103"/>
        <v>High school</v>
      </c>
      <c r="AL615" t="str">
        <f t="shared" si="108"/>
        <v>Yes</v>
      </c>
      <c r="AM615">
        <v>181</v>
      </c>
      <c r="AN615" t="str">
        <f t="shared" si="106"/>
        <v>Other</v>
      </c>
      <c r="AQ615">
        <v>10</v>
      </c>
      <c r="AR615">
        <v>0</v>
      </c>
      <c r="AS615">
        <v>0</v>
      </c>
      <c r="AT615">
        <v>0</v>
      </c>
      <c r="AU615">
        <v>0</v>
      </c>
      <c r="AV615">
        <v>0</v>
      </c>
      <c r="AW615">
        <v>0</v>
      </c>
      <c r="AX615">
        <v>0</v>
      </c>
      <c r="AY615">
        <v>0</v>
      </c>
      <c r="AZ615">
        <v>0</v>
      </c>
      <c r="BA615">
        <v>1</v>
      </c>
      <c r="BC615" t="s">
        <v>2766</v>
      </c>
      <c r="BD615">
        <v>1</v>
      </c>
      <c r="BE615" t="s">
        <v>2767</v>
      </c>
      <c r="BF615">
        <v>0</v>
      </c>
      <c r="BH615">
        <v>0</v>
      </c>
      <c r="BI615">
        <v>0</v>
      </c>
      <c r="BJ615">
        <v>0</v>
      </c>
      <c r="BK615">
        <v>0</v>
      </c>
      <c r="BM615">
        <v>0</v>
      </c>
      <c r="BO615">
        <v>0</v>
      </c>
      <c r="BQ615">
        <v>4</v>
      </c>
      <c r="BR615">
        <v>3</v>
      </c>
      <c r="BS615">
        <v>3</v>
      </c>
      <c r="BT615">
        <v>4</v>
      </c>
      <c r="BU615">
        <v>3</v>
      </c>
      <c r="BV615">
        <v>40</v>
      </c>
      <c r="BW615" s="4">
        <v>0.25429134856977192</v>
      </c>
      <c r="BX615">
        <v>3</v>
      </c>
      <c r="BY615">
        <v>3</v>
      </c>
      <c r="BZ615">
        <v>10</v>
      </c>
      <c r="CA615">
        <v>190</v>
      </c>
      <c r="CB615">
        <v>2</v>
      </c>
      <c r="CC615">
        <v>7</v>
      </c>
      <c r="CD615">
        <v>4</v>
      </c>
      <c r="CE615">
        <v>424</v>
      </c>
      <c r="CF615">
        <v>2</v>
      </c>
      <c r="CG615">
        <v>2</v>
      </c>
      <c r="CH615">
        <v>6</v>
      </c>
      <c r="CI615">
        <v>126</v>
      </c>
      <c r="CJ615">
        <v>0</v>
      </c>
      <c r="CK615">
        <v>0</v>
      </c>
      <c r="CL615">
        <v>0</v>
      </c>
      <c r="CM615">
        <v>0</v>
      </c>
      <c r="CN615">
        <f t="shared" ref="CN615:CN646" si="112">CA615+CM615+(2*CI615)</f>
        <v>442</v>
      </c>
      <c r="CO615" t="str">
        <f t="shared" si="110"/>
        <v>Sufficientlyactive</v>
      </c>
      <c r="CP615">
        <v>4</v>
      </c>
      <c r="CQ615">
        <v>4</v>
      </c>
      <c r="CR615">
        <v>4</v>
      </c>
      <c r="CS615">
        <v>4</v>
      </c>
      <c r="CT615">
        <v>4</v>
      </c>
      <c r="CU615">
        <v>3</v>
      </c>
      <c r="CV615">
        <v>1</v>
      </c>
      <c r="CW615">
        <v>0</v>
      </c>
      <c r="CX615">
        <v>2</v>
      </c>
      <c r="CY615">
        <v>0</v>
      </c>
      <c r="CZ615">
        <v>3</v>
      </c>
      <c r="DA615">
        <v>7</v>
      </c>
      <c r="DB615">
        <v>8</v>
      </c>
      <c r="DC615">
        <v>1</v>
      </c>
      <c r="DD615">
        <v>3</v>
      </c>
      <c r="DE615">
        <v>3</v>
      </c>
      <c r="DF615">
        <v>1</v>
      </c>
      <c r="DG615">
        <v>3</v>
      </c>
      <c r="DH615">
        <v>3</v>
      </c>
      <c r="DI615">
        <v>1</v>
      </c>
      <c r="DJ615">
        <v>3</v>
      </c>
      <c r="DK615">
        <v>3</v>
      </c>
      <c r="DL615">
        <v>2</v>
      </c>
      <c r="DM615">
        <v>3</v>
      </c>
      <c r="DN615">
        <v>25</v>
      </c>
      <c r="DO615">
        <v>1</v>
      </c>
      <c r="DP615">
        <v>1</v>
      </c>
      <c r="DQ615">
        <v>2</v>
      </c>
      <c r="DR615">
        <v>1</v>
      </c>
      <c r="DS615">
        <v>2</v>
      </c>
      <c r="DT615">
        <v>1</v>
      </c>
      <c r="DU615">
        <v>1</v>
      </c>
      <c r="DV615">
        <v>3</v>
      </c>
      <c r="DW615">
        <v>0</v>
      </c>
      <c r="DX615">
        <v>12</v>
      </c>
      <c r="DY615" t="str">
        <f>IF(DO615&gt;1,"Yes",IF(DP615&gt;1,"Yes","No"))</f>
        <v>No</v>
      </c>
      <c r="DZ615" t="s">
        <v>4709</v>
      </c>
      <c r="EA615">
        <v>4</v>
      </c>
      <c r="EB615">
        <v>3</v>
      </c>
      <c r="EC615">
        <v>3</v>
      </c>
      <c r="ED615">
        <v>3</v>
      </c>
      <c r="EE615">
        <v>3</v>
      </c>
      <c r="EF615">
        <v>4</v>
      </c>
      <c r="EG615">
        <v>4</v>
      </c>
      <c r="EH615">
        <v>24</v>
      </c>
      <c r="EI615">
        <v>1</v>
      </c>
      <c r="EJ615">
        <v>1</v>
      </c>
      <c r="EK615">
        <v>2</v>
      </c>
      <c r="EL615">
        <v>4</v>
      </c>
      <c r="EM615">
        <v>4</v>
      </c>
      <c r="EN615">
        <v>4</v>
      </c>
      <c r="EO615">
        <v>4</v>
      </c>
      <c r="EP615">
        <v>4</v>
      </c>
      <c r="EQ615">
        <v>4</v>
      </c>
      <c r="ER615">
        <v>4</v>
      </c>
      <c r="ES615">
        <v>4</v>
      </c>
      <c r="ET615">
        <v>4</v>
      </c>
      <c r="EU615">
        <v>32</v>
      </c>
      <c r="EV615">
        <v>6</v>
      </c>
      <c r="EW615">
        <v>4</v>
      </c>
      <c r="EX615">
        <v>4</v>
      </c>
      <c r="EY615">
        <v>4</v>
      </c>
      <c r="EZ615">
        <v>18</v>
      </c>
      <c r="FA615">
        <v>3</v>
      </c>
      <c r="FB615" t="str">
        <f t="shared" si="111"/>
        <v>Mild</v>
      </c>
      <c r="FC615" t="s">
        <v>149</v>
      </c>
    </row>
    <row r="616" spans="1:159" x14ac:dyDescent="0.2">
      <c r="A616">
        <v>2017</v>
      </c>
      <c r="B616" t="s">
        <v>143</v>
      </c>
      <c r="C616" t="s">
        <v>2768</v>
      </c>
      <c r="D616" s="1">
        <v>26519</v>
      </c>
      <c r="E616">
        <v>50</v>
      </c>
      <c r="F616">
        <v>1</v>
      </c>
      <c r="H616" t="s">
        <v>2631</v>
      </c>
      <c r="I616">
        <v>3046</v>
      </c>
      <c r="J616" s="1">
        <v>44509</v>
      </c>
      <c r="K616">
        <v>1</v>
      </c>
      <c r="R616">
        <v>1</v>
      </c>
      <c r="W616" t="s">
        <v>229</v>
      </c>
      <c r="X616" t="s">
        <v>307</v>
      </c>
      <c r="Y616">
        <v>0</v>
      </c>
      <c r="Z616" t="s">
        <v>2769</v>
      </c>
      <c r="AA616" s="1">
        <v>44603</v>
      </c>
      <c r="AB616" s="2">
        <f t="shared" si="105"/>
        <v>94</v>
      </c>
      <c r="AC616">
        <v>0</v>
      </c>
      <c r="AD616">
        <v>2</v>
      </c>
      <c r="AE616" t="str">
        <f t="shared" si="107"/>
        <v>Female</v>
      </c>
      <c r="AF616">
        <v>0</v>
      </c>
      <c r="AG616" t="s">
        <v>157</v>
      </c>
      <c r="AH616">
        <v>0</v>
      </c>
      <c r="AJ616">
        <v>6</v>
      </c>
      <c r="AK616" t="str">
        <f t="shared" si="103"/>
        <v>Undergrad</v>
      </c>
      <c r="AL616" t="str">
        <f t="shared" si="108"/>
        <v>Yes</v>
      </c>
      <c r="AM616">
        <v>9</v>
      </c>
      <c r="AN616" t="str">
        <f t="shared" si="106"/>
        <v>Aus</v>
      </c>
      <c r="AO616">
        <v>0</v>
      </c>
      <c r="AR616">
        <v>0</v>
      </c>
      <c r="AS616">
        <v>0</v>
      </c>
      <c r="AT616">
        <v>0</v>
      </c>
      <c r="AU616">
        <v>0</v>
      </c>
      <c r="AV616">
        <v>0</v>
      </c>
      <c r="AW616">
        <v>0</v>
      </c>
      <c r="AX616">
        <v>0</v>
      </c>
      <c r="AY616">
        <v>0</v>
      </c>
      <c r="AZ616">
        <v>0</v>
      </c>
      <c r="BA616">
        <v>1</v>
      </c>
      <c r="BC616" t="s">
        <v>2770</v>
      </c>
      <c r="BD616">
        <v>0</v>
      </c>
      <c r="BF616">
        <v>1</v>
      </c>
      <c r="BG616" t="s">
        <v>2771</v>
      </c>
      <c r="BH616">
        <v>0</v>
      </c>
      <c r="BI616">
        <v>0</v>
      </c>
      <c r="BJ616">
        <v>0</v>
      </c>
      <c r="BK616">
        <v>0</v>
      </c>
      <c r="BM616">
        <v>0</v>
      </c>
      <c r="BO616">
        <v>0</v>
      </c>
      <c r="BQ616">
        <v>1</v>
      </c>
      <c r="BR616">
        <v>1</v>
      </c>
      <c r="BS616">
        <v>1</v>
      </c>
      <c r="BT616">
        <v>2</v>
      </c>
      <c r="BU616">
        <v>3</v>
      </c>
      <c r="BV616">
        <v>70</v>
      </c>
      <c r="BW616" s="4">
        <v>0.70831856738925536</v>
      </c>
      <c r="BX616">
        <v>4</v>
      </c>
      <c r="BY616">
        <v>2</v>
      </c>
      <c r="BZ616">
        <v>0</v>
      </c>
      <c r="CA616">
        <v>120</v>
      </c>
      <c r="CB616">
        <v>0</v>
      </c>
      <c r="CC616">
        <v>0</v>
      </c>
      <c r="CD616">
        <v>0</v>
      </c>
      <c r="CE616">
        <v>0</v>
      </c>
      <c r="CF616">
        <v>4</v>
      </c>
      <c r="CG616">
        <v>3</v>
      </c>
      <c r="CH616">
        <v>0</v>
      </c>
      <c r="CI616">
        <v>180</v>
      </c>
      <c r="CJ616">
        <v>4</v>
      </c>
      <c r="CK616">
        <v>2</v>
      </c>
      <c r="CL616">
        <v>30</v>
      </c>
      <c r="CM616">
        <v>150</v>
      </c>
      <c r="CN616">
        <f t="shared" si="112"/>
        <v>630</v>
      </c>
      <c r="CO616" t="str">
        <f t="shared" si="110"/>
        <v>Sufficientlyactive</v>
      </c>
      <c r="CP616">
        <v>3</v>
      </c>
      <c r="CQ616">
        <v>3</v>
      </c>
      <c r="CR616">
        <v>2</v>
      </c>
      <c r="CS616">
        <v>3</v>
      </c>
      <c r="CT616">
        <v>3</v>
      </c>
      <c r="CU616">
        <v>2</v>
      </c>
      <c r="CV616">
        <v>0</v>
      </c>
      <c r="CW616">
        <v>0</v>
      </c>
      <c r="CX616">
        <v>1</v>
      </c>
      <c r="CY616">
        <v>0</v>
      </c>
      <c r="CZ616">
        <v>2</v>
      </c>
      <c r="DA616">
        <v>6</v>
      </c>
      <c r="DB616">
        <v>3</v>
      </c>
      <c r="DC616">
        <v>0</v>
      </c>
      <c r="DD616">
        <v>4</v>
      </c>
      <c r="DE616">
        <v>4</v>
      </c>
      <c r="DF616">
        <v>3</v>
      </c>
      <c r="DG616">
        <v>2</v>
      </c>
      <c r="DH616">
        <v>3</v>
      </c>
      <c r="DI616">
        <v>2</v>
      </c>
      <c r="DJ616">
        <v>4</v>
      </c>
      <c r="DK616">
        <v>2</v>
      </c>
      <c r="DL616">
        <v>4</v>
      </c>
      <c r="DM616">
        <v>4</v>
      </c>
      <c r="DN616">
        <v>32</v>
      </c>
      <c r="DO616">
        <v>1</v>
      </c>
      <c r="DP616">
        <v>3</v>
      </c>
      <c r="DQ616">
        <v>3</v>
      </c>
      <c r="DR616">
        <v>3</v>
      </c>
      <c r="DS616">
        <v>2</v>
      </c>
      <c r="DT616">
        <v>3</v>
      </c>
      <c r="DU616">
        <v>2</v>
      </c>
      <c r="DV616">
        <v>0</v>
      </c>
      <c r="DW616">
        <v>3</v>
      </c>
      <c r="DX616">
        <v>20</v>
      </c>
      <c r="DY616" t="str">
        <f>IF(DO616&gt;1,"Yes",IF(DP616&gt;1,"Yes","No"))</f>
        <v>Yes</v>
      </c>
      <c r="DZ616" t="s">
        <v>4711</v>
      </c>
      <c r="EA616">
        <v>2</v>
      </c>
      <c r="EB616">
        <v>2</v>
      </c>
      <c r="EC616">
        <v>2</v>
      </c>
      <c r="ED616">
        <v>2</v>
      </c>
      <c r="EE616">
        <v>3</v>
      </c>
      <c r="EF616">
        <v>2</v>
      </c>
      <c r="EG616">
        <v>3</v>
      </c>
      <c r="EH616">
        <v>16</v>
      </c>
      <c r="EI616">
        <v>3</v>
      </c>
      <c r="EJ616">
        <v>3</v>
      </c>
      <c r="EK616">
        <v>3</v>
      </c>
      <c r="EL616">
        <v>9</v>
      </c>
      <c r="EM616">
        <v>2</v>
      </c>
      <c r="EN616">
        <v>2</v>
      </c>
      <c r="EO616">
        <v>3</v>
      </c>
      <c r="EP616">
        <v>2</v>
      </c>
      <c r="EQ616">
        <v>2</v>
      </c>
      <c r="ER616">
        <v>3</v>
      </c>
      <c r="ES616">
        <v>3</v>
      </c>
      <c r="ET616">
        <v>2</v>
      </c>
      <c r="EU616">
        <v>19</v>
      </c>
      <c r="EV616">
        <v>5</v>
      </c>
      <c r="EW616">
        <v>4</v>
      </c>
      <c r="EX616">
        <v>5</v>
      </c>
      <c r="EY616">
        <v>6</v>
      </c>
      <c r="EZ616">
        <v>20</v>
      </c>
      <c r="FA616">
        <v>4</v>
      </c>
      <c r="FB616" t="str">
        <f t="shared" si="111"/>
        <v>Mild</v>
      </c>
      <c r="FC616" t="s">
        <v>149</v>
      </c>
    </row>
    <row r="617" spans="1:159" x14ac:dyDescent="0.2">
      <c r="A617">
        <v>2022</v>
      </c>
      <c r="B617" t="s">
        <v>143</v>
      </c>
      <c r="C617" t="s">
        <v>2772</v>
      </c>
      <c r="D617" s="1">
        <v>24420</v>
      </c>
      <c r="E617">
        <v>55</v>
      </c>
      <c r="F617">
        <v>1</v>
      </c>
      <c r="H617" t="s">
        <v>2773</v>
      </c>
      <c r="I617">
        <v>3189</v>
      </c>
      <c r="J617" s="1">
        <v>44508</v>
      </c>
      <c r="K617">
        <v>1</v>
      </c>
      <c r="L617">
        <v>1</v>
      </c>
      <c r="W617" t="s">
        <v>4403</v>
      </c>
      <c r="X617" t="s">
        <v>307</v>
      </c>
      <c r="Y617">
        <v>0</v>
      </c>
      <c r="Z617" t="s">
        <v>2774</v>
      </c>
      <c r="AA617" s="1">
        <v>44596</v>
      </c>
      <c r="AB617" s="2">
        <f t="shared" si="105"/>
        <v>88</v>
      </c>
      <c r="AC617">
        <v>0</v>
      </c>
      <c r="AD617">
        <v>1</v>
      </c>
      <c r="AE617" t="str">
        <f t="shared" si="107"/>
        <v>Male</v>
      </c>
      <c r="AF617">
        <v>6</v>
      </c>
      <c r="AG617" t="s">
        <v>149</v>
      </c>
      <c r="AH617">
        <v>0</v>
      </c>
      <c r="AJ617">
        <v>5</v>
      </c>
      <c r="AK617" t="str">
        <f t="shared" ref="AK617:AK680" si="113">IF(AJ617&lt;2,"DNC high school",IF(AJ617&lt;3,"High school",IF(AJ617&lt;6,"TAFE",IF(AJ617&lt;8,"Undergrad","Postgrad"))))</f>
        <v>TAFE</v>
      </c>
      <c r="AL617" t="str">
        <f t="shared" si="108"/>
        <v>Yes</v>
      </c>
      <c r="AM617">
        <v>9</v>
      </c>
      <c r="AN617" t="str">
        <f t="shared" si="106"/>
        <v>Aus</v>
      </c>
      <c r="AO617">
        <v>0</v>
      </c>
      <c r="AR617">
        <v>0</v>
      </c>
      <c r="AS617">
        <v>0</v>
      </c>
      <c r="AT617">
        <v>0</v>
      </c>
      <c r="AU617">
        <v>0</v>
      </c>
      <c r="AV617">
        <v>0</v>
      </c>
      <c r="AW617">
        <v>0</v>
      </c>
      <c r="AX617">
        <v>0</v>
      </c>
      <c r="AY617">
        <v>0</v>
      </c>
      <c r="AZ617">
        <v>1</v>
      </c>
      <c r="BA617">
        <v>1</v>
      </c>
      <c r="BC617" t="s">
        <v>2775</v>
      </c>
      <c r="BD617">
        <v>0</v>
      </c>
      <c r="BF617">
        <v>1</v>
      </c>
      <c r="BG617" t="s">
        <v>2776</v>
      </c>
      <c r="BH617">
        <v>0</v>
      </c>
      <c r="BI617">
        <v>0</v>
      </c>
      <c r="BJ617">
        <v>0</v>
      </c>
      <c r="BK617">
        <v>0</v>
      </c>
      <c r="BM617">
        <v>1</v>
      </c>
      <c r="BN617">
        <v>50</v>
      </c>
      <c r="BO617">
        <v>0</v>
      </c>
      <c r="BQ617">
        <v>1</v>
      </c>
      <c r="BR617">
        <v>2</v>
      </c>
      <c r="BS617">
        <v>4</v>
      </c>
      <c r="BT617">
        <v>3</v>
      </c>
      <c r="BU617">
        <v>3</v>
      </c>
      <c r="BV617">
        <v>45</v>
      </c>
      <c r="BW617" s="4">
        <v>0.46921956782713081</v>
      </c>
      <c r="BX617">
        <v>7</v>
      </c>
      <c r="BY617">
        <v>6</v>
      </c>
      <c r="BZ617">
        <v>0</v>
      </c>
      <c r="CA617">
        <v>360</v>
      </c>
      <c r="CB617">
        <v>0</v>
      </c>
      <c r="CC617">
        <v>0</v>
      </c>
      <c r="CD617">
        <v>0</v>
      </c>
      <c r="CE617">
        <v>0</v>
      </c>
      <c r="CF617">
        <v>0</v>
      </c>
      <c r="CG617">
        <v>0</v>
      </c>
      <c r="CH617">
        <v>0</v>
      </c>
      <c r="CI617">
        <v>0</v>
      </c>
      <c r="CJ617">
        <v>0</v>
      </c>
      <c r="CK617">
        <v>0</v>
      </c>
      <c r="CL617">
        <v>0</v>
      </c>
      <c r="CM617">
        <v>0</v>
      </c>
      <c r="CN617">
        <f t="shared" si="112"/>
        <v>360</v>
      </c>
      <c r="CO617" t="str">
        <f t="shared" si="110"/>
        <v>Sufficientlyactive</v>
      </c>
      <c r="CP617">
        <v>4</v>
      </c>
      <c r="CQ617">
        <v>4</v>
      </c>
      <c r="CR617">
        <v>4</v>
      </c>
      <c r="CS617">
        <v>1</v>
      </c>
      <c r="CT617">
        <v>3</v>
      </c>
      <c r="CU617">
        <v>3</v>
      </c>
      <c r="CV617">
        <v>1</v>
      </c>
      <c r="CW617">
        <v>1</v>
      </c>
      <c r="CX617">
        <v>3</v>
      </c>
      <c r="CY617">
        <v>1</v>
      </c>
      <c r="CZ617">
        <v>3</v>
      </c>
      <c r="DA617">
        <v>6</v>
      </c>
      <c r="DB617">
        <v>0</v>
      </c>
      <c r="DC617">
        <v>0</v>
      </c>
      <c r="DD617">
        <v>3</v>
      </c>
      <c r="DE617">
        <v>2</v>
      </c>
      <c r="DF617">
        <v>2</v>
      </c>
      <c r="DG617">
        <v>3</v>
      </c>
      <c r="DH617">
        <v>2</v>
      </c>
      <c r="DI617">
        <v>2</v>
      </c>
      <c r="DJ617">
        <v>2</v>
      </c>
      <c r="DK617">
        <v>4</v>
      </c>
      <c r="DL617">
        <v>2</v>
      </c>
      <c r="DM617">
        <v>1</v>
      </c>
      <c r="DN617">
        <v>23</v>
      </c>
      <c r="DO617">
        <v>0</v>
      </c>
      <c r="DP617">
        <v>1</v>
      </c>
      <c r="DQ617">
        <v>3</v>
      </c>
      <c r="DR617">
        <v>1</v>
      </c>
      <c r="DS617">
        <v>0</v>
      </c>
      <c r="DT617">
        <v>0</v>
      </c>
      <c r="DU617">
        <v>0</v>
      </c>
      <c r="DV617">
        <v>2</v>
      </c>
      <c r="DW617">
        <v>0</v>
      </c>
      <c r="DX617">
        <v>7</v>
      </c>
      <c r="DY617" t="s">
        <v>149</v>
      </c>
      <c r="DZ617" t="s">
        <v>4707</v>
      </c>
      <c r="EA617">
        <v>3</v>
      </c>
      <c r="EB617">
        <v>3</v>
      </c>
      <c r="EC617">
        <v>4</v>
      </c>
      <c r="ED617">
        <v>5</v>
      </c>
      <c r="EE617">
        <v>5</v>
      </c>
      <c r="EF617">
        <v>3</v>
      </c>
      <c r="EG617">
        <v>5</v>
      </c>
      <c r="EH617">
        <v>28</v>
      </c>
      <c r="EI617">
        <v>1</v>
      </c>
      <c r="EJ617">
        <v>1</v>
      </c>
      <c r="EK617">
        <v>2</v>
      </c>
      <c r="EL617">
        <v>4</v>
      </c>
      <c r="EM617">
        <v>2</v>
      </c>
      <c r="EN617">
        <v>4</v>
      </c>
      <c r="EO617">
        <v>2</v>
      </c>
      <c r="EP617">
        <v>3</v>
      </c>
      <c r="EQ617">
        <v>3</v>
      </c>
      <c r="ER617">
        <v>3</v>
      </c>
      <c r="ES617">
        <v>4</v>
      </c>
      <c r="ET617">
        <v>4</v>
      </c>
      <c r="EU617">
        <v>25</v>
      </c>
      <c r="EV617">
        <v>3</v>
      </c>
      <c r="EW617">
        <v>5</v>
      </c>
      <c r="EX617">
        <v>7</v>
      </c>
      <c r="EY617">
        <v>8</v>
      </c>
      <c r="EZ617">
        <v>23</v>
      </c>
      <c r="FA617">
        <v>4</v>
      </c>
      <c r="FB617" t="str">
        <f t="shared" si="111"/>
        <v>Mild</v>
      </c>
      <c r="FC617" t="s">
        <v>157</v>
      </c>
    </row>
    <row r="618" spans="1:159" x14ac:dyDescent="0.2">
      <c r="A618">
        <v>2023</v>
      </c>
      <c r="B618" t="s">
        <v>143</v>
      </c>
      <c r="C618" t="s">
        <v>2777</v>
      </c>
      <c r="D618" s="1">
        <v>28688</v>
      </c>
      <c r="E618">
        <v>44</v>
      </c>
      <c r="F618">
        <v>1</v>
      </c>
      <c r="H618" t="s">
        <v>571</v>
      </c>
      <c r="I618">
        <v>3020</v>
      </c>
      <c r="J618" s="1">
        <v>44508</v>
      </c>
      <c r="K618">
        <v>1</v>
      </c>
      <c r="R618">
        <v>1</v>
      </c>
      <c r="W618" t="s">
        <v>229</v>
      </c>
      <c r="X618" t="s">
        <v>307</v>
      </c>
      <c r="Y618">
        <v>0</v>
      </c>
      <c r="Z618" t="s">
        <v>2778</v>
      </c>
      <c r="AA618" s="1">
        <v>44608</v>
      </c>
      <c r="AB618" s="2">
        <f t="shared" si="105"/>
        <v>100</v>
      </c>
      <c r="AC618">
        <v>1</v>
      </c>
      <c r="AD618">
        <v>1</v>
      </c>
      <c r="AE618" t="str">
        <f t="shared" si="107"/>
        <v>Male</v>
      </c>
      <c r="AF618">
        <v>0</v>
      </c>
      <c r="AG618" t="s">
        <v>157</v>
      </c>
      <c r="AH618">
        <v>0</v>
      </c>
      <c r="AJ618">
        <v>2</v>
      </c>
      <c r="AK618" t="str">
        <f t="shared" si="113"/>
        <v>High school</v>
      </c>
      <c r="AL618" t="str">
        <f t="shared" si="108"/>
        <v>Yes</v>
      </c>
      <c r="AM618">
        <v>9</v>
      </c>
      <c r="AN618" t="str">
        <f t="shared" si="106"/>
        <v>Aus</v>
      </c>
      <c r="AO618">
        <v>0</v>
      </c>
      <c r="AR618">
        <v>0</v>
      </c>
      <c r="AS618">
        <v>0</v>
      </c>
      <c r="AT618">
        <v>0</v>
      </c>
      <c r="AU618">
        <v>0</v>
      </c>
      <c r="AV618">
        <v>0</v>
      </c>
      <c r="AW618">
        <v>0</v>
      </c>
      <c r="AX618">
        <v>2</v>
      </c>
      <c r="AY618">
        <v>0</v>
      </c>
      <c r="AZ618">
        <v>0</v>
      </c>
      <c r="BA618">
        <v>2</v>
      </c>
      <c r="BC618" t="s">
        <v>2779</v>
      </c>
      <c r="BD618">
        <v>0</v>
      </c>
      <c r="BF618">
        <v>1</v>
      </c>
      <c r="BG618" t="s">
        <v>2780</v>
      </c>
      <c r="BH618">
        <v>0</v>
      </c>
      <c r="BI618">
        <v>0</v>
      </c>
      <c r="BJ618">
        <v>0</v>
      </c>
      <c r="BK618">
        <v>0</v>
      </c>
      <c r="BM618">
        <v>0</v>
      </c>
      <c r="BO618">
        <v>0</v>
      </c>
      <c r="BQ618">
        <v>4</v>
      </c>
      <c r="BR618">
        <v>2</v>
      </c>
      <c r="BS618">
        <v>4</v>
      </c>
      <c r="BT618">
        <v>3</v>
      </c>
      <c r="BU618">
        <v>1</v>
      </c>
      <c r="BV618">
        <v>61</v>
      </c>
      <c r="BW618" s="4">
        <v>0.35105985346061502</v>
      </c>
      <c r="BX618">
        <v>2</v>
      </c>
      <c r="BY618">
        <v>2</v>
      </c>
      <c r="BZ618">
        <v>10</v>
      </c>
      <c r="CA618">
        <v>130</v>
      </c>
      <c r="CB618">
        <v>0</v>
      </c>
      <c r="CC618">
        <v>0</v>
      </c>
      <c r="CD618">
        <v>0</v>
      </c>
      <c r="CE618">
        <v>0</v>
      </c>
      <c r="CF618">
        <v>0</v>
      </c>
      <c r="CG618">
        <v>0</v>
      </c>
      <c r="CH618">
        <v>0</v>
      </c>
      <c r="CI618">
        <v>0</v>
      </c>
      <c r="CJ618">
        <v>0</v>
      </c>
      <c r="CK618">
        <v>0</v>
      </c>
      <c r="CL618">
        <v>0</v>
      </c>
      <c r="CM618">
        <v>0</v>
      </c>
      <c r="CN618">
        <f t="shared" si="112"/>
        <v>130</v>
      </c>
      <c r="CO618" t="str">
        <f t="shared" si="110"/>
        <v>Insufficiently active</v>
      </c>
      <c r="CP618">
        <v>1</v>
      </c>
      <c r="CQ618">
        <v>2</v>
      </c>
      <c r="CR618">
        <v>3</v>
      </c>
      <c r="CS618">
        <v>3</v>
      </c>
      <c r="CT618">
        <v>3</v>
      </c>
      <c r="CU618">
        <v>2</v>
      </c>
      <c r="CV618">
        <v>1</v>
      </c>
      <c r="CW618">
        <v>0</v>
      </c>
      <c r="CX618">
        <v>1</v>
      </c>
      <c r="CY618">
        <v>1</v>
      </c>
      <c r="CZ618">
        <v>3</v>
      </c>
      <c r="DA618">
        <v>6</v>
      </c>
      <c r="DB618">
        <v>5</v>
      </c>
      <c r="DC618">
        <v>0</v>
      </c>
      <c r="DD618">
        <v>3</v>
      </c>
      <c r="DE618">
        <v>2</v>
      </c>
      <c r="DF618">
        <v>1</v>
      </c>
      <c r="DG618">
        <v>1</v>
      </c>
      <c r="DH618">
        <v>2</v>
      </c>
      <c r="DI618">
        <v>1</v>
      </c>
      <c r="DJ618">
        <v>2</v>
      </c>
      <c r="DK618">
        <v>1</v>
      </c>
      <c r="DL618">
        <v>2</v>
      </c>
      <c r="DM618">
        <v>1</v>
      </c>
      <c r="DN618">
        <v>16</v>
      </c>
      <c r="DO618">
        <v>1</v>
      </c>
      <c r="DP618">
        <v>0</v>
      </c>
      <c r="DQ618">
        <v>1</v>
      </c>
      <c r="DR618">
        <v>1</v>
      </c>
      <c r="DS618">
        <v>1</v>
      </c>
      <c r="DT618">
        <v>0</v>
      </c>
      <c r="DU618">
        <v>1</v>
      </c>
      <c r="DV618">
        <v>0</v>
      </c>
      <c r="DW618">
        <v>1</v>
      </c>
      <c r="DX618">
        <v>6</v>
      </c>
      <c r="DY618" t="str">
        <f>IF(DO618&gt;1,"Yes",IF(DP618&gt;1,"Yes","No"))</f>
        <v>No</v>
      </c>
      <c r="DZ618" t="s">
        <v>4707</v>
      </c>
      <c r="EA618">
        <v>3</v>
      </c>
      <c r="EB618">
        <v>2</v>
      </c>
      <c r="EC618">
        <v>2</v>
      </c>
      <c r="ED618">
        <v>3</v>
      </c>
      <c r="EE618">
        <v>2</v>
      </c>
      <c r="EF618">
        <v>3</v>
      </c>
      <c r="EG618">
        <v>2</v>
      </c>
      <c r="EH618">
        <v>17</v>
      </c>
      <c r="EI618">
        <v>2</v>
      </c>
      <c r="EJ618">
        <v>2</v>
      </c>
      <c r="EK618">
        <v>1</v>
      </c>
      <c r="EL618">
        <v>5</v>
      </c>
      <c r="EM618">
        <v>4</v>
      </c>
      <c r="EN618">
        <v>3</v>
      </c>
      <c r="EO618">
        <v>3</v>
      </c>
      <c r="EP618">
        <v>2</v>
      </c>
      <c r="EQ618">
        <v>3</v>
      </c>
      <c r="ER618">
        <v>3</v>
      </c>
      <c r="ES618">
        <v>3</v>
      </c>
      <c r="ET618">
        <v>3</v>
      </c>
      <c r="EU618">
        <v>24</v>
      </c>
      <c r="EV618">
        <v>7</v>
      </c>
      <c r="EW618">
        <v>8</v>
      </c>
      <c r="EX618">
        <v>8</v>
      </c>
      <c r="EY618">
        <v>8</v>
      </c>
      <c r="EZ618">
        <v>31</v>
      </c>
      <c r="FA618">
        <v>8</v>
      </c>
      <c r="FB618" t="str">
        <f t="shared" si="111"/>
        <v>Severe</v>
      </c>
      <c r="FC618" t="s">
        <v>149</v>
      </c>
    </row>
    <row r="619" spans="1:159" x14ac:dyDescent="0.2">
      <c r="A619">
        <v>2024</v>
      </c>
      <c r="B619" t="s">
        <v>143</v>
      </c>
      <c r="C619" t="s">
        <v>2781</v>
      </c>
      <c r="D619" s="1">
        <v>19322</v>
      </c>
      <c r="E619">
        <v>69</v>
      </c>
      <c r="F619">
        <v>1</v>
      </c>
      <c r="H619" t="s">
        <v>236</v>
      </c>
      <c r="I619">
        <v>3015</v>
      </c>
      <c r="J619" s="1">
        <v>44508</v>
      </c>
      <c r="K619">
        <v>1</v>
      </c>
      <c r="R619">
        <v>2</v>
      </c>
      <c r="W619" t="s">
        <v>229</v>
      </c>
      <c r="X619" t="s">
        <v>222</v>
      </c>
      <c r="Y619">
        <v>1</v>
      </c>
      <c r="Z619" t="s">
        <v>2782</v>
      </c>
      <c r="AA619" s="1">
        <v>44630</v>
      </c>
      <c r="AB619" s="2">
        <f t="shared" si="105"/>
        <v>122</v>
      </c>
      <c r="AC619">
        <v>4</v>
      </c>
      <c r="AD619">
        <v>2</v>
      </c>
      <c r="AE619" t="str">
        <f t="shared" si="107"/>
        <v>Female</v>
      </c>
      <c r="AF619">
        <v>7</v>
      </c>
      <c r="AG619" t="s">
        <v>149</v>
      </c>
      <c r="AH619">
        <v>0</v>
      </c>
      <c r="AJ619">
        <v>1</v>
      </c>
      <c r="AK619" t="str">
        <f t="shared" si="113"/>
        <v>DNC high school</v>
      </c>
      <c r="AL619" t="str">
        <f t="shared" si="108"/>
        <v>No</v>
      </c>
      <c r="AM619">
        <v>9</v>
      </c>
      <c r="AN619" t="str">
        <f t="shared" si="106"/>
        <v>Aus</v>
      </c>
      <c r="AO619">
        <v>0</v>
      </c>
      <c r="AR619">
        <v>0</v>
      </c>
      <c r="AS619">
        <v>0</v>
      </c>
      <c r="AT619">
        <v>0</v>
      </c>
      <c r="AU619">
        <v>0</v>
      </c>
      <c r="AV619">
        <v>0</v>
      </c>
      <c r="AW619">
        <v>2</v>
      </c>
      <c r="AX619">
        <v>0</v>
      </c>
      <c r="AY619">
        <v>0</v>
      </c>
      <c r="AZ619">
        <v>1</v>
      </c>
      <c r="BA619">
        <v>1</v>
      </c>
      <c r="BC619" t="s">
        <v>2783</v>
      </c>
      <c r="BD619">
        <v>1</v>
      </c>
      <c r="BE619" t="s">
        <v>2784</v>
      </c>
      <c r="BF619">
        <v>1</v>
      </c>
      <c r="BG619" t="s">
        <v>2785</v>
      </c>
      <c r="BH619">
        <v>0</v>
      </c>
      <c r="BI619">
        <v>0</v>
      </c>
      <c r="BJ619">
        <v>0</v>
      </c>
      <c r="BK619">
        <v>0</v>
      </c>
      <c r="BM619">
        <v>1</v>
      </c>
      <c r="BN619">
        <v>10</v>
      </c>
      <c r="BO619">
        <v>0</v>
      </c>
      <c r="BQ619">
        <v>3</v>
      </c>
      <c r="BR619">
        <v>3</v>
      </c>
      <c r="BS619">
        <v>4</v>
      </c>
      <c r="BT619">
        <v>4</v>
      </c>
      <c r="BU619">
        <v>2</v>
      </c>
      <c r="BV619">
        <v>60</v>
      </c>
      <c r="BW619" s="4">
        <v>0.24255844608726204</v>
      </c>
      <c r="BX619">
        <v>14</v>
      </c>
      <c r="BY619">
        <v>3</v>
      </c>
      <c r="BZ619">
        <v>0</v>
      </c>
      <c r="CA619">
        <v>180</v>
      </c>
      <c r="CB619">
        <v>1</v>
      </c>
      <c r="CC619">
        <v>0</v>
      </c>
      <c r="CD619">
        <v>0</v>
      </c>
      <c r="CE619">
        <v>0</v>
      </c>
      <c r="CF619">
        <v>2</v>
      </c>
      <c r="CG619">
        <v>2</v>
      </c>
      <c r="CH619">
        <v>0</v>
      </c>
      <c r="CI619">
        <v>120</v>
      </c>
      <c r="CJ619">
        <v>0</v>
      </c>
      <c r="CK619">
        <v>0</v>
      </c>
      <c r="CL619">
        <v>0</v>
      </c>
      <c r="CM619">
        <v>0</v>
      </c>
      <c r="CN619">
        <f t="shared" si="112"/>
        <v>420</v>
      </c>
      <c r="CO619" t="str">
        <f t="shared" si="110"/>
        <v>Sufficientlyactive</v>
      </c>
      <c r="CP619">
        <v>4</v>
      </c>
      <c r="CQ619">
        <v>3</v>
      </c>
      <c r="CR619">
        <v>3</v>
      </c>
      <c r="CS619">
        <v>3</v>
      </c>
      <c r="CT619">
        <v>4</v>
      </c>
      <c r="CU619">
        <v>1</v>
      </c>
      <c r="CV619">
        <v>1</v>
      </c>
      <c r="CW619">
        <v>1</v>
      </c>
      <c r="CX619">
        <v>1</v>
      </c>
      <c r="CY619">
        <v>1</v>
      </c>
      <c r="CZ619">
        <v>3</v>
      </c>
      <c r="DA619">
        <v>6</v>
      </c>
      <c r="DB619">
        <v>6</v>
      </c>
      <c r="DC619">
        <v>0</v>
      </c>
      <c r="DD619">
        <v>3</v>
      </c>
      <c r="DE619">
        <v>2</v>
      </c>
      <c r="DF619">
        <v>1</v>
      </c>
      <c r="DG619">
        <v>2</v>
      </c>
      <c r="DH619">
        <v>2</v>
      </c>
      <c r="DI619">
        <v>2</v>
      </c>
      <c r="DJ619">
        <v>3</v>
      </c>
      <c r="DK619">
        <v>3</v>
      </c>
      <c r="DL619">
        <v>3</v>
      </c>
      <c r="DM619">
        <v>1</v>
      </c>
      <c r="DN619">
        <v>22</v>
      </c>
      <c r="DO619">
        <v>1</v>
      </c>
      <c r="DP619">
        <v>1</v>
      </c>
      <c r="DQ619">
        <v>1</v>
      </c>
      <c r="DR619">
        <v>1</v>
      </c>
      <c r="DS619">
        <v>2</v>
      </c>
      <c r="DT619">
        <v>1</v>
      </c>
      <c r="DU619">
        <v>2</v>
      </c>
      <c r="DV619">
        <v>0</v>
      </c>
      <c r="DW619">
        <v>0</v>
      </c>
      <c r="DX619">
        <v>9</v>
      </c>
      <c r="DY619" t="s">
        <v>149</v>
      </c>
      <c r="DZ619" t="s">
        <v>4707</v>
      </c>
      <c r="EA619">
        <v>4</v>
      </c>
      <c r="EB619">
        <v>4</v>
      </c>
      <c r="EC619">
        <v>4</v>
      </c>
      <c r="ED619">
        <v>4</v>
      </c>
      <c r="EE619">
        <v>4</v>
      </c>
      <c r="EF619">
        <v>4</v>
      </c>
      <c r="EG619">
        <v>5</v>
      </c>
      <c r="EH619">
        <v>29</v>
      </c>
      <c r="EI619">
        <v>2</v>
      </c>
      <c r="EJ619">
        <v>2</v>
      </c>
      <c r="EK619">
        <v>3</v>
      </c>
      <c r="EL619">
        <v>7</v>
      </c>
      <c r="EM619">
        <v>3</v>
      </c>
      <c r="EN619">
        <v>3</v>
      </c>
      <c r="EO619">
        <v>3</v>
      </c>
      <c r="EP619">
        <v>3</v>
      </c>
      <c r="EQ619">
        <v>3</v>
      </c>
      <c r="ER619">
        <v>3</v>
      </c>
      <c r="ES619">
        <v>3</v>
      </c>
      <c r="ET619">
        <v>4</v>
      </c>
      <c r="EU619">
        <v>25</v>
      </c>
      <c r="EV619">
        <v>5</v>
      </c>
      <c r="EW619">
        <v>3</v>
      </c>
      <c r="EX619">
        <v>5</v>
      </c>
      <c r="EY619">
        <v>9</v>
      </c>
      <c r="EZ619">
        <v>22</v>
      </c>
      <c r="FA619">
        <v>3</v>
      </c>
      <c r="FB619" t="str">
        <f t="shared" si="111"/>
        <v>Mild</v>
      </c>
      <c r="FC619" t="s">
        <v>157</v>
      </c>
    </row>
    <row r="620" spans="1:159" x14ac:dyDescent="0.2">
      <c r="A620">
        <v>2025</v>
      </c>
      <c r="B620" t="s">
        <v>143</v>
      </c>
      <c r="C620" t="s">
        <v>2786</v>
      </c>
      <c r="D620" s="1">
        <v>17949</v>
      </c>
      <c r="E620">
        <v>73</v>
      </c>
      <c r="F620">
        <v>7</v>
      </c>
      <c r="H620" t="s">
        <v>1039</v>
      </c>
      <c r="I620">
        <v>3025</v>
      </c>
      <c r="J620" s="1">
        <v>44508</v>
      </c>
      <c r="K620">
        <v>1</v>
      </c>
      <c r="L620">
        <v>1</v>
      </c>
      <c r="W620" t="s">
        <v>4403</v>
      </c>
      <c r="X620" t="s">
        <v>307</v>
      </c>
      <c r="Y620">
        <v>1</v>
      </c>
      <c r="Z620" t="s">
        <v>2787</v>
      </c>
      <c r="AA620" s="1">
        <v>44595</v>
      </c>
      <c r="AB620" s="2">
        <f t="shared" si="105"/>
        <v>87</v>
      </c>
      <c r="AC620">
        <v>1</v>
      </c>
      <c r="AD620">
        <v>2</v>
      </c>
      <c r="AE620" t="str">
        <f t="shared" si="107"/>
        <v>Female</v>
      </c>
      <c r="AF620">
        <v>6</v>
      </c>
      <c r="AG620" t="s">
        <v>149</v>
      </c>
      <c r="AH620">
        <v>0</v>
      </c>
      <c r="AJ620">
        <v>1</v>
      </c>
      <c r="AK620" t="str">
        <f t="shared" si="113"/>
        <v>DNC high school</v>
      </c>
      <c r="AL620" t="str">
        <f t="shared" si="108"/>
        <v>No</v>
      </c>
      <c r="AM620">
        <v>67</v>
      </c>
      <c r="AN620" t="str">
        <f t="shared" si="106"/>
        <v>Other</v>
      </c>
      <c r="AQ620">
        <v>20</v>
      </c>
      <c r="AR620">
        <v>0</v>
      </c>
      <c r="AS620">
        <v>0</v>
      </c>
      <c r="AT620">
        <v>0</v>
      </c>
      <c r="AU620">
        <v>0</v>
      </c>
      <c r="AV620">
        <v>0</v>
      </c>
      <c r="AW620">
        <v>0</v>
      </c>
      <c r="AX620">
        <v>0</v>
      </c>
      <c r="AY620">
        <v>0</v>
      </c>
      <c r="AZ620">
        <v>1</v>
      </c>
      <c r="BA620">
        <v>0</v>
      </c>
      <c r="BC620" t="s">
        <v>2788</v>
      </c>
      <c r="BD620">
        <v>0</v>
      </c>
      <c r="BF620">
        <v>1</v>
      </c>
      <c r="BG620" t="s">
        <v>2789</v>
      </c>
      <c r="BH620">
        <v>0</v>
      </c>
      <c r="BI620">
        <v>0</v>
      </c>
      <c r="BJ620">
        <v>0</v>
      </c>
      <c r="BK620">
        <v>1</v>
      </c>
      <c r="BM620">
        <v>0</v>
      </c>
      <c r="BO620">
        <v>0</v>
      </c>
      <c r="BQ620">
        <v>2</v>
      </c>
      <c r="BR620">
        <v>4</v>
      </c>
      <c r="BS620">
        <v>4</v>
      </c>
      <c r="BT620">
        <v>4</v>
      </c>
      <c r="BU620">
        <v>3</v>
      </c>
      <c r="BV620">
        <v>46</v>
      </c>
      <c r="BW620" s="4">
        <v>0.21437176239811193</v>
      </c>
      <c r="BX620">
        <v>3</v>
      </c>
      <c r="BY620">
        <v>1</v>
      </c>
      <c r="BZ620">
        <v>0</v>
      </c>
      <c r="CA620">
        <v>60</v>
      </c>
      <c r="CB620">
        <v>1</v>
      </c>
      <c r="CC620">
        <v>1</v>
      </c>
      <c r="CD620">
        <v>0</v>
      </c>
      <c r="CE620">
        <v>60</v>
      </c>
      <c r="CF620">
        <v>0</v>
      </c>
      <c r="CG620">
        <v>0</v>
      </c>
      <c r="CH620">
        <v>0</v>
      </c>
      <c r="CI620">
        <v>0</v>
      </c>
      <c r="CJ620">
        <v>0</v>
      </c>
      <c r="CK620">
        <v>0</v>
      </c>
      <c r="CL620">
        <v>0</v>
      </c>
      <c r="CM620">
        <v>0</v>
      </c>
      <c r="CN620">
        <f t="shared" si="112"/>
        <v>60</v>
      </c>
      <c r="CO620" t="str">
        <f t="shared" si="110"/>
        <v>Insufficiently active</v>
      </c>
      <c r="CP620">
        <v>2</v>
      </c>
      <c r="CQ620">
        <v>3</v>
      </c>
      <c r="CR620">
        <v>3</v>
      </c>
      <c r="CS620">
        <v>3</v>
      </c>
      <c r="CT620">
        <v>3</v>
      </c>
      <c r="CU620">
        <v>1</v>
      </c>
      <c r="CV620">
        <v>1</v>
      </c>
      <c r="CW620">
        <v>0</v>
      </c>
      <c r="CX620">
        <v>1</v>
      </c>
      <c r="CY620">
        <v>1</v>
      </c>
      <c r="CZ620">
        <v>1</v>
      </c>
      <c r="DA620">
        <v>3</v>
      </c>
      <c r="DB620">
        <v>4</v>
      </c>
      <c r="DC620">
        <v>0</v>
      </c>
      <c r="DD620">
        <v>5</v>
      </c>
      <c r="DE620">
        <v>1</v>
      </c>
      <c r="DF620">
        <v>1</v>
      </c>
      <c r="DG620">
        <v>1</v>
      </c>
      <c r="DH620">
        <v>4</v>
      </c>
      <c r="DI620">
        <v>1</v>
      </c>
      <c r="DJ620">
        <v>1</v>
      </c>
      <c r="DK620">
        <v>2</v>
      </c>
      <c r="DL620">
        <v>1</v>
      </c>
      <c r="DM620">
        <v>1</v>
      </c>
      <c r="DN620">
        <v>18</v>
      </c>
      <c r="DO620">
        <v>1</v>
      </c>
      <c r="DP620">
        <v>0</v>
      </c>
      <c r="DQ620">
        <v>3</v>
      </c>
      <c r="DR620">
        <v>3</v>
      </c>
      <c r="DS620">
        <v>3</v>
      </c>
      <c r="DT620">
        <v>0</v>
      </c>
      <c r="DU620">
        <v>0</v>
      </c>
      <c r="DV620">
        <v>0</v>
      </c>
      <c r="DW620">
        <v>0</v>
      </c>
      <c r="DX620">
        <v>10</v>
      </c>
      <c r="DY620" t="s">
        <v>149</v>
      </c>
      <c r="DZ620" t="s">
        <v>4709</v>
      </c>
      <c r="EA620">
        <v>1</v>
      </c>
      <c r="EB620">
        <v>1</v>
      </c>
      <c r="EC620">
        <v>4</v>
      </c>
      <c r="ED620">
        <v>4</v>
      </c>
      <c r="EE620">
        <v>4</v>
      </c>
      <c r="EF620">
        <v>5</v>
      </c>
      <c r="EG620">
        <v>5</v>
      </c>
      <c r="EH620">
        <v>24</v>
      </c>
      <c r="EI620">
        <v>1</v>
      </c>
      <c r="EJ620">
        <v>1</v>
      </c>
      <c r="EK620">
        <v>1</v>
      </c>
      <c r="EL620">
        <v>3</v>
      </c>
      <c r="EM620">
        <v>5</v>
      </c>
      <c r="EN620">
        <v>5</v>
      </c>
      <c r="EO620">
        <v>5</v>
      </c>
      <c r="EP620">
        <v>5</v>
      </c>
      <c r="EQ620">
        <v>5</v>
      </c>
      <c r="ER620">
        <v>5</v>
      </c>
      <c r="ES620">
        <v>5</v>
      </c>
      <c r="ET620">
        <v>5</v>
      </c>
      <c r="EU620">
        <v>40</v>
      </c>
      <c r="EV620">
        <v>10</v>
      </c>
      <c r="EW620">
        <v>10</v>
      </c>
      <c r="EX620">
        <v>10</v>
      </c>
      <c r="EY620">
        <v>10</v>
      </c>
      <c r="EZ620">
        <v>40</v>
      </c>
      <c r="FA620">
        <v>10</v>
      </c>
      <c r="FB620" t="str">
        <f t="shared" si="111"/>
        <v>Severe</v>
      </c>
      <c r="FC620" t="s">
        <v>157</v>
      </c>
    </row>
    <row r="621" spans="1:159" x14ac:dyDescent="0.2">
      <c r="A621">
        <v>2026</v>
      </c>
      <c r="B621" t="s">
        <v>143</v>
      </c>
      <c r="C621" t="s">
        <v>2790</v>
      </c>
      <c r="D621" s="1">
        <v>29283</v>
      </c>
      <c r="E621">
        <v>42</v>
      </c>
      <c r="F621">
        <v>11</v>
      </c>
      <c r="G621" t="s">
        <v>2791</v>
      </c>
      <c r="H621" t="s">
        <v>348</v>
      </c>
      <c r="I621">
        <v>3011</v>
      </c>
      <c r="J621" s="1">
        <v>44508</v>
      </c>
      <c r="K621">
        <v>1</v>
      </c>
      <c r="M621">
        <v>2</v>
      </c>
      <c r="W621" t="s">
        <v>4406</v>
      </c>
      <c r="X621" t="s">
        <v>222</v>
      </c>
      <c r="Y621">
        <v>0</v>
      </c>
      <c r="Z621" t="s">
        <v>2792</v>
      </c>
      <c r="AA621" s="1">
        <v>44602</v>
      </c>
      <c r="AB621" s="2">
        <f t="shared" si="105"/>
        <v>94</v>
      </c>
      <c r="AC621">
        <v>0</v>
      </c>
      <c r="AD621">
        <v>2</v>
      </c>
      <c r="AE621" t="str">
        <f t="shared" si="107"/>
        <v>Female</v>
      </c>
      <c r="AF621">
        <v>7</v>
      </c>
      <c r="AG621" t="s">
        <v>149</v>
      </c>
      <c r="AH621">
        <v>0</v>
      </c>
      <c r="AJ621">
        <v>2</v>
      </c>
      <c r="AK621" t="str">
        <f t="shared" si="113"/>
        <v>High school</v>
      </c>
      <c r="AL621" t="str">
        <f t="shared" si="108"/>
        <v>Yes</v>
      </c>
      <c r="AM621">
        <v>9</v>
      </c>
      <c r="AN621" t="str">
        <f t="shared" si="106"/>
        <v>Aus</v>
      </c>
      <c r="AO621">
        <v>0</v>
      </c>
      <c r="AR621">
        <v>0</v>
      </c>
      <c r="AS621">
        <v>0</v>
      </c>
      <c r="AT621">
        <v>0</v>
      </c>
      <c r="AU621">
        <v>0</v>
      </c>
      <c r="AV621">
        <v>0</v>
      </c>
      <c r="AW621">
        <v>0</v>
      </c>
      <c r="AX621">
        <v>1</v>
      </c>
      <c r="AY621">
        <v>1</v>
      </c>
      <c r="AZ621">
        <v>0</v>
      </c>
      <c r="BA621">
        <v>1</v>
      </c>
      <c r="BC621" t="s">
        <v>2793</v>
      </c>
      <c r="BD621">
        <v>1</v>
      </c>
      <c r="BE621" t="s">
        <v>2794</v>
      </c>
      <c r="BF621">
        <v>1</v>
      </c>
      <c r="BG621" t="s">
        <v>2795</v>
      </c>
      <c r="BH621">
        <v>0</v>
      </c>
      <c r="BI621">
        <v>1</v>
      </c>
      <c r="BJ621">
        <v>1</v>
      </c>
      <c r="BK621">
        <v>1</v>
      </c>
      <c r="BL621">
        <v>15</v>
      </c>
      <c r="BM621">
        <v>0</v>
      </c>
      <c r="BO621">
        <v>0</v>
      </c>
      <c r="BQ621">
        <v>3</v>
      </c>
      <c r="BR621">
        <v>1</v>
      </c>
      <c r="BS621">
        <v>3</v>
      </c>
      <c r="BT621">
        <v>4</v>
      </c>
      <c r="BU621">
        <v>4</v>
      </c>
      <c r="BV621">
        <v>50</v>
      </c>
      <c r="BW621" s="4">
        <v>0.32450814632167041</v>
      </c>
      <c r="BX621">
        <v>1</v>
      </c>
      <c r="BY621">
        <v>1</v>
      </c>
      <c r="BZ621">
        <v>0</v>
      </c>
      <c r="CA621">
        <v>60</v>
      </c>
      <c r="CB621">
        <v>1</v>
      </c>
      <c r="CC621">
        <v>0</v>
      </c>
      <c r="CD621">
        <v>10</v>
      </c>
      <c r="CE621">
        <v>10</v>
      </c>
      <c r="CF621">
        <v>0</v>
      </c>
      <c r="CG621">
        <v>0</v>
      </c>
      <c r="CH621">
        <v>10</v>
      </c>
      <c r="CI621">
        <v>10</v>
      </c>
      <c r="CJ621">
        <v>0</v>
      </c>
      <c r="CK621">
        <v>0</v>
      </c>
      <c r="CL621">
        <v>10</v>
      </c>
      <c r="CM621">
        <v>10</v>
      </c>
      <c r="CN621">
        <f t="shared" si="112"/>
        <v>90</v>
      </c>
      <c r="CO621" t="str">
        <f t="shared" si="110"/>
        <v>Insufficiently active</v>
      </c>
      <c r="CP621">
        <v>4</v>
      </c>
      <c r="CQ621">
        <v>3</v>
      </c>
      <c r="CR621">
        <v>3</v>
      </c>
      <c r="CS621">
        <v>3</v>
      </c>
      <c r="CT621">
        <v>3</v>
      </c>
      <c r="CU621">
        <v>3</v>
      </c>
      <c r="CV621">
        <v>1</v>
      </c>
      <c r="CW621">
        <v>0</v>
      </c>
      <c r="CX621">
        <v>2</v>
      </c>
      <c r="CY621">
        <v>0</v>
      </c>
      <c r="CZ621">
        <v>3</v>
      </c>
      <c r="DA621">
        <v>5</v>
      </c>
      <c r="DB621">
        <v>4</v>
      </c>
      <c r="DC621">
        <v>1</v>
      </c>
      <c r="DD621">
        <v>4</v>
      </c>
      <c r="DE621">
        <v>3</v>
      </c>
      <c r="DF621">
        <v>2</v>
      </c>
      <c r="DG621">
        <v>3</v>
      </c>
      <c r="DH621">
        <v>4</v>
      </c>
      <c r="DI621">
        <v>3</v>
      </c>
      <c r="DJ621">
        <v>2</v>
      </c>
      <c r="DK621">
        <v>4</v>
      </c>
      <c r="DL621">
        <v>2</v>
      </c>
      <c r="DM621">
        <v>3</v>
      </c>
      <c r="DN621">
        <v>30</v>
      </c>
      <c r="DO621">
        <v>1</v>
      </c>
      <c r="DP621">
        <v>2</v>
      </c>
      <c r="DQ621">
        <v>2</v>
      </c>
      <c r="DR621">
        <v>2</v>
      </c>
      <c r="DS621">
        <v>2</v>
      </c>
      <c r="DT621">
        <v>1</v>
      </c>
      <c r="DU621">
        <v>2</v>
      </c>
      <c r="DV621">
        <v>1</v>
      </c>
      <c r="DW621">
        <v>0</v>
      </c>
      <c r="DX621">
        <v>13</v>
      </c>
      <c r="DY621" t="str">
        <f>IF(DO621&gt;1,"Yes",IF(DP621&gt;1,"Yes","No"))</f>
        <v>Yes</v>
      </c>
      <c r="DZ621" t="s">
        <v>4709</v>
      </c>
      <c r="EA621">
        <v>3</v>
      </c>
      <c r="EB621">
        <v>2</v>
      </c>
      <c r="EC621">
        <v>1</v>
      </c>
      <c r="ED621">
        <v>3</v>
      </c>
      <c r="EE621">
        <v>3</v>
      </c>
      <c r="EF621">
        <v>1</v>
      </c>
      <c r="EG621">
        <v>2</v>
      </c>
      <c r="EH621">
        <v>15</v>
      </c>
      <c r="EI621">
        <v>3</v>
      </c>
      <c r="EJ621">
        <v>3</v>
      </c>
      <c r="EK621">
        <v>3</v>
      </c>
      <c r="EL621">
        <v>9</v>
      </c>
      <c r="EM621">
        <v>5</v>
      </c>
      <c r="EN621">
        <v>4</v>
      </c>
      <c r="EO621">
        <v>3</v>
      </c>
      <c r="EP621">
        <v>3</v>
      </c>
      <c r="EQ621">
        <v>3</v>
      </c>
      <c r="ER621">
        <v>2</v>
      </c>
      <c r="ES621">
        <v>2</v>
      </c>
      <c r="ET621">
        <v>2</v>
      </c>
      <c r="EU621">
        <v>24</v>
      </c>
      <c r="EV621">
        <v>4</v>
      </c>
      <c r="EW621">
        <v>4</v>
      </c>
      <c r="EX621">
        <v>4</v>
      </c>
      <c r="EY621">
        <v>7</v>
      </c>
      <c r="EZ621">
        <v>19</v>
      </c>
      <c r="FA621">
        <v>3</v>
      </c>
      <c r="FB621" t="str">
        <f t="shared" si="111"/>
        <v>Mild</v>
      </c>
      <c r="FC621" t="s">
        <v>149</v>
      </c>
    </row>
    <row r="622" spans="1:159" x14ac:dyDescent="0.2">
      <c r="A622">
        <v>2030</v>
      </c>
      <c r="B622" t="s">
        <v>143</v>
      </c>
      <c r="C622" t="s">
        <v>2796</v>
      </c>
      <c r="D622" s="1">
        <v>28435</v>
      </c>
      <c r="E622">
        <v>44</v>
      </c>
      <c r="F622">
        <v>1</v>
      </c>
      <c r="H622" t="s">
        <v>816</v>
      </c>
      <c r="I622">
        <v>3023</v>
      </c>
      <c r="J622" s="1">
        <v>44505</v>
      </c>
      <c r="K622">
        <v>2</v>
      </c>
      <c r="S622">
        <v>2</v>
      </c>
      <c r="T622">
        <v>2</v>
      </c>
      <c r="W622" t="s">
        <v>2047</v>
      </c>
      <c r="X622" t="s">
        <v>222</v>
      </c>
      <c r="Y622">
        <v>0</v>
      </c>
      <c r="Z622" t="s">
        <v>2797</v>
      </c>
      <c r="AA622" s="1">
        <v>44596</v>
      </c>
      <c r="AB622" s="2">
        <f t="shared" si="105"/>
        <v>91</v>
      </c>
      <c r="AC622">
        <v>1</v>
      </c>
      <c r="AD622">
        <v>2</v>
      </c>
      <c r="AE622" t="str">
        <f t="shared" si="107"/>
        <v>Female</v>
      </c>
      <c r="AF622">
        <v>1</v>
      </c>
      <c r="AG622" t="s">
        <v>157</v>
      </c>
      <c r="AH622">
        <v>0</v>
      </c>
      <c r="AJ622">
        <v>8</v>
      </c>
      <c r="AK622" t="str">
        <f t="shared" si="113"/>
        <v>Postgrad</v>
      </c>
      <c r="AL622" t="str">
        <f t="shared" si="108"/>
        <v>Yes</v>
      </c>
      <c r="AM622">
        <v>77</v>
      </c>
      <c r="AN622" t="str">
        <f t="shared" si="106"/>
        <v>Other</v>
      </c>
      <c r="AQ622">
        <v>28</v>
      </c>
      <c r="AR622">
        <v>0</v>
      </c>
      <c r="AS622">
        <v>0</v>
      </c>
      <c r="AT622">
        <v>0</v>
      </c>
      <c r="AU622">
        <v>1</v>
      </c>
      <c r="AV622">
        <v>0</v>
      </c>
      <c r="AW622">
        <v>0</v>
      </c>
      <c r="AX622">
        <v>0</v>
      </c>
      <c r="AY622">
        <v>0</v>
      </c>
      <c r="AZ622">
        <v>1</v>
      </c>
      <c r="BA622">
        <v>1</v>
      </c>
      <c r="BC622" t="s">
        <v>2798</v>
      </c>
      <c r="BD622">
        <v>0</v>
      </c>
      <c r="BF622">
        <v>0</v>
      </c>
      <c r="BH622">
        <v>0</v>
      </c>
      <c r="BI622">
        <v>0</v>
      </c>
      <c r="BJ622">
        <v>1</v>
      </c>
      <c r="BK622">
        <v>0</v>
      </c>
      <c r="BM622">
        <v>0</v>
      </c>
      <c r="BO622">
        <v>0</v>
      </c>
      <c r="BQ622">
        <v>3</v>
      </c>
      <c r="BR622">
        <v>1</v>
      </c>
      <c r="BS622">
        <v>3</v>
      </c>
      <c r="BT622">
        <v>3</v>
      </c>
      <c r="BU622">
        <v>3</v>
      </c>
      <c r="BV622">
        <v>40</v>
      </c>
      <c r="BW622" s="4">
        <v>0.51400000000000001</v>
      </c>
      <c r="BX622">
        <v>1</v>
      </c>
      <c r="BY622">
        <v>1</v>
      </c>
      <c r="BZ622">
        <v>0</v>
      </c>
      <c r="CA622">
        <v>60</v>
      </c>
      <c r="CB622">
        <v>0</v>
      </c>
      <c r="CC622">
        <v>0</v>
      </c>
      <c r="CD622">
        <v>0</v>
      </c>
      <c r="CE622">
        <v>0</v>
      </c>
      <c r="CF622">
        <v>0</v>
      </c>
      <c r="CG622">
        <v>0</v>
      </c>
      <c r="CH622">
        <v>0</v>
      </c>
      <c r="CI622">
        <v>0</v>
      </c>
      <c r="CJ622">
        <v>0</v>
      </c>
      <c r="CK622">
        <v>1</v>
      </c>
      <c r="CL622">
        <v>0</v>
      </c>
      <c r="CM622">
        <v>60</v>
      </c>
      <c r="CN622">
        <f t="shared" si="112"/>
        <v>120</v>
      </c>
      <c r="CO622" t="str">
        <f t="shared" si="110"/>
        <v>Insufficiently active</v>
      </c>
      <c r="CP622">
        <v>3</v>
      </c>
      <c r="CQ622">
        <v>3</v>
      </c>
      <c r="CR622">
        <v>2</v>
      </c>
      <c r="CS622">
        <v>3</v>
      </c>
      <c r="CT622">
        <v>3</v>
      </c>
      <c r="CU622">
        <v>3</v>
      </c>
      <c r="CV622">
        <v>0</v>
      </c>
      <c r="CW622">
        <v>1</v>
      </c>
      <c r="CX622">
        <v>1</v>
      </c>
      <c r="CY622">
        <v>1</v>
      </c>
      <c r="CZ622">
        <v>2</v>
      </c>
      <c r="DA622">
        <v>6</v>
      </c>
      <c r="DB622">
        <v>0</v>
      </c>
      <c r="DC622">
        <v>1</v>
      </c>
      <c r="DD622">
        <v>4</v>
      </c>
      <c r="DE622">
        <v>2</v>
      </c>
      <c r="DF622">
        <v>2</v>
      </c>
      <c r="DG622">
        <v>3</v>
      </c>
      <c r="DH622">
        <v>1</v>
      </c>
      <c r="DI622">
        <v>1</v>
      </c>
      <c r="DJ622">
        <v>4</v>
      </c>
      <c r="DK622">
        <v>3</v>
      </c>
      <c r="DL622">
        <v>2</v>
      </c>
      <c r="DM622">
        <v>3</v>
      </c>
      <c r="DN622">
        <v>25</v>
      </c>
      <c r="DO622">
        <v>1</v>
      </c>
      <c r="DP622">
        <v>1</v>
      </c>
      <c r="DQ622">
        <v>3</v>
      </c>
      <c r="DR622">
        <v>1</v>
      </c>
      <c r="DS622">
        <v>1</v>
      </c>
      <c r="DT622">
        <v>1</v>
      </c>
      <c r="DU622">
        <v>0</v>
      </c>
      <c r="DV622">
        <v>0</v>
      </c>
      <c r="DW622">
        <v>0</v>
      </c>
      <c r="DX622">
        <v>8</v>
      </c>
      <c r="DY622" t="str">
        <f>IF(DO622&gt;1,"Yes",IF(DP622&gt;1,"Yes","No"))</f>
        <v>No</v>
      </c>
      <c r="DZ622" t="s">
        <v>4707</v>
      </c>
      <c r="EA622">
        <v>3</v>
      </c>
      <c r="EB622">
        <v>3</v>
      </c>
      <c r="EC622">
        <v>2</v>
      </c>
      <c r="ED622">
        <v>4</v>
      </c>
      <c r="EE622">
        <v>3</v>
      </c>
      <c r="EF622">
        <v>4</v>
      </c>
      <c r="EG622">
        <v>4</v>
      </c>
      <c r="EH622">
        <v>23</v>
      </c>
      <c r="EI622">
        <v>2</v>
      </c>
      <c r="EJ622">
        <v>2</v>
      </c>
      <c r="EK622">
        <v>2</v>
      </c>
      <c r="EL622">
        <v>6</v>
      </c>
      <c r="EM622">
        <v>4</v>
      </c>
      <c r="EN622">
        <v>3</v>
      </c>
      <c r="EO622">
        <v>3</v>
      </c>
      <c r="EP622">
        <v>4</v>
      </c>
      <c r="EQ622">
        <v>4</v>
      </c>
      <c r="ER622">
        <v>4</v>
      </c>
      <c r="ES622">
        <v>4</v>
      </c>
      <c r="ET622">
        <v>4</v>
      </c>
      <c r="EU622">
        <v>30</v>
      </c>
      <c r="EV622">
        <v>8</v>
      </c>
      <c r="EW622">
        <v>8</v>
      </c>
      <c r="EX622">
        <v>8</v>
      </c>
      <c r="EY622">
        <v>8</v>
      </c>
      <c r="EZ622">
        <v>32</v>
      </c>
      <c r="FA622">
        <v>9</v>
      </c>
      <c r="FB622" t="str">
        <f t="shared" si="111"/>
        <v>Severe</v>
      </c>
      <c r="FC622" t="s">
        <v>149</v>
      </c>
    </row>
    <row r="623" spans="1:159" x14ac:dyDescent="0.2">
      <c r="A623">
        <v>2031</v>
      </c>
      <c r="B623" t="s">
        <v>143</v>
      </c>
      <c r="C623" t="s">
        <v>2799</v>
      </c>
      <c r="D623" s="1">
        <v>25966</v>
      </c>
      <c r="E623">
        <v>51</v>
      </c>
      <c r="F623">
        <v>1</v>
      </c>
      <c r="H623" t="s">
        <v>1937</v>
      </c>
      <c r="I623">
        <v>3338</v>
      </c>
      <c r="J623" s="1">
        <v>44504</v>
      </c>
      <c r="K623">
        <v>1</v>
      </c>
      <c r="S623">
        <v>2</v>
      </c>
      <c r="W623" t="s">
        <v>4410</v>
      </c>
      <c r="X623" t="s">
        <v>222</v>
      </c>
      <c r="Y623">
        <v>0</v>
      </c>
      <c r="Z623" t="s">
        <v>2800</v>
      </c>
      <c r="AA623" s="1">
        <v>44607</v>
      </c>
      <c r="AB623" s="2">
        <f t="shared" si="105"/>
        <v>103</v>
      </c>
      <c r="AC623">
        <v>1</v>
      </c>
      <c r="AD623">
        <v>2</v>
      </c>
      <c r="AE623" t="str">
        <f t="shared" si="107"/>
        <v>Female</v>
      </c>
      <c r="AF623">
        <v>0</v>
      </c>
      <c r="AG623" t="s">
        <v>157</v>
      </c>
      <c r="AH623">
        <v>0</v>
      </c>
      <c r="AJ623">
        <v>8</v>
      </c>
      <c r="AK623" t="str">
        <f t="shared" si="113"/>
        <v>Postgrad</v>
      </c>
      <c r="AL623" t="str">
        <f t="shared" si="108"/>
        <v>Yes</v>
      </c>
      <c r="AM623">
        <v>185</v>
      </c>
      <c r="AN623" t="str">
        <f t="shared" si="106"/>
        <v>Other</v>
      </c>
      <c r="AQ623">
        <v>46</v>
      </c>
      <c r="AR623">
        <v>0</v>
      </c>
      <c r="AS623">
        <v>0</v>
      </c>
      <c r="AT623">
        <v>0</v>
      </c>
      <c r="AU623">
        <v>0</v>
      </c>
      <c r="AV623">
        <v>0</v>
      </c>
      <c r="AW623">
        <v>0</v>
      </c>
      <c r="AX623">
        <v>0</v>
      </c>
      <c r="AY623">
        <v>0</v>
      </c>
      <c r="AZ623">
        <v>1</v>
      </c>
      <c r="BA623">
        <v>1</v>
      </c>
      <c r="BC623" t="s">
        <v>2801</v>
      </c>
      <c r="BD623">
        <v>1</v>
      </c>
      <c r="BE623" t="s">
        <v>2802</v>
      </c>
      <c r="BF623">
        <v>1</v>
      </c>
      <c r="BG623" t="s">
        <v>2803</v>
      </c>
      <c r="BH623">
        <v>1</v>
      </c>
      <c r="BI623">
        <v>0</v>
      </c>
      <c r="BJ623">
        <v>0</v>
      </c>
      <c r="BK623">
        <v>0</v>
      </c>
      <c r="BM623">
        <v>0</v>
      </c>
      <c r="BO623">
        <v>1</v>
      </c>
      <c r="BP623">
        <v>1</v>
      </c>
      <c r="BQ623">
        <v>2</v>
      </c>
      <c r="BR623">
        <v>1</v>
      </c>
      <c r="BS623">
        <v>2</v>
      </c>
      <c r="BT623">
        <v>2</v>
      </c>
      <c r="BU623">
        <v>1</v>
      </c>
      <c r="BV623">
        <v>91</v>
      </c>
      <c r="BW623" s="4">
        <v>0.59485799971267816</v>
      </c>
      <c r="BX623">
        <v>4</v>
      </c>
      <c r="BY623">
        <v>1</v>
      </c>
      <c r="BZ623">
        <v>0</v>
      </c>
      <c r="CA623">
        <v>60</v>
      </c>
      <c r="CB623">
        <v>0</v>
      </c>
      <c r="CC623">
        <v>0</v>
      </c>
      <c r="CD623">
        <v>0</v>
      </c>
      <c r="CE623">
        <v>0</v>
      </c>
      <c r="CF623">
        <v>0</v>
      </c>
      <c r="CG623">
        <v>0</v>
      </c>
      <c r="CH623">
        <v>0</v>
      </c>
      <c r="CI623">
        <v>0</v>
      </c>
      <c r="CJ623">
        <v>0</v>
      </c>
      <c r="CK623">
        <v>0</v>
      </c>
      <c r="CL623">
        <v>0</v>
      </c>
      <c r="CM623">
        <v>0</v>
      </c>
      <c r="CN623">
        <f t="shared" si="112"/>
        <v>60</v>
      </c>
      <c r="CO623" t="str">
        <f t="shared" si="110"/>
        <v>Insufficiently active</v>
      </c>
      <c r="CP623">
        <v>3</v>
      </c>
      <c r="CQ623">
        <v>3</v>
      </c>
      <c r="CR623">
        <v>3</v>
      </c>
      <c r="CS623">
        <v>3</v>
      </c>
      <c r="CT623">
        <v>3</v>
      </c>
      <c r="CU623">
        <v>3</v>
      </c>
      <c r="CV623">
        <v>1</v>
      </c>
      <c r="CW623">
        <v>1</v>
      </c>
      <c r="CX623">
        <v>1</v>
      </c>
      <c r="CY623">
        <v>1</v>
      </c>
      <c r="CZ623">
        <v>2</v>
      </c>
      <c r="DA623">
        <v>7</v>
      </c>
      <c r="DB623">
        <v>2</v>
      </c>
      <c r="DC623">
        <v>1</v>
      </c>
      <c r="DD623">
        <v>2</v>
      </c>
      <c r="DE623">
        <v>2</v>
      </c>
      <c r="DF623">
        <v>1</v>
      </c>
      <c r="DG623">
        <v>1</v>
      </c>
      <c r="DH623">
        <v>2</v>
      </c>
      <c r="DI623">
        <v>1</v>
      </c>
      <c r="DJ623">
        <v>1</v>
      </c>
      <c r="DK623">
        <v>1</v>
      </c>
      <c r="DL623">
        <v>1</v>
      </c>
      <c r="DM623">
        <v>1</v>
      </c>
      <c r="DN623">
        <v>13</v>
      </c>
      <c r="DO623">
        <v>0</v>
      </c>
      <c r="DP623">
        <v>0</v>
      </c>
      <c r="DQ623">
        <v>0</v>
      </c>
      <c r="DR623">
        <v>1</v>
      </c>
      <c r="DS623">
        <v>0</v>
      </c>
      <c r="DT623">
        <v>1</v>
      </c>
      <c r="DU623">
        <v>0</v>
      </c>
      <c r="DV623">
        <v>1</v>
      </c>
      <c r="DW623">
        <v>0</v>
      </c>
      <c r="DX623">
        <v>3</v>
      </c>
      <c r="DY623" t="str">
        <f>IF(DP623&gt;1,"Yes",IF(DQ623&gt;1,"Yes","No"))</f>
        <v>No</v>
      </c>
      <c r="DZ623" t="s">
        <v>4708</v>
      </c>
      <c r="EA623">
        <v>3</v>
      </c>
      <c r="EB623">
        <v>3</v>
      </c>
      <c r="EC623">
        <v>3</v>
      </c>
      <c r="ED623">
        <v>3</v>
      </c>
      <c r="EE623">
        <v>3</v>
      </c>
      <c r="EF623">
        <v>3</v>
      </c>
      <c r="EG623">
        <v>3</v>
      </c>
      <c r="EH623">
        <v>21</v>
      </c>
      <c r="EI623">
        <v>1</v>
      </c>
      <c r="EJ623">
        <v>1</v>
      </c>
      <c r="EK623">
        <v>1</v>
      </c>
      <c r="EL623">
        <v>3</v>
      </c>
      <c r="EM623">
        <v>5</v>
      </c>
      <c r="EN623">
        <v>5</v>
      </c>
      <c r="EO623">
        <v>5</v>
      </c>
      <c r="EP623">
        <v>5</v>
      </c>
      <c r="EQ623">
        <v>5</v>
      </c>
      <c r="ER623">
        <v>5</v>
      </c>
      <c r="ES623">
        <v>5</v>
      </c>
      <c r="ET623">
        <v>5</v>
      </c>
      <c r="EU623">
        <v>40</v>
      </c>
      <c r="EV623">
        <v>3</v>
      </c>
      <c r="EW623">
        <v>3</v>
      </c>
      <c r="EX623">
        <v>6</v>
      </c>
      <c r="EY623">
        <v>8</v>
      </c>
      <c r="EZ623">
        <v>20</v>
      </c>
      <c r="FA623">
        <v>0</v>
      </c>
      <c r="FB623" t="str">
        <f t="shared" si="111"/>
        <v>None</v>
      </c>
      <c r="FC623" t="s">
        <v>157</v>
      </c>
    </row>
    <row r="624" spans="1:159" x14ac:dyDescent="0.2">
      <c r="A624">
        <v>2034</v>
      </c>
      <c r="B624" t="s">
        <v>143</v>
      </c>
      <c r="C624" t="s">
        <v>2804</v>
      </c>
      <c r="D624" s="1">
        <v>37222</v>
      </c>
      <c r="E624">
        <v>20</v>
      </c>
      <c r="F624">
        <v>1</v>
      </c>
      <c r="H624" t="s">
        <v>1537</v>
      </c>
      <c r="I624">
        <v>3056</v>
      </c>
      <c r="J624" s="1">
        <v>44498</v>
      </c>
      <c r="K624">
        <v>1</v>
      </c>
      <c r="S624">
        <v>2</v>
      </c>
      <c r="W624" t="s">
        <v>4410</v>
      </c>
      <c r="X624" t="s">
        <v>222</v>
      </c>
      <c r="Y624">
        <v>0</v>
      </c>
      <c r="Z624" t="s">
        <v>2805</v>
      </c>
      <c r="AA624" s="1">
        <v>44595</v>
      </c>
      <c r="AB624" s="2">
        <f t="shared" si="105"/>
        <v>97</v>
      </c>
      <c r="AC624">
        <v>0</v>
      </c>
      <c r="AD624">
        <v>2</v>
      </c>
      <c r="AE624" t="str">
        <f t="shared" si="107"/>
        <v>Female</v>
      </c>
      <c r="AF624">
        <v>4</v>
      </c>
      <c r="AG624" t="s">
        <v>149</v>
      </c>
      <c r="AH624">
        <v>1</v>
      </c>
      <c r="AI624">
        <v>1</v>
      </c>
      <c r="AJ624">
        <v>4</v>
      </c>
      <c r="AK624" t="str">
        <f t="shared" si="113"/>
        <v>TAFE</v>
      </c>
      <c r="AL624" t="str">
        <f t="shared" si="108"/>
        <v>Yes</v>
      </c>
      <c r="AM624">
        <v>9</v>
      </c>
      <c r="AN624" t="str">
        <f t="shared" si="106"/>
        <v>Aus</v>
      </c>
      <c r="AO624">
        <v>0</v>
      </c>
      <c r="AR624">
        <v>0</v>
      </c>
      <c r="AS624">
        <v>0</v>
      </c>
      <c r="AT624">
        <v>0</v>
      </c>
      <c r="AU624">
        <v>1</v>
      </c>
      <c r="AV624">
        <v>0</v>
      </c>
      <c r="AW624">
        <v>0</v>
      </c>
      <c r="AX624">
        <v>0</v>
      </c>
      <c r="AY624">
        <v>0</v>
      </c>
      <c r="AZ624">
        <v>0</v>
      </c>
      <c r="BA624">
        <v>0</v>
      </c>
      <c r="BD624">
        <v>0</v>
      </c>
      <c r="BF624">
        <v>0</v>
      </c>
      <c r="BH624">
        <v>0</v>
      </c>
      <c r="BI624">
        <v>0</v>
      </c>
      <c r="BJ624">
        <v>0</v>
      </c>
      <c r="BK624">
        <v>0</v>
      </c>
      <c r="BM624">
        <v>0</v>
      </c>
      <c r="BO624">
        <v>0</v>
      </c>
      <c r="BQ624">
        <v>1</v>
      </c>
      <c r="BR624">
        <v>1</v>
      </c>
      <c r="BS624">
        <v>1</v>
      </c>
      <c r="BT624">
        <v>2</v>
      </c>
      <c r="BU624">
        <v>2</v>
      </c>
      <c r="BV624">
        <v>49</v>
      </c>
      <c r="BW624" s="4">
        <v>0.72322947913147084</v>
      </c>
      <c r="BX624">
        <v>9</v>
      </c>
      <c r="BY624">
        <v>9</v>
      </c>
      <c r="BZ624">
        <v>9</v>
      </c>
      <c r="CA624">
        <v>549</v>
      </c>
      <c r="CB624">
        <v>9</v>
      </c>
      <c r="CC624">
        <v>9</v>
      </c>
      <c r="CD624">
        <v>9</v>
      </c>
      <c r="CE624">
        <v>549</v>
      </c>
      <c r="CF624">
        <v>9</v>
      </c>
      <c r="CG624">
        <v>9</v>
      </c>
      <c r="CH624">
        <v>30</v>
      </c>
      <c r="CI624">
        <v>570</v>
      </c>
      <c r="CJ624">
        <v>9</v>
      </c>
      <c r="CK624">
        <v>9</v>
      </c>
      <c r="CL624">
        <v>9</v>
      </c>
      <c r="CM624">
        <v>549</v>
      </c>
      <c r="CN624">
        <f t="shared" si="112"/>
        <v>2238</v>
      </c>
      <c r="CO624" t="str">
        <f t="shared" si="110"/>
        <v>Sufficientlyactive</v>
      </c>
      <c r="CP624">
        <v>4</v>
      </c>
      <c r="CQ624">
        <v>4</v>
      </c>
      <c r="CR624">
        <v>4</v>
      </c>
      <c r="CS624">
        <v>4</v>
      </c>
      <c r="CT624">
        <v>4</v>
      </c>
      <c r="CU624">
        <v>2</v>
      </c>
      <c r="CV624">
        <v>0</v>
      </c>
      <c r="CW624">
        <v>0</v>
      </c>
      <c r="CX624">
        <v>1</v>
      </c>
      <c r="CY624">
        <v>1</v>
      </c>
      <c r="CZ624">
        <v>3</v>
      </c>
      <c r="DA624">
        <v>10</v>
      </c>
      <c r="DB624">
        <v>10</v>
      </c>
      <c r="DC624">
        <v>1</v>
      </c>
      <c r="DD624">
        <v>5</v>
      </c>
      <c r="DE624">
        <v>5</v>
      </c>
      <c r="DF624">
        <v>3</v>
      </c>
      <c r="DG624">
        <v>2</v>
      </c>
      <c r="DH624">
        <v>5</v>
      </c>
      <c r="DI624">
        <v>5</v>
      </c>
      <c r="DJ624">
        <v>3</v>
      </c>
      <c r="DK624">
        <v>3</v>
      </c>
      <c r="DL624">
        <v>3</v>
      </c>
      <c r="DM624">
        <v>3</v>
      </c>
      <c r="DN624">
        <v>37</v>
      </c>
      <c r="DO624">
        <v>2</v>
      </c>
      <c r="DP624">
        <v>2</v>
      </c>
      <c r="DQ624">
        <v>2</v>
      </c>
      <c r="DR624">
        <v>2</v>
      </c>
      <c r="DS624">
        <v>2</v>
      </c>
      <c r="DT624">
        <v>2</v>
      </c>
      <c r="DU624">
        <v>2</v>
      </c>
      <c r="DV624">
        <v>2</v>
      </c>
      <c r="DW624">
        <v>0</v>
      </c>
      <c r="DX624">
        <v>16</v>
      </c>
      <c r="DY624" t="str">
        <f>IF(DO624&gt;1,"Yes",IF(DP624&gt;1,"Yes","No"))</f>
        <v>Yes</v>
      </c>
      <c r="DZ624" t="s">
        <v>4710</v>
      </c>
      <c r="EA624">
        <v>5</v>
      </c>
      <c r="EB624">
        <v>2</v>
      </c>
      <c r="EC624">
        <v>4</v>
      </c>
      <c r="ED624">
        <v>3</v>
      </c>
      <c r="EE624">
        <v>5</v>
      </c>
      <c r="EF624">
        <v>5</v>
      </c>
      <c r="EG624">
        <v>3</v>
      </c>
      <c r="EH624">
        <v>27</v>
      </c>
      <c r="EI624">
        <v>2</v>
      </c>
      <c r="EJ624">
        <v>2</v>
      </c>
      <c r="EK624">
        <v>3</v>
      </c>
      <c r="EL624">
        <v>7</v>
      </c>
      <c r="EM624">
        <v>4</v>
      </c>
      <c r="EN624">
        <v>2</v>
      </c>
      <c r="EO624">
        <v>2</v>
      </c>
      <c r="EP624">
        <v>5</v>
      </c>
      <c r="EQ624">
        <v>5</v>
      </c>
      <c r="ER624">
        <v>2</v>
      </c>
      <c r="ES624">
        <v>4</v>
      </c>
      <c r="ET624">
        <v>5</v>
      </c>
      <c r="EU624">
        <v>29</v>
      </c>
      <c r="EV624">
        <v>2</v>
      </c>
      <c r="EW624">
        <v>1</v>
      </c>
      <c r="EX624">
        <v>1</v>
      </c>
      <c r="EY624">
        <v>1</v>
      </c>
      <c r="EZ624">
        <v>5</v>
      </c>
      <c r="FA624">
        <v>1</v>
      </c>
      <c r="FB624" t="str">
        <f t="shared" si="111"/>
        <v>Mild</v>
      </c>
      <c r="FC624" t="s">
        <v>149</v>
      </c>
    </row>
    <row r="625" spans="1:159" x14ac:dyDescent="0.2">
      <c r="A625">
        <v>2037</v>
      </c>
      <c r="B625" t="s">
        <v>143</v>
      </c>
      <c r="C625" t="s">
        <v>2806</v>
      </c>
      <c r="D625" s="1">
        <v>22600</v>
      </c>
      <c r="E625">
        <v>60</v>
      </c>
      <c r="F625">
        <v>1</v>
      </c>
      <c r="H625" t="s">
        <v>295</v>
      </c>
      <c r="I625">
        <v>3021</v>
      </c>
      <c r="J625" s="1">
        <v>44498</v>
      </c>
      <c r="K625">
        <v>1</v>
      </c>
      <c r="R625">
        <v>2</v>
      </c>
      <c r="W625" t="s">
        <v>229</v>
      </c>
      <c r="X625" t="s">
        <v>222</v>
      </c>
      <c r="Y625">
        <v>0</v>
      </c>
      <c r="Z625" t="s">
        <v>2807</v>
      </c>
      <c r="AA625" s="1">
        <v>44598</v>
      </c>
      <c r="AB625" s="2">
        <f t="shared" si="105"/>
        <v>100</v>
      </c>
      <c r="AC625">
        <v>1</v>
      </c>
      <c r="AD625">
        <v>1</v>
      </c>
      <c r="AE625" t="str">
        <f t="shared" si="107"/>
        <v>Male</v>
      </c>
      <c r="AF625">
        <v>5</v>
      </c>
      <c r="AG625" t="s">
        <v>157</v>
      </c>
      <c r="AH625">
        <v>0</v>
      </c>
      <c r="AJ625">
        <v>1</v>
      </c>
      <c r="AK625" t="str">
        <f t="shared" si="113"/>
        <v>DNC high school</v>
      </c>
      <c r="AL625" t="str">
        <f t="shared" si="108"/>
        <v>No</v>
      </c>
      <c r="AM625">
        <v>36</v>
      </c>
      <c r="AN625" t="str">
        <f t="shared" si="106"/>
        <v>Other</v>
      </c>
      <c r="AQ625">
        <v>36</v>
      </c>
      <c r="AR625">
        <v>0</v>
      </c>
      <c r="AS625">
        <v>0</v>
      </c>
      <c r="AT625">
        <v>0</v>
      </c>
      <c r="AU625">
        <v>0</v>
      </c>
      <c r="AV625">
        <v>0</v>
      </c>
      <c r="AW625">
        <v>0</v>
      </c>
      <c r="AX625">
        <v>1</v>
      </c>
      <c r="AY625">
        <v>0</v>
      </c>
      <c r="AZ625">
        <v>1</v>
      </c>
      <c r="BA625">
        <v>2</v>
      </c>
      <c r="BC625" t="s">
        <v>2808</v>
      </c>
      <c r="BD625">
        <v>1</v>
      </c>
      <c r="BE625" t="s">
        <v>2809</v>
      </c>
      <c r="BF625">
        <v>0</v>
      </c>
      <c r="BH625">
        <v>1</v>
      </c>
      <c r="BI625">
        <v>0</v>
      </c>
      <c r="BJ625">
        <v>0</v>
      </c>
      <c r="BK625">
        <v>0</v>
      </c>
      <c r="BM625">
        <v>0</v>
      </c>
      <c r="BO625">
        <v>0</v>
      </c>
      <c r="BQ625">
        <v>3</v>
      </c>
      <c r="BR625">
        <v>1</v>
      </c>
      <c r="BS625">
        <v>3</v>
      </c>
      <c r="BT625">
        <v>4</v>
      </c>
      <c r="BU625">
        <v>3</v>
      </c>
      <c r="BV625">
        <v>27</v>
      </c>
      <c r="BW625" s="4">
        <v>0.40373869346733671</v>
      </c>
      <c r="BX625">
        <v>2</v>
      </c>
      <c r="BY625">
        <v>1</v>
      </c>
      <c r="BZ625">
        <v>5</v>
      </c>
      <c r="CA625">
        <v>65</v>
      </c>
      <c r="CB625">
        <v>0</v>
      </c>
      <c r="CC625">
        <v>0</v>
      </c>
      <c r="CD625">
        <v>0</v>
      </c>
      <c r="CE625">
        <v>0</v>
      </c>
      <c r="CF625">
        <v>0</v>
      </c>
      <c r="CG625">
        <v>0</v>
      </c>
      <c r="CH625">
        <v>0</v>
      </c>
      <c r="CI625">
        <v>0</v>
      </c>
      <c r="CJ625">
        <v>0</v>
      </c>
      <c r="CK625">
        <v>0</v>
      </c>
      <c r="CL625">
        <v>0</v>
      </c>
      <c r="CM625">
        <v>0</v>
      </c>
      <c r="CN625">
        <f t="shared" si="112"/>
        <v>65</v>
      </c>
      <c r="CO625" t="str">
        <f t="shared" si="110"/>
        <v>Insufficiently active</v>
      </c>
      <c r="CP625">
        <v>0</v>
      </c>
      <c r="CQ625">
        <v>0</v>
      </c>
      <c r="CR625">
        <v>1</v>
      </c>
      <c r="CS625">
        <v>2</v>
      </c>
      <c r="CT625">
        <v>0</v>
      </c>
      <c r="CU625">
        <v>3</v>
      </c>
      <c r="CV625">
        <v>0</v>
      </c>
      <c r="CW625">
        <v>1</v>
      </c>
      <c r="CX625">
        <v>2</v>
      </c>
      <c r="CY625">
        <v>1</v>
      </c>
      <c r="CZ625">
        <v>2</v>
      </c>
      <c r="DA625">
        <v>8</v>
      </c>
      <c r="DB625">
        <v>5</v>
      </c>
      <c r="DC625">
        <v>1</v>
      </c>
      <c r="DD625">
        <v>3</v>
      </c>
      <c r="DE625">
        <v>4</v>
      </c>
      <c r="DF625">
        <v>3</v>
      </c>
      <c r="DG625">
        <v>4</v>
      </c>
      <c r="DH625">
        <v>3</v>
      </c>
      <c r="DI625">
        <v>3</v>
      </c>
      <c r="DJ625">
        <v>4</v>
      </c>
      <c r="DK625">
        <v>3</v>
      </c>
      <c r="DL625">
        <v>4</v>
      </c>
      <c r="DM625">
        <v>3</v>
      </c>
      <c r="DN625">
        <v>34</v>
      </c>
      <c r="DO625">
        <v>2</v>
      </c>
      <c r="DP625">
        <v>2</v>
      </c>
      <c r="DQ625">
        <v>1</v>
      </c>
      <c r="DR625">
        <v>2</v>
      </c>
      <c r="DS625">
        <v>1</v>
      </c>
      <c r="DT625">
        <v>1</v>
      </c>
      <c r="DU625">
        <v>1</v>
      </c>
      <c r="DV625">
        <v>1</v>
      </c>
      <c r="DW625">
        <v>1</v>
      </c>
      <c r="DX625">
        <v>12</v>
      </c>
      <c r="DY625" t="s">
        <v>149</v>
      </c>
      <c r="DZ625" t="s">
        <v>4709</v>
      </c>
      <c r="EA625">
        <v>3</v>
      </c>
      <c r="EB625">
        <v>4</v>
      </c>
      <c r="EC625">
        <v>2</v>
      </c>
      <c r="ED625">
        <v>2</v>
      </c>
      <c r="EE625">
        <v>2</v>
      </c>
      <c r="EF625">
        <v>2</v>
      </c>
      <c r="EG625">
        <v>2</v>
      </c>
      <c r="EH625">
        <v>17</v>
      </c>
      <c r="EI625">
        <v>2</v>
      </c>
      <c r="EJ625">
        <v>2</v>
      </c>
      <c r="EK625">
        <v>1</v>
      </c>
      <c r="EL625">
        <v>5</v>
      </c>
      <c r="EM625">
        <v>3</v>
      </c>
      <c r="EN625">
        <v>2</v>
      </c>
      <c r="EO625">
        <v>2</v>
      </c>
      <c r="EP625">
        <v>3</v>
      </c>
      <c r="EQ625">
        <v>4</v>
      </c>
      <c r="ER625">
        <v>3</v>
      </c>
      <c r="ES625">
        <v>4</v>
      </c>
      <c r="ET625">
        <v>4</v>
      </c>
      <c r="EU625">
        <v>25</v>
      </c>
      <c r="EV625">
        <v>7</v>
      </c>
      <c r="EW625">
        <v>7</v>
      </c>
      <c r="EX625">
        <v>7</v>
      </c>
      <c r="EY625">
        <v>8</v>
      </c>
      <c r="EZ625">
        <v>29</v>
      </c>
      <c r="FA625">
        <v>7</v>
      </c>
      <c r="FB625" t="str">
        <f t="shared" si="111"/>
        <v>Moderate</v>
      </c>
      <c r="FC625" t="s">
        <v>149</v>
      </c>
    </row>
    <row r="626" spans="1:159" x14ac:dyDescent="0.2">
      <c r="A626">
        <v>2038</v>
      </c>
      <c r="B626" t="s">
        <v>143</v>
      </c>
      <c r="C626" t="s">
        <v>2810</v>
      </c>
      <c r="D626" s="1">
        <v>21439</v>
      </c>
      <c r="E626">
        <v>63</v>
      </c>
      <c r="F626">
        <v>1</v>
      </c>
      <c r="H626" t="s">
        <v>207</v>
      </c>
      <c r="I626">
        <v>3023</v>
      </c>
      <c r="J626" s="1">
        <v>44497</v>
      </c>
      <c r="K626">
        <v>1</v>
      </c>
      <c r="R626">
        <v>1</v>
      </c>
      <c r="W626" t="s">
        <v>229</v>
      </c>
      <c r="X626" t="s">
        <v>307</v>
      </c>
      <c r="Y626">
        <v>0</v>
      </c>
      <c r="Z626" t="s">
        <v>2811</v>
      </c>
      <c r="AA626" s="1">
        <v>44595</v>
      </c>
      <c r="AB626" s="2">
        <f t="shared" si="105"/>
        <v>98</v>
      </c>
      <c r="AC626">
        <v>4</v>
      </c>
      <c r="AD626">
        <v>1</v>
      </c>
      <c r="AE626" t="str">
        <f t="shared" si="107"/>
        <v>Male</v>
      </c>
      <c r="AF626">
        <v>4</v>
      </c>
      <c r="AG626" t="s">
        <v>149</v>
      </c>
      <c r="AH626">
        <v>0</v>
      </c>
      <c r="AJ626">
        <v>1</v>
      </c>
      <c r="AK626" t="str">
        <f t="shared" si="113"/>
        <v>DNC high school</v>
      </c>
      <c r="AL626" t="str">
        <f t="shared" si="108"/>
        <v>No</v>
      </c>
      <c r="AM626">
        <v>9</v>
      </c>
      <c r="AN626" t="str">
        <f t="shared" si="106"/>
        <v>Aus</v>
      </c>
      <c r="AO626">
        <v>0</v>
      </c>
      <c r="AR626">
        <v>1</v>
      </c>
      <c r="AS626">
        <v>0</v>
      </c>
      <c r="AT626">
        <v>1</v>
      </c>
      <c r="AU626">
        <v>1</v>
      </c>
      <c r="AV626">
        <v>0</v>
      </c>
      <c r="AW626">
        <v>0</v>
      </c>
      <c r="AX626">
        <v>1</v>
      </c>
      <c r="AY626">
        <v>1</v>
      </c>
      <c r="AZ626">
        <v>1</v>
      </c>
      <c r="BA626">
        <v>1</v>
      </c>
      <c r="BB626" t="s">
        <v>2812</v>
      </c>
      <c r="BC626" t="s">
        <v>2813</v>
      </c>
      <c r="BD626">
        <v>1</v>
      </c>
      <c r="BE626" t="s">
        <v>2814</v>
      </c>
      <c r="BF626">
        <v>1</v>
      </c>
      <c r="BG626" t="s">
        <v>2815</v>
      </c>
      <c r="BH626">
        <v>1</v>
      </c>
      <c r="BI626">
        <v>1</v>
      </c>
      <c r="BJ626">
        <v>0</v>
      </c>
      <c r="BK626">
        <v>0</v>
      </c>
      <c r="BM626">
        <v>1</v>
      </c>
      <c r="BN626">
        <v>40</v>
      </c>
      <c r="BO626">
        <v>1</v>
      </c>
      <c r="BQ626">
        <v>4</v>
      </c>
      <c r="BR626">
        <v>4</v>
      </c>
      <c r="BS626">
        <v>4</v>
      </c>
      <c r="BT626">
        <v>5</v>
      </c>
      <c r="BU626">
        <v>4</v>
      </c>
      <c r="BV626">
        <v>19</v>
      </c>
      <c r="BW626" s="4">
        <v>7.5116502565351663E-3</v>
      </c>
      <c r="BX626">
        <v>3</v>
      </c>
      <c r="BY626">
        <v>0</v>
      </c>
      <c r="BZ626">
        <v>10</v>
      </c>
      <c r="CA626">
        <v>10</v>
      </c>
      <c r="CB626">
        <v>0</v>
      </c>
      <c r="CC626">
        <v>0</v>
      </c>
      <c r="CD626">
        <v>0</v>
      </c>
      <c r="CE626">
        <v>0</v>
      </c>
      <c r="CF626">
        <v>0</v>
      </c>
      <c r="CG626">
        <v>0</v>
      </c>
      <c r="CH626">
        <v>0</v>
      </c>
      <c r="CI626">
        <v>0</v>
      </c>
      <c r="CJ626">
        <v>0</v>
      </c>
      <c r="CK626">
        <v>0</v>
      </c>
      <c r="CL626">
        <v>0</v>
      </c>
      <c r="CM626">
        <v>0</v>
      </c>
      <c r="CN626">
        <f t="shared" si="112"/>
        <v>10</v>
      </c>
      <c r="CO626" t="str">
        <f t="shared" si="110"/>
        <v>Insufficiently active</v>
      </c>
      <c r="CP626">
        <v>2</v>
      </c>
      <c r="CQ626">
        <v>2</v>
      </c>
      <c r="CR626">
        <v>2</v>
      </c>
      <c r="CS626">
        <v>2</v>
      </c>
      <c r="CT626">
        <v>2</v>
      </c>
      <c r="CU626">
        <v>1</v>
      </c>
      <c r="CV626">
        <v>0</v>
      </c>
      <c r="CW626">
        <v>0</v>
      </c>
      <c r="CX626">
        <v>1</v>
      </c>
      <c r="CY626">
        <v>0</v>
      </c>
      <c r="CZ626">
        <v>2</v>
      </c>
      <c r="DA626">
        <v>5</v>
      </c>
      <c r="DB626">
        <v>10</v>
      </c>
      <c r="DC626">
        <v>0</v>
      </c>
      <c r="DD626">
        <v>5</v>
      </c>
      <c r="DE626">
        <v>4</v>
      </c>
      <c r="DF626">
        <v>3</v>
      </c>
      <c r="DG626">
        <v>4</v>
      </c>
      <c r="DH626">
        <v>3</v>
      </c>
      <c r="DI626">
        <v>3</v>
      </c>
      <c r="DJ626">
        <v>5</v>
      </c>
      <c r="DK626">
        <v>5</v>
      </c>
      <c r="DL626">
        <v>3</v>
      </c>
      <c r="DM626">
        <v>4</v>
      </c>
      <c r="DN626">
        <v>39</v>
      </c>
      <c r="DO626">
        <v>3</v>
      </c>
      <c r="DP626">
        <v>3</v>
      </c>
      <c r="DQ626">
        <v>3</v>
      </c>
      <c r="DR626">
        <v>2</v>
      </c>
      <c r="DS626">
        <v>1</v>
      </c>
      <c r="DT626">
        <v>3</v>
      </c>
      <c r="DU626">
        <v>1</v>
      </c>
      <c r="DV626">
        <v>1</v>
      </c>
      <c r="DW626">
        <v>3</v>
      </c>
      <c r="DX626">
        <v>20</v>
      </c>
      <c r="DY626" t="str">
        <f>IF(DO626&gt;1,"Yes",IF(DP626&gt;1,"Yes","No"))</f>
        <v>Yes</v>
      </c>
      <c r="DZ626" t="s">
        <v>4711</v>
      </c>
      <c r="EA626">
        <v>5</v>
      </c>
      <c r="EB626">
        <v>2</v>
      </c>
      <c r="EC626">
        <v>2</v>
      </c>
      <c r="ED626">
        <v>2</v>
      </c>
      <c r="EE626">
        <v>3</v>
      </c>
      <c r="EF626">
        <v>2</v>
      </c>
      <c r="EG626">
        <v>3</v>
      </c>
      <c r="EH626">
        <v>19</v>
      </c>
      <c r="EI626">
        <v>3</v>
      </c>
      <c r="EJ626">
        <v>3</v>
      </c>
      <c r="EK626">
        <v>3</v>
      </c>
      <c r="EL626">
        <v>9</v>
      </c>
      <c r="EM626">
        <v>1</v>
      </c>
      <c r="EN626">
        <v>2</v>
      </c>
      <c r="EO626">
        <v>2</v>
      </c>
      <c r="EP626">
        <v>2</v>
      </c>
      <c r="EQ626">
        <v>2</v>
      </c>
      <c r="ER626">
        <v>1</v>
      </c>
      <c r="ES626">
        <v>2</v>
      </c>
      <c r="ET626">
        <v>2</v>
      </c>
      <c r="EU626">
        <v>14</v>
      </c>
      <c r="EV626">
        <v>10</v>
      </c>
      <c r="EW626">
        <v>10</v>
      </c>
      <c r="EX626">
        <v>10</v>
      </c>
      <c r="EY626">
        <v>10</v>
      </c>
      <c r="EZ626">
        <v>40</v>
      </c>
      <c r="FA626">
        <v>10</v>
      </c>
      <c r="FB626" t="str">
        <f t="shared" si="111"/>
        <v>Severe</v>
      </c>
      <c r="FC626" t="s">
        <v>149</v>
      </c>
    </row>
    <row r="627" spans="1:159" x14ac:dyDescent="0.2">
      <c r="A627">
        <v>2041</v>
      </c>
      <c r="B627" t="s">
        <v>143</v>
      </c>
      <c r="C627" t="s">
        <v>2816</v>
      </c>
      <c r="D627" s="1">
        <v>38094</v>
      </c>
      <c r="E627">
        <v>18</v>
      </c>
      <c r="F627">
        <v>11</v>
      </c>
      <c r="G627" t="s">
        <v>2817</v>
      </c>
      <c r="H627" t="s">
        <v>420</v>
      </c>
      <c r="I627">
        <v>3030</v>
      </c>
      <c r="J627" s="1">
        <v>44497</v>
      </c>
      <c r="K627">
        <v>2</v>
      </c>
      <c r="Q627">
        <v>3</v>
      </c>
      <c r="W627" t="s">
        <v>4409</v>
      </c>
      <c r="X627" t="s">
        <v>314</v>
      </c>
      <c r="Y627">
        <v>0</v>
      </c>
      <c r="Z627" t="s">
        <v>2818</v>
      </c>
      <c r="AA627" s="1">
        <v>44737</v>
      </c>
      <c r="AB627" s="2">
        <f t="shared" si="105"/>
        <v>240</v>
      </c>
      <c r="AC627">
        <v>0</v>
      </c>
      <c r="AD627">
        <v>2</v>
      </c>
      <c r="AE627" t="str">
        <f t="shared" si="107"/>
        <v>Female</v>
      </c>
      <c r="AF627">
        <v>4</v>
      </c>
      <c r="AG627" t="s">
        <v>149</v>
      </c>
      <c r="AH627">
        <v>0</v>
      </c>
      <c r="AJ627">
        <v>2</v>
      </c>
      <c r="AK627" t="str">
        <f t="shared" si="113"/>
        <v>High school</v>
      </c>
      <c r="AL627" t="str">
        <f t="shared" si="108"/>
        <v>Yes</v>
      </c>
      <c r="AM627">
        <v>65</v>
      </c>
      <c r="AN627" t="str">
        <f t="shared" si="106"/>
        <v>Other</v>
      </c>
      <c r="AQ627">
        <v>2</v>
      </c>
      <c r="AR627">
        <v>0</v>
      </c>
      <c r="AS627">
        <v>0</v>
      </c>
      <c r="AT627">
        <v>0</v>
      </c>
      <c r="AU627">
        <v>0</v>
      </c>
      <c r="AV627">
        <v>0</v>
      </c>
      <c r="AW627">
        <v>0</v>
      </c>
      <c r="AX627">
        <v>0</v>
      </c>
      <c r="AY627">
        <v>2</v>
      </c>
      <c r="AZ627">
        <v>0</v>
      </c>
      <c r="BA627">
        <v>1</v>
      </c>
      <c r="BC627" t="s">
        <v>2819</v>
      </c>
      <c r="BD627">
        <v>0</v>
      </c>
      <c r="BF627">
        <v>0</v>
      </c>
      <c r="BH627">
        <v>0</v>
      </c>
      <c r="BI627">
        <v>0</v>
      </c>
      <c r="BJ627">
        <v>0</v>
      </c>
      <c r="BK627">
        <v>1</v>
      </c>
      <c r="BL627">
        <v>1</v>
      </c>
      <c r="BM627">
        <v>0</v>
      </c>
      <c r="BO627">
        <v>1</v>
      </c>
      <c r="BP627">
        <v>0</v>
      </c>
      <c r="BQ627">
        <v>2</v>
      </c>
      <c r="BR627">
        <v>1</v>
      </c>
      <c r="BS627">
        <v>2</v>
      </c>
      <c r="BT627">
        <v>3</v>
      </c>
      <c r="BU627">
        <v>4</v>
      </c>
      <c r="BV627">
        <v>64</v>
      </c>
      <c r="BW627" s="4">
        <v>0.44065187202873174</v>
      </c>
      <c r="BX627">
        <v>9</v>
      </c>
      <c r="BY627">
        <v>4</v>
      </c>
      <c r="BZ627">
        <v>20</v>
      </c>
      <c r="CA627">
        <v>260</v>
      </c>
      <c r="CB627">
        <v>0</v>
      </c>
      <c r="CC627">
        <v>0</v>
      </c>
      <c r="CD627">
        <v>0</v>
      </c>
      <c r="CE627">
        <v>0</v>
      </c>
      <c r="CF627">
        <v>8</v>
      </c>
      <c r="CG627">
        <v>11</v>
      </c>
      <c r="CH627">
        <v>35</v>
      </c>
      <c r="CI627">
        <v>695</v>
      </c>
      <c r="CJ627">
        <v>0</v>
      </c>
      <c r="CK627">
        <v>0</v>
      </c>
      <c r="CL627">
        <v>0</v>
      </c>
      <c r="CM627">
        <v>0</v>
      </c>
      <c r="CN627">
        <f t="shared" si="112"/>
        <v>1650</v>
      </c>
      <c r="CO627" t="str">
        <f t="shared" si="110"/>
        <v>Sufficientlyactive</v>
      </c>
      <c r="CP627">
        <v>3</v>
      </c>
      <c r="CQ627">
        <v>3</v>
      </c>
      <c r="CR627">
        <v>1</v>
      </c>
      <c r="CS627">
        <v>3</v>
      </c>
      <c r="CT627">
        <v>3</v>
      </c>
      <c r="CU627">
        <v>1</v>
      </c>
      <c r="CV627">
        <v>1</v>
      </c>
      <c r="CW627">
        <v>1</v>
      </c>
      <c r="CX627">
        <v>1</v>
      </c>
      <c r="CY627">
        <v>1</v>
      </c>
      <c r="CZ627">
        <v>2</v>
      </c>
      <c r="DA627">
        <v>7</v>
      </c>
      <c r="DB627">
        <v>3</v>
      </c>
      <c r="DC627">
        <v>0</v>
      </c>
      <c r="DD627">
        <v>5</v>
      </c>
      <c r="DE627">
        <v>3</v>
      </c>
      <c r="DF627">
        <v>3</v>
      </c>
      <c r="DG627">
        <v>2</v>
      </c>
      <c r="DH627">
        <v>5</v>
      </c>
      <c r="DI627">
        <v>5</v>
      </c>
      <c r="DJ627">
        <v>2</v>
      </c>
      <c r="DK627">
        <v>3</v>
      </c>
      <c r="DL627">
        <v>2</v>
      </c>
      <c r="DM627">
        <v>3</v>
      </c>
      <c r="DN627">
        <v>33</v>
      </c>
      <c r="DO627">
        <v>2</v>
      </c>
      <c r="DP627">
        <v>0</v>
      </c>
      <c r="DQ627">
        <v>1</v>
      </c>
      <c r="DR627">
        <v>3</v>
      </c>
      <c r="DS627">
        <v>3</v>
      </c>
      <c r="DT627">
        <v>2</v>
      </c>
      <c r="DU627">
        <v>3</v>
      </c>
      <c r="DV627">
        <v>3</v>
      </c>
      <c r="DW627">
        <v>1</v>
      </c>
      <c r="DX627">
        <v>18</v>
      </c>
      <c r="DY627" t="str">
        <f>IF(DO627&gt;1,"Yes",IF(DP627&gt;1,"Yes","No"))</f>
        <v>Yes</v>
      </c>
      <c r="DZ627" t="s">
        <v>4710</v>
      </c>
      <c r="EA627">
        <v>4</v>
      </c>
      <c r="EB627">
        <v>2</v>
      </c>
      <c r="EC627">
        <v>2</v>
      </c>
      <c r="ED627">
        <v>3</v>
      </c>
      <c r="EE627">
        <v>2</v>
      </c>
      <c r="EF627">
        <v>3</v>
      </c>
      <c r="EG627">
        <v>1</v>
      </c>
      <c r="EH627">
        <v>17</v>
      </c>
      <c r="EI627">
        <v>1</v>
      </c>
      <c r="EJ627">
        <v>1</v>
      </c>
      <c r="EK627">
        <v>3</v>
      </c>
      <c r="EL627">
        <v>5</v>
      </c>
      <c r="EM627">
        <v>2</v>
      </c>
      <c r="EN627">
        <v>2</v>
      </c>
      <c r="EO627">
        <v>3</v>
      </c>
      <c r="EP627">
        <v>4</v>
      </c>
      <c r="EQ627">
        <v>4</v>
      </c>
      <c r="ER627">
        <v>2</v>
      </c>
      <c r="ES627">
        <v>2</v>
      </c>
      <c r="ET627">
        <v>2</v>
      </c>
      <c r="EU627">
        <v>21</v>
      </c>
      <c r="EV627">
        <v>5</v>
      </c>
      <c r="EW627">
        <v>5</v>
      </c>
      <c r="EX627">
        <v>9</v>
      </c>
      <c r="EY627">
        <v>8</v>
      </c>
      <c r="EZ627">
        <v>27</v>
      </c>
      <c r="FA627">
        <v>3</v>
      </c>
      <c r="FB627" t="str">
        <f t="shared" si="111"/>
        <v>Mild</v>
      </c>
      <c r="FC627" t="s">
        <v>149</v>
      </c>
    </row>
    <row r="628" spans="1:159" x14ac:dyDescent="0.2">
      <c r="A628">
        <v>2046</v>
      </c>
      <c r="B628" t="s">
        <v>143</v>
      </c>
      <c r="C628" t="s">
        <v>2820</v>
      </c>
      <c r="D628" s="1">
        <v>20706</v>
      </c>
      <c r="E628">
        <v>65</v>
      </c>
      <c r="F628">
        <v>1</v>
      </c>
      <c r="H628" t="s">
        <v>441</v>
      </c>
      <c r="I628">
        <v>3336</v>
      </c>
      <c r="J628" s="1">
        <v>44495</v>
      </c>
      <c r="K628">
        <v>1</v>
      </c>
      <c r="R628">
        <v>2</v>
      </c>
      <c r="W628" t="s">
        <v>229</v>
      </c>
      <c r="X628" t="s">
        <v>222</v>
      </c>
      <c r="Y628">
        <v>0</v>
      </c>
      <c r="Z628" t="s">
        <v>2821</v>
      </c>
      <c r="AA628" s="1">
        <v>44602</v>
      </c>
      <c r="AB628" s="2">
        <f t="shared" si="105"/>
        <v>107</v>
      </c>
      <c r="AC628">
        <v>1</v>
      </c>
      <c r="AD628">
        <v>2</v>
      </c>
      <c r="AE628" t="str">
        <f t="shared" si="107"/>
        <v>Female</v>
      </c>
      <c r="AF628">
        <v>7</v>
      </c>
      <c r="AG628" t="s">
        <v>149</v>
      </c>
      <c r="AH628">
        <v>0</v>
      </c>
      <c r="AJ628">
        <v>3</v>
      </c>
      <c r="AK628" t="str">
        <f t="shared" si="113"/>
        <v>TAFE</v>
      </c>
      <c r="AL628" t="str">
        <f t="shared" si="108"/>
        <v>Yes</v>
      </c>
      <c r="AM628">
        <v>83</v>
      </c>
      <c r="AN628" t="str">
        <f t="shared" si="106"/>
        <v>Other</v>
      </c>
      <c r="AQ628">
        <v>2</v>
      </c>
      <c r="AR628">
        <v>1</v>
      </c>
      <c r="AS628">
        <v>1</v>
      </c>
      <c r="AT628">
        <v>0</v>
      </c>
      <c r="AU628">
        <v>0</v>
      </c>
      <c r="AV628">
        <v>0</v>
      </c>
      <c r="AW628">
        <v>0</v>
      </c>
      <c r="AX628">
        <v>0</v>
      </c>
      <c r="AY628">
        <v>0</v>
      </c>
      <c r="AZ628">
        <v>0</v>
      </c>
      <c r="BA628">
        <v>0</v>
      </c>
      <c r="BD628">
        <v>0</v>
      </c>
      <c r="BF628">
        <v>1</v>
      </c>
      <c r="BG628" t="s">
        <v>2822</v>
      </c>
      <c r="BH628">
        <v>0</v>
      </c>
      <c r="BI628">
        <v>0</v>
      </c>
      <c r="BJ628">
        <v>0</v>
      </c>
      <c r="BK628">
        <v>0</v>
      </c>
      <c r="BM628">
        <v>0</v>
      </c>
      <c r="BO628">
        <v>0</v>
      </c>
      <c r="BQ628">
        <v>3</v>
      </c>
      <c r="BR628">
        <v>1</v>
      </c>
      <c r="BS628">
        <v>1</v>
      </c>
      <c r="BT628">
        <v>3</v>
      </c>
      <c r="BU628">
        <v>2</v>
      </c>
      <c r="BV628">
        <v>75</v>
      </c>
      <c r="BW628" s="4">
        <v>0.57961132075471689</v>
      </c>
      <c r="BX628">
        <v>5</v>
      </c>
      <c r="BY628">
        <v>8</v>
      </c>
      <c r="BZ628">
        <v>0</v>
      </c>
      <c r="CA628">
        <v>480</v>
      </c>
      <c r="CB628">
        <v>2</v>
      </c>
      <c r="CC628">
        <v>2</v>
      </c>
      <c r="CD628">
        <v>0</v>
      </c>
      <c r="CE628">
        <v>120</v>
      </c>
      <c r="CF628">
        <v>0</v>
      </c>
      <c r="CG628">
        <v>0</v>
      </c>
      <c r="CH628">
        <v>0</v>
      </c>
      <c r="CI628">
        <v>0</v>
      </c>
      <c r="CJ628">
        <v>0</v>
      </c>
      <c r="CK628">
        <v>0</v>
      </c>
      <c r="CL628">
        <v>0</v>
      </c>
      <c r="CM628">
        <v>0</v>
      </c>
      <c r="CN628">
        <f t="shared" si="112"/>
        <v>480</v>
      </c>
      <c r="CO628" t="str">
        <f t="shared" si="110"/>
        <v>Sufficientlyactive</v>
      </c>
      <c r="CP628">
        <v>3</v>
      </c>
      <c r="CQ628">
        <v>3</v>
      </c>
      <c r="CR628">
        <v>3</v>
      </c>
      <c r="CS628">
        <v>3</v>
      </c>
      <c r="CT628">
        <v>3</v>
      </c>
      <c r="CU628">
        <v>2</v>
      </c>
      <c r="CV628">
        <v>1</v>
      </c>
      <c r="CW628">
        <v>1</v>
      </c>
      <c r="CX628">
        <v>1</v>
      </c>
      <c r="CY628">
        <v>1</v>
      </c>
      <c r="CZ628">
        <v>2</v>
      </c>
      <c r="DA628">
        <v>6</v>
      </c>
      <c r="DB628">
        <v>2</v>
      </c>
      <c r="DC628">
        <v>0</v>
      </c>
      <c r="DD628">
        <v>2</v>
      </c>
      <c r="DE628">
        <v>3</v>
      </c>
      <c r="DF628">
        <v>1</v>
      </c>
      <c r="DG628">
        <v>1</v>
      </c>
      <c r="DH628">
        <v>1</v>
      </c>
      <c r="DI628">
        <v>1</v>
      </c>
      <c r="DJ628">
        <v>3</v>
      </c>
      <c r="DK628">
        <v>1</v>
      </c>
      <c r="DL628">
        <v>1</v>
      </c>
      <c r="DM628">
        <v>1</v>
      </c>
      <c r="DN628">
        <v>15</v>
      </c>
      <c r="DO628">
        <v>0</v>
      </c>
      <c r="DP628">
        <v>0</v>
      </c>
      <c r="DQ628">
        <v>1</v>
      </c>
      <c r="DR628">
        <v>1</v>
      </c>
      <c r="DS628">
        <v>0</v>
      </c>
      <c r="DT628">
        <v>1</v>
      </c>
      <c r="DU628">
        <v>0</v>
      </c>
      <c r="DV628">
        <v>0</v>
      </c>
      <c r="DW628">
        <v>0</v>
      </c>
      <c r="DX628">
        <v>3</v>
      </c>
      <c r="DY628" t="str">
        <f>IF(DP628&gt;1,"Yes",IF(DQ628&gt;1,"Yes","No"))</f>
        <v>No</v>
      </c>
      <c r="DZ628" t="s">
        <v>4708</v>
      </c>
      <c r="EA628">
        <v>4</v>
      </c>
      <c r="EB628">
        <v>4</v>
      </c>
      <c r="EC628">
        <v>3</v>
      </c>
      <c r="ED628">
        <v>4</v>
      </c>
      <c r="EE628">
        <v>4</v>
      </c>
      <c r="EF628">
        <v>5</v>
      </c>
      <c r="EG628">
        <v>5</v>
      </c>
      <c r="EH628">
        <v>29</v>
      </c>
      <c r="EI628">
        <v>1</v>
      </c>
      <c r="EJ628">
        <v>1</v>
      </c>
      <c r="EK628">
        <v>1</v>
      </c>
      <c r="EL628">
        <v>3</v>
      </c>
      <c r="EM628">
        <v>5</v>
      </c>
      <c r="EN628">
        <v>5</v>
      </c>
      <c r="EO628">
        <v>5</v>
      </c>
      <c r="EP628">
        <v>5</v>
      </c>
      <c r="EQ628">
        <v>5</v>
      </c>
      <c r="ER628">
        <v>5</v>
      </c>
      <c r="ES628">
        <v>5</v>
      </c>
      <c r="ET628">
        <v>5</v>
      </c>
      <c r="EU628">
        <v>40</v>
      </c>
      <c r="EV628">
        <v>4</v>
      </c>
      <c r="EW628">
        <v>4</v>
      </c>
      <c r="EX628">
        <v>4</v>
      </c>
      <c r="EY628">
        <v>4</v>
      </c>
      <c r="EZ628">
        <v>16</v>
      </c>
      <c r="FA628">
        <v>5</v>
      </c>
      <c r="FB628" t="str">
        <f t="shared" si="111"/>
        <v>Mild</v>
      </c>
      <c r="FC628" t="s">
        <v>157</v>
      </c>
    </row>
    <row r="629" spans="1:159" x14ac:dyDescent="0.2">
      <c r="A629">
        <v>2047</v>
      </c>
      <c r="B629" t="s">
        <v>143</v>
      </c>
      <c r="C629" t="s">
        <v>2823</v>
      </c>
      <c r="D629" s="1">
        <v>15907</v>
      </c>
      <c r="E629">
        <v>79</v>
      </c>
      <c r="F629">
        <v>1</v>
      </c>
      <c r="H629" t="s">
        <v>295</v>
      </c>
      <c r="I629">
        <v>3021</v>
      </c>
      <c r="J629" s="1">
        <v>44489</v>
      </c>
      <c r="K629">
        <v>1</v>
      </c>
      <c r="O629">
        <v>1</v>
      </c>
      <c r="W629" t="s">
        <v>4229</v>
      </c>
      <c r="X629" t="s">
        <v>307</v>
      </c>
      <c r="Y629">
        <v>0</v>
      </c>
      <c r="Z629" t="s">
        <v>2824</v>
      </c>
      <c r="AA629" s="1">
        <v>44598</v>
      </c>
      <c r="AB629" s="2">
        <f t="shared" si="105"/>
        <v>109</v>
      </c>
      <c r="AC629">
        <v>4</v>
      </c>
      <c r="AD629">
        <v>2</v>
      </c>
      <c r="AE629" t="str">
        <f t="shared" si="107"/>
        <v>Female</v>
      </c>
      <c r="AF629">
        <v>7</v>
      </c>
      <c r="AG629" t="s">
        <v>149</v>
      </c>
      <c r="AH629">
        <v>0</v>
      </c>
      <c r="AJ629">
        <v>1</v>
      </c>
      <c r="AK629" t="str">
        <f t="shared" si="113"/>
        <v>DNC high school</v>
      </c>
      <c r="AL629" t="str">
        <f t="shared" si="108"/>
        <v>No</v>
      </c>
      <c r="AM629">
        <v>9</v>
      </c>
      <c r="AN629" t="str">
        <f t="shared" si="106"/>
        <v>Aus</v>
      </c>
      <c r="AO629">
        <v>0</v>
      </c>
      <c r="AR629">
        <v>0</v>
      </c>
      <c r="AS629">
        <v>0</v>
      </c>
      <c r="AT629">
        <v>1</v>
      </c>
      <c r="AU629">
        <v>1</v>
      </c>
      <c r="AV629">
        <v>0</v>
      </c>
      <c r="AW629">
        <v>0</v>
      </c>
      <c r="AX629">
        <v>1</v>
      </c>
      <c r="AY629">
        <v>0</v>
      </c>
      <c r="AZ629">
        <v>1</v>
      </c>
      <c r="BA629">
        <v>1</v>
      </c>
      <c r="BB629" t="s">
        <v>2825</v>
      </c>
      <c r="BC629" t="s">
        <v>2826</v>
      </c>
      <c r="BD629">
        <v>1</v>
      </c>
      <c r="BE629" t="s">
        <v>2827</v>
      </c>
      <c r="BF629">
        <v>1</v>
      </c>
      <c r="BG629" t="s">
        <v>2828</v>
      </c>
      <c r="BH629">
        <v>1</v>
      </c>
      <c r="BI629">
        <v>2</v>
      </c>
      <c r="BJ629">
        <v>0</v>
      </c>
      <c r="BK629">
        <v>0</v>
      </c>
      <c r="BM629">
        <v>1</v>
      </c>
      <c r="BN629">
        <v>20</v>
      </c>
      <c r="BO629">
        <v>0</v>
      </c>
      <c r="BQ629">
        <v>4</v>
      </c>
      <c r="BR629">
        <v>2</v>
      </c>
      <c r="BS629">
        <v>3</v>
      </c>
      <c r="BT629">
        <v>3</v>
      </c>
      <c r="BU629">
        <v>1</v>
      </c>
      <c r="BV629">
        <v>31</v>
      </c>
      <c r="BW629" s="4">
        <v>0.41279705651491366</v>
      </c>
      <c r="BX629">
        <v>1</v>
      </c>
      <c r="BY629">
        <v>1</v>
      </c>
      <c r="BZ629">
        <v>3</v>
      </c>
      <c r="CA629">
        <v>63</v>
      </c>
      <c r="CB629">
        <v>0</v>
      </c>
      <c r="CC629">
        <v>0</v>
      </c>
      <c r="CD629">
        <v>0</v>
      </c>
      <c r="CE629">
        <v>0</v>
      </c>
      <c r="CF629">
        <v>0</v>
      </c>
      <c r="CG629">
        <v>0</v>
      </c>
      <c r="CH629">
        <v>0</v>
      </c>
      <c r="CI629">
        <v>0</v>
      </c>
      <c r="CJ629">
        <v>0</v>
      </c>
      <c r="CK629">
        <v>0</v>
      </c>
      <c r="CL629">
        <v>0</v>
      </c>
      <c r="CM629">
        <v>0</v>
      </c>
      <c r="CN629">
        <f t="shared" si="112"/>
        <v>63</v>
      </c>
      <c r="CO629" t="str">
        <f t="shared" si="110"/>
        <v>Insufficiently active</v>
      </c>
      <c r="CP629">
        <v>0</v>
      </c>
      <c r="CQ629">
        <v>0</v>
      </c>
      <c r="CR629">
        <v>0</v>
      </c>
      <c r="CS629">
        <v>0</v>
      </c>
      <c r="CT629">
        <v>0</v>
      </c>
      <c r="CU629">
        <v>3</v>
      </c>
      <c r="CV629">
        <v>1</v>
      </c>
      <c r="CW629">
        <v>1</v>
      </c>
      <c r="CX629">
        <v>1</v>
      </c>
      <c r="CY629">
        <v>1</v>
      </c>
      <c r="CZ629">
        <v>3</v>
      </c>
      <c r="DA629">
        <v>5</v>
      </c>
      <c r="DB629">
        <v>8</v>
      </c>
      <c r="DC629">
        <v>1</v>
      </c>
      <c r="DD629">
        <v>2</v>
      </c>
      <c r="DE629">
        <v>1</v>
      </c>
      <c r="DF629">
        <v>1</v>
      </c>
      <c r="DG629">
        <v>1</v>
      </c>
      <c r="DH629">
        <v>1</v>
      </c>
      <c r="DI629">
        <v>1</v>
      </c>
      <c r="DJ629">
        <v>1</v>
      </c>
      <c r="DK629">
        <v>2</v>
      </c>
      <c r="DL629">
        <v>1</v>
      </c>
      <c r="DM629">
        <v>1</v>
      </c>
      <c r="DN629">
        <v>12</v>
      </c>
      <c r="DO629">
        <v>0</v>
      </c>
      <c r="DP629">
        <v>0</v>
      </c>
      <c r="DQ629">
        <v>1</v>
      </c>
      <c r="DR629">
        <v>1</v>
      </c>
      <c r="DS629">
        <v>2</v>
      </c>
      <c r="DT629">
        <v>0</v>
      </c>
      <c r="DU629">
        <v>0</v>
      </c>
      <c r="DV629">
        <v>0</v>
      </c>
      <c r="DW629">
        <v>1</v>
      </c>
      <c r="DX629">
        <v>5</v>
      </c>
      <c r="DY629" t="str">
        <f>IF(DP629&gt;1,"Yes",IF(DQ629&gt;1,"Yes","No"))</f>
        <v>No</v>
      </c>
      <c r="DZ629" t="s">
        <v>4707</v>
      </c>
      <c r="EA629">
        <v>4</v>
      </c>
      <c r="EB629">
        <v>3</v>
      </c>
      <c r="EC629">
        <v>4</v>
      </c>
      <c r="ED629">
        <v>4</v>
      </c>
      <c r="EE629">
        <v>4</v>
      </c>
      <c r="EF629">
        <v>4</v>
      </c>
      <c r="EG629">
        <v>4</v>
      </c>
      <c r="EH629">
        <v>27</v>
      </c>
      <c r="EI629">
        <v>2</v>
      </c>
      <c r="EJ629">
        <v>1</v>
      </c>
      <c r="EK629">
        <v>1</v>
      </c>
      <c r="EL629">
        <v>4</v>
      </c>
      <c r="EM629">
        <v>3</v>
      </c>
      <c r="EN629">
        <v>5</v>
      </c>
      <c r="EO629">
        <v>5</v>
      </c>
      <c r="EP629">
        <v>5</v>
      </c>
      <c r="EQ629">
        <v>5</v>
      </c>
      <c r="ER629">
        <v>5</v>
      </c>
      <c r="ES629">
        <v>5</v>
      </c>
      <c r="ET629">
        <v>5</v>
      </c>
      <c r="EU629">
        <v>38</v>
      </c>
      <c r="EV629">
        <v>6</v>
      </c>
      <c r="EW629">
        <v>6</v>
      </c>
      <c r="EX629">
        <v>6</v>
      </c>
      <c r="EY629">
        <v>6</v>
      </c>
      <c r="EZ629">
        <v>24</v>
      </c>
      <c r="FA629">
        <v>4</v>
      </c>
      <c r="FB629" t="str">
        <f t="shared" si="111"/>
        <v>Mild</v>
      </c>
      <c r="FC629" t="s">
        <v>157</v>
      </c>
    </row>
    <row r="630" spans="1:159" x14ac:dyDescent="0.2">
      <c r="A630">
        <v>2048</v>
      </c>
      <c r="B630" t="s">
        <v>143</v>
      </c>
      <c r="C630" t="s">
        <v>2829</v>
      </c>
      <c r="D630" s="1">
        <v>26218</v>
      </c>
      <c r="E630">
        <v>50</v>
      </c>
      <c r="F630">
        <v>1</v>
      </c>
      <c r="H630" t="s">
        <v>295</v>
      </c>
      <c r="I630">
        <v>3021</v>
      </c>
      <c r="J630" s="1">
        <v>44495</v>
      </c>
      <c r="K630">
        <v>1</v>
      </c>
      <c r="Q630">
        <v>1</v>
      </c>
      <c r="W630" t="s">
        <v>4409</v>
      </c>
      <c r="X630" t="s">
        <v>307</v>
      </c>
      <c r="Y630">
        <v>0</v>
      </c>
      <c r="Z630" t="s">
        <v>2830</v>
      </c>
      <c r="AA630" s="1">
        <v>44604</v>
      </c>
      <c r="AB630" s="2">
        <f t="shared" si="105"/>
        <v>109</v>
      </c>
      <c r="AC630">
        <v>0</v>
      </c>
      <c r="AD630">
        <v>2</v>
      </c>
      <c r="AE630" t="str">
        <f t="shared" si="107"/>
        <v>Female</v>
      </c>
      <c r="AF630">
        <v>4</v>
      </c>
      <c r="AG630" t="s">
        <v>149</v>
      </c>
      <c r="AH630">
        <v>0</v>
      </c>
      <c r="AJ630">
        <v>3</v>
      </c>
      <c r="AK630" t="str">
        <f t="shared" si="113"/>
        <v>TAFE</v>
      </c>
      <c r="AL630" t="str">
        <f t="shared" si="108"/>
        <v>Yes</v>
      </c>
      <c r="AM630">
        <v>96</v>
      </c>
      <c r="AN630" t="str">
        <f t="shared" si="106"/>
        <v>Other</v>
      </c>
      <c r="AQ630">
        <v>37</v>
      </c>
      <c r="AR630">
        <v>0</v>
      </c>
      <c r="AS630">
        <v>0</v>
      </c>
      <c r="AT630">
        <v>0</v>
      </c>
      <c r="AU630">
        <v>0</v>
      </c>
      <c r="AV630">
        <v>0</v>
      </c>
      <c r="AW630">
        <v>0</v>
      </c>
      <c r="AX630">
        <v>0</v>
      </c>
      <c r="AY630">
        <v>1</v>
      </c>
      <c r="AZ630">
        <v>0</v>
      </c>
      <c r="BA630">
        <v>0</v>
      </c>
      <c r="BC630" t="s">
        <v>2831</v>
      </c>
      <c r="BD630">
        <v>0</v>
      </c>
      <c r="BF630">
        <v>1</v>
      </c>
      <c r="BG630" t="s">
        <v>2832</v>
      </c>
      <c r="BH630">
        <v>0</v>
      </c>
      <c r="BI630">
        <v>0</v>
      </c>
      <c r="BJ630">
        <v>0</v>
      </c>
      <c r="BK630">
        <v>0</v>
      </c>
      <c r="BM630">
        <v>0</v>
      </c>
      <c r="BO630">
        <v>0</v>
      </c>
      <c r="BQ630">
        <v>4</v>
      </c>
      <c r="BR630">
        <v>2</v>
      </c>
      <c r="BS630">
        <v>2</v>
      </c>
      <c r="BT630">
        <v>5</v>
      </c>
      <c r="BU630">
        <v>2</v>
      </c>
      <c r="BV630">
        <v>60</v>
      </c>
      <c r="BW630" s="4">
        <v>0.13310353223602348</v>
      </c>
      <c r="BX630">
        <v>6</v>
      </c>
      <c r="BY630">
        <v>12</v>
      </c>
      <c r="BZ630">
        <v>0</v>
      </c>
      <c r="CA630">
        <v>720</v>
      </c>
      <c r="CB630">
        <v>7</v>
      </c>
      <c r="CC630">
        <v>28</v>
      </c>
      <c r="CD630">
        <v>0</v>
      </c>
      <c r="CE630">
        <v>840</v>
      </c>
      <c r="CF630">
        <v>7</v>
      </c>
      <c r="CG630">
        <v>24</v>
      </c>
      <c r="CH630">
        <v>0</v>
      </c>
      <c r="CI630">
        <v>840</v>
      </c>
      <c r="CJ630">
        <v>0</v>
      </c>
      <c r="CK630">
        <v>0</v>
      </c>
      <c r="CL630">
        <v>0</v>
      </c>
      <c r="CM630">
        <v>0</v>
      </c>
      <c r="CN630">
        <f t="shared" si="112"/>
        <v>2400</v>
      </c>
      <c r="CO630" t="str">
        <f t="shared" si="110"/>
        <v>Sufficientlyactive</v>
      </c>
      <c r="CP630">
        <v>2</v>
      </c>
      <c r="CQ630">
        <v>1</v>
      </c>
      <c r="CR630">
        <v>3</v>
      </c>
      <c r="CS630">
        <v>3</v>
      </c>
      <c r="CT630">
        <v>3</v>
      </c>
      <c r="CU630">
        <v>2</v>
      </c>
      <c r="CV630">
        <v>1</v>
      </c>
      <c r="CW630">
        <v>1</v>
      </c>
      <c r="CX630">
        <v>3</v>
      </c>
      <c r="CY630">
        <v>1</v>
      </c>
      <c r="CZ630">
        <v>1</v>
      </c>
      <c r="DA630">
        <v>5</v>
      </c>
      <c r="DB630">
        <v>10</v>
      </c>
      <c r="DC630">
        <v>0</v>
      </c>
      <c r="DD630">
        <v>4</v>
      </c>
      <c r="DE630">
        <v>3</v>
      </c>
      <c r="DF630">
        <v>2</v>
      </c>
      <c r="DG630">
        <v>3</v>
      </c>
      <c r="DH630">
        <v>4</v>
      </c>
      <c r="DI630">
        <v>3</v>
      </c>
      <c r="DJ630">
        <v>3</v>
      </c>
      <c r="DK630">
        <v>4</v>
      </c>
      <c r="DL630">
        <v>4</v>
      </c>
      <c r="DM630">
        <v>2</v>
      </c>
      <c r="DN630">
        <v>32</v>
      </c>
      <c r="DO630">
        <v>1</v>
      </c>
      <c r="DP630">
        <v>1</v>
      </c>
      <c r="DQ630">
        <v>2</v>
      </c>
      <c r="DR630">
        <v>1</v>
      </c>
      <c r="DS630">
        <v>1</v>
      </c>
      <c r="DT630">
        <v>1</v>
      </c>
      <c r="DU630">
        <v>2</v>
      </c>
      <c r="DV630">
        <v>2</v>
      </c>
      <c r="DW630">
        <v>0</v>
      </c>
      <c r="DX630">
        <v>11</v>
      </c>
      <c r="DY630" t="str">
        <f>IF(DO630&gt;1,"Yes",IF(DP630&gt;1,"Yes","No"))</f>
        <v>No</v>
      </c>
      <c r="DZ630" t="s">
        <v>4709</v>
      </c>
      <c r="EA630">
        <v>3</v>
      </c>
      <c r="EB630">
        <v>3</v>
      </c>
      <c r="EC630">
        <v>2</v>
      </c>
      <c r="ED630">
        <v>3</v>
      </c>
      <c r="EE630">
        <v>3</v>
      </c>
      <c r="EF630">
        <v>3</v>
      </c>
      <c r="EG630">
        <v>3</v>
      </c>
      <c r="EH630">
        <v>20</v>
      </c>
      <c r="EI630">
        <v>2</v>
      </c>
      <c r="EJ630">
        <v>3</v>
      </c>
      <c r="EK630">
        <v>3</v>
      </c>
      <c r="EL630">
        <v>8</v>
      </c>
      <c r="EM630">
        <v>5</v>
      </c>
      <c r="EN630">
        <v>1</v>
      </c>
      <c r="EO630">
        <v>2</v>
      </c>
      <c r="EP630">
        <v>5</v>
      </c>
      <c r="EQ630">
        <v>1</v>
      </c>
      <c r="ER630">
        <v>1</v>
      </c>
      <c r="ES630">
        <v>2</v>
      </c>
      <c r="ET630">
        <v>1</v>
      </c>
      <c r="EU630">
        <v>18</v>
      </c>
      <c r="EV630">
        <v>4</v>
      </c>
      <c r="EW630">
        <v>7</v>
      </c>
      <c r="EX630">
        <v>9</v>
      </c>
      <c r="EY630">
        <v>9</v>
      </c>
      <c r="EZ630">
        <v>29</v>
      </c>
      <c r="FA630">
        <v>6</v>
      </c>
      <c r="FB630" t="str">
        <f t="shared" si="111"/>
        <v>Moderate</v>
      </c>
      <c r="FC630" t="s">
        <v>149</v>
      </c>
    </row>
    <row r="631" spans="1:159" x14ac:dyDescent="0.2">
      <c r="A631">
        <v>2051</v>
      </c>
      <c r="B631" t="s">
        <v>143</v>
      </c>
      <c r="C631" t="s">
        <v>2833</v>
      </c>
      <c r="D631" s="1">
        <v>22964</v>
      </c>
      <c r="E631">
        <v>59</v>
      </c>
      <c r="F631">
        <v>1</v>
      </c>
      <c r="H631" t="s">
        <v>2631</v>
      </c>
      <c r="I631">
        <v>3046</v>
      </c>
      <c r="J631" s="1">
        <v>44494</v>
      </c>
      <c r="K631">
        <v>1</v>
      </c>
      <c r="R631">
        <v>2</v>
      </c>
      <c r="W631" t="s">
        <v>229</v>
      </c>
      <c r="X631" t="s">
        <v>222</v>
      </c>
      <c r="Y631">
        <v>0</v>
      </c>
      <c r="Z631" t="s">
        <v>2834</v>
      </c>
      <c r="AA631" s="1">
        <v>44631</v>
      </c>
      <c r="AB631" s="2">
        <f t="shared" si="105"/>
        <v>137</v>
      </c>
      <c r="AC631">
        <v>2</v>
      </c>
      <c r="AD631">
        <v>1</v>
      </c>
      <c r="AE631" t="str">
        <f t="shared" si="107"/>
        <v>Male</v>
      </c>
      <c r="AF631">
        <v>0</v>
      </c>
      <c r="AG631" t="s">
        <v>157</v>
      </c>
      <c r="AH631">
        <v>0</v>
      </c>
      <c r="AJ631">
        <v>1</v>
      </c>
      <c r="AK631" t="str">
        <f t="shared" si="113"/>
        <v>DNC high school</v>
      </c>
      <c r="AL631" t="str">
        <f t="shared" si="108"/>
        <v>No</v>
      </c>
      <c r="AM631">
        <v>9</v>
      </c>
      <c r="AN631" t="str">
        <f t="shared" si="106"/>
        <v>Aus</v>
      </c>
      <c r="AO631">
        <v>0</v>
      </c>
      <c r="AR631">
        <v>0</v>
      </c>
      <c r="AS631">
        <v>0</v>
      </c>
      <c r="AT631">
        <v>0</v>
      </c>
      <c r="AU631">
        <v>0</v>
      </c>
      <c r="AV631">
        <v>0</v>
      </c>
      <c r="AW631">
        <v>0</v>
      </c>
      <c r="AX631">
        <v>0</v>
      </c>
      <c r="AY631">
        <v>0</v>
      </c>
      <c r="AZ631">
        <v>0</v>
      </c>
      <c r="BA631">
        <v>2</v>
      </c>
      <c r="BC631" t="s">
        <v>2835</v>
      </c>
      <c r="BD631">
        <v>1</v>
      </c>
      <c r="BE631" t="s">
        <v>2836</v>
      </c>
      <c r="BF631">
        <v>1</v>
      </c>
      <c r="BG631" t="s">
        <v>2837</v>
      </c>
      <c r="BH631">
        <v>1</v>
      </c>
      <c r="BI631">
        <v>0</v>
      </c>
      <c r="BJ631">
        <v>1</v>
      </c>
      <c r="BK631">
        <v>0</v>
      </c>
      <c r="BM631">
        <v>0</v>
      </c>
      <c r="BO631">
        <v>0</v>
      </c>
      <c r="BQ631">
        <v>1</v>
      </c>
      <c r="BR631">
        <v>1</v>
      </c>
      <c r="BS631">
        <v>1</v>
      </c>
      <c r="BT631">
        <v>2</v>
      </c>
      <c r="BU631">
        <v>1</v>
      </c>
      <c r="BV631">
        <v>78</v>
      </c>
      <c r="BW631" s="4">
        <v>0.78049010367577754</v>
      </c>
      <c r="BX631">
        <v>3</v>
      </c>
      <c r="BY631">
        <v>1</v>
      </c>
      <c r="BZ631">
        <v>0</v>
      </c>
      <c r="CA631">
        <v>60</v>
      </c>
      <c r="CB631">
        <v>0</v>
      </c>
      <c r="CC631">
        <v>0</v>
      </c>
      <c r="CD631">
        <v>5</v>
      </c>
      <c r="CE631">
        <v>5</v>
      </c>
      <c r="CF631">
        <v>1</v>
      </c>
      <c r="CG631">
        <v>0</v>
      </c>
      <c r="CH631">
        <v>16</v>
      </c>
      <c r="CI631">
        <v>16</v>
      </c>
      <c r="CJ631">
        <v>1</v>
      </c>
      <c r="CK631">
        <v>2</v>
      </c>
      <c r="CL631">
        <v>0</v>
      </c>
      <c r="CM631">
        <v>120</v>
      </c>
      <c r="CN631">
        <f t="shared" si="112"/>
        <v>212</v>
      </c>
      <c r="CO631" t="str">
        <f t="shared" si="110"/>
        <v>Sufficientlyactive</v>
      </c>
      <c r="CP631">
        <v>2</v>
      </c>
      <c r="CQ631">
        <v>3</v>
      </c>
      <c r="CR631">
        <v>3</v>
      </c>
      <c r="CS631">
        <v>1</v>
      </c>
      <c r="CT631">
        <v>3</v>
      </c>
      <c r="CU631">
        <v>1</v>
      </c>
      <c r="CV631">
        <v>1</v>
      </c>
      <c r="CW631">
        <v>0</v>
      </c>
      <c r="CX631">
        <v>1</v>
      </c>
      <c r="CY631">
        <v>0</v>
      </c>
      <c r="CZ631">
        <v>2</v>
      </c>
      <c r="DA631">
        <v>6</v>
      </c>
      <c r="DB631">
        <v>4</v>
      </c>
      <c r="DC631">
        <v>0</v>
      </c>
      <c r="DD631">
        <v>3</v>
      </c>
      <c r="DE631">
        <v>2</v>
      </c>
      <c r="DF631">
        <v>1</v>
      </c>
      <c r="DG631">
        <v>1</v>
      </c>
      <c r="DH631">
        <v>1</v>
      </c>
      <c r="DI631">
        <v>1</v>
      </c>
      <c r="DJ631">
        <v>1</v>
      </c>
      <c r="DK631">
        <v>1</v>
      </c>
      <c r="DL631">
        <v>1</v>
      </c>
      <c r="DM631">
        <v>1</v>
      </c>
      <c r="DN631">
        <v>13</v>
      </c>
      <c r="DO631">
        <v>0</v>
      </c>
      <c r="DP631">
        <v>0</v>
      </c>
      <c r="DQ631">
        <v>0</v>
      </c>
      <c r="DR631">
        <v>1</v>
      </c>
      <c r="DS631">
        <v>0</v>
      </c>
      <c r="DT631">
        <v>0</v>
      </c>
      <c r="DU631">
        <v>0</v>
      </c>
      <c r="DV631">
        <v>0</v>
      </c>
      <c r="DW631">
        <v>0</v>
      </c>
      <c r="DX631">
        <v>1</v>
      </c>
      <c r="DY631" t="str">
        <f>IF(DP631&gt;1,"Yes",IF(DQ631&gt;1,"Yes","No"))</f>
        <v>No</v>
      </c>
      <c r="DZ631" t="s">
        <v>4708</v>
      </c>
      <c r="EA631">
        <v>5</v>
      </c>
      <c r="EB631">
        <v>5</v>
      </c>
      <c r="EC631">
        <v>4</v>
      </c>
      <c r="ED631">
        <v>5</v>
      </c>
      <c r="EE631">
        <v>5</v>
      </c>
      <c r="EF631">
        <v>5</v>
      </c>
      <c r="EG631">
        <v>5</v>
      </c>
      <c r="EH631">
        <v>34</v>
      </c>
      <c r="EI631">
        <v>1</v>
      </c>
      <c r="EJ631">
        <v>1</v>
      </c>
      <c r="EK631">
        <v>1</v>
      </c>
      <c r="EL631">
        <v>3</v>
      </c>
      <c r="EM631">
        <v>5</v>
      </c>
      <c r="EN631">
        <v>5</v>
      </c>
      <c r="EO631">
        <v>5</v>
      </c>
      <c r="EP631">
        <v>5</v>
      </c>
      <c r="EQ631">
        <v>5</v>
      </c>
      <c r="ER631">
        <v>5</v>
      </c>
      <c r="ES631">
        <v>5</v>
      </c>
      <c r="ET631">
        <v>5</v>
      </c>
      <c r="EU631">
        <v>40</v>
      </c>
      <c r="EV631">
        <v>5</v>
      </c>
      <c r="EW631">
        <v>6</v>
      </c>
      <c r="EX631">
        <v>6</v>
      </c>
      <c r="EY631">
        <v>7</v>
      </c>
      <c r="EZ631">
        <v>24</v>
      </c>
      <c r="FA631">
        <v>3</v>
      </c>
      <c r="FB631" t="str">
        <f t="shared" si="111"/>
        <v>Mild</v>
      </c>
      <c r="FC631" t="s">
        <v>157</v>
      </c>
    </row>
    <row r="632" spans="1:159" x14ac:dyDescent="0.2">
      <c r="A632">
        <v>2057</v>
      </c>
      <c r="B632" t="s">
        <v>143</v>
      </c>
      <c r="C632" t="s">
        <v>2838</v>
      </c>
      <c r="D632" s="1">
        <v>22603</v>
      </c>
      <c r="E632">
        <v>60</v>
      </c>
      <c r="F632">
        <v>1</v>
      </c>
      <c r="H632" t="s">
        <v>2839</v>
      </c>
      <c r="I632">
        <v>3300</v>
      </c>
      <c r="J632" s="1">
        <v>44490</v>
      </c>
      <c r="K632">
        <v>1</v>
      </c>
      <c r="T632">
        <v>2</v>
      </c>
      <c r="W632" t="s">
        <v>4411</v>
      </c>
      <c r="X632" t="s">
        <v>222</v>
      </c>
      <c r="Y632">
        <v>0</v>
      </c>
      <c r="Z632" t="s">
        <v>2840</v>
      </c>
      <c r="AA632" s="1">
        <v>44571</v>
      </c>
      <c r="AB632" s="2">
        <f t="shared" si="105"/>
        <v>81</v>
      </c>
      <c r="AC632">
        <v>1</v>
      </c>
      <c r="AD632">
        <v>2</v>
      </c>
      <c r="AE632" t="str">
        <f t="shared" si="107"/>
        <v>Female</v>
      </c>
      <c r="AF632">
        <v>5</v>
      </c>
      <c r="AG632" t="s">
        <v>157</v>
      </c>
      <c r="AH632">
        <v>1</v>
      </c>
      <c r="AI632">
        <v>3</v>
      </c>
      <c r="AJ632">
        <v>6</v>
      </c>
      <c r="AK632" t="str">
        <f t="shared" si="113"/>
        <v>Undergrad</v>
      </c>
      <c r="AL632" t="str">
        <f t="shared" si="108"/>
        <v>Yes</v>
      </c>
      <c r="AM632">
        <v>9</v>
      </c>
      <c r="AN632" t="str">
        <f t="shared" si="106"/>
        <v>Aus</v>
      </c>
      <c r="AO632">
        <v>0</v>
      </c>
      <c r="AR632">
        <v>0</v>
      </c>
      <c r="AS632">
        <v>0</v>
      </c>
      <c r="AT632">
        <v>1</v>
      </c>
      <c r="AU632">
        <v>1</v>
      </c>
      <c r="AV632">
        <v>0</v>
      </c>
      <c r="AW632">
        <v>0</v>
      </c>
      <c r="AX632">
        <v>1</v>
      </c>
      <c r="AY632">
        <v>0</v>
      </c>
      <c r="AZ632">
        <v>1</v>
      </c>
      <c r="BA632">
        <v>1</v>
      </c>
      <c r="BB632" t="s">
        <v>2841</v>
      </c>
      <c r="BC632" t="s">
        <v>2842</v>
      </c>
      <c r="BD632">
        <v>1</v>
      </c>
      <c r="BE632" t="s">
        <v>2843</v>
      </c>
      <c r="BF632">
        <v>1</v>
      </c>
      <c r="BG632" t="s">
        <v>2844</v>
      </c>
      <c r="BH632">
        <v>2</v>
      </c>
      <c r="BI632">
        <v>0</v>
      </c>
      <c r="BJ632">
        <v>0</v>
      </c>
      <c r="BK632">
        <v>0</v>
      </c>
      <c r="BM632">
        <v>0</v>
      </c>
      <c r="BO632">
        <v>0</v>
      </c>
      <c r="BQ632">
        <v>3</v>
      </c>
      <c r="BR632">
        <v>1</v>
      </c>
      <c r="BS632">
        <v>3</v>
      </c>
      <c r="BT632">
        <v>3</v>
      </c>
      <c r="BU632">
        <v>3</v>
      </c>
      <c r="BV632">
        <v>40</v>
      </c>
      <c r="BW632" s="4">
        <v>0.51400000000000001</v>
      </c>
      <c r="BX632">
        <v>7</v>
      </c>
      <c r="BY632">
        <v>2</v>
      </c>
      <c r="BZ632">
        <v>10</v>
      </c>
      <c r="CA632">
        <v>130</v>
      </c>
      <c r="CB632">
        <v>2</v>
      </c>
      <c r="CC632">
        <v>3</v>
      </c>
      <c r="CD632">
        <v>0</v>
      </c>
      <c r="CE632">
        <v>180</v>
      </c>
      <c r="CF632">
        <v>2</v>
      </c>
      <c r="CG632">
        <v>1</v>
      </c>
      <c r="CH632">
        <v>30</v>
      </c>
      <c r="CI632">
        <v>90</v>
      </c>
      <c r="CJ632">
        <v>2</v>
      </c>
      <c r="CK632">
        <v>1</v>
      </c>
      <c r="CL632">
        <v>20</v>
      </c>
      <c r="CM632">
        <v>80</v>
      </c>
      <c r="CN632">
        <f t="shared" si="112"/>
        <v>390</v>
      </c>
      <c r="CO632" t="str">
        <f t="shared" si="110"/>
        <v>Sufficientlyactive</v>
      </c>
      <c r="CP632">
        <v>3</v>
      </c>
      <c r="CQ632">
        <v>3</v>
      </c>
      <c r="CR632">
        <v>2</v>
      </c>
      <c r="CS632">
        <v>3</v>
      </c>
      <c r="CT632">
        <v>3</v>
      </c>
      <c r="CU632">
        <v>2</v>
      </c>
      <c r="CV632">
        <v>1</v>
      </c>
      <c r="CW632">
        <v>1</v>
      </c>
      <c r="CX632">
        <v>1</v>
      </c>
      <c r="CY632">
        <v>1</v>
      </c>
      <c r="CZ632">
        <v>2</v>
      </c>
      <c r="DA632">
        <v>6</v>
      </c>
      <c r="DB632">
        <v>2</v>
      </c>
      <c r="DC632">
        <v>1</v>
      </c>
      <c r="DD632">
        <v>4</v>
      </c>
      <c r="DE632">
        <v>3</v>
      </c>
      <c r="DF632">
        <v>3</v>
      </c>
      <c r="DG632">
        <v>3</v>
      </c>
      <c r="DH632">
        <v>1</v>
      </c>
      <c r="DI632">
        <v>1</v>
      </c>
      <c r="DJ632">
        <v>3</v>
      </c>
      <c r="DK632">
        <v>3</v>
      </c>
      <c r="DL632">
        <v>3</v>
      </c>
      <c r="DM632">
        <v>3</v>
      </c>
      <c r="DN632">
        <v>27</v>
      </c>
      <c r="DO632">
        <v>1</v>
      </c>
      <c r="DP632">
        <v>1</v>
      </c>
      <c r="DQ632">
        <v>0</v>
      </c>
      <c r="DR632">
        <v>2</v>
      </c>
      <c r="DS632">
        <v>2</v>
      </c>
      <c r="DT632">
        <v>2</v>
      </c>
      <c r="DU632">
        <v>1</v>
      </c>
      <c r="DV632">
        <v>0</v>
      </c>
      <c r="DW632">
        <v>1</v>
      </c>
      <c r="DX632">
        <v>10</v>
      </c>
      <c r="DY632" t="str">
        <f>IF(DP632&gt;1,"Yes",IF(DQ632&gt;1,"Yes","No"))</f>
        <v>No</v>
      </c>
      <c r="DZ632" t="s">
        <v>4709</v>
      </c>
      <c r="EA632">
        <v>3</v>
      </c>
      <c r="EB632">
        <v>2</v>
      </c>
      <c r="EC632">
        <v>3</v>
      </c>
      <c r="ED632">
        <v>3</v>
      </c>
      <c r="EE632">
        <v>2</v>
      </c>
      <c r="EF632">
        <v>3</v>
      </c>
      <c r="EG632">
        <v>3</v>
      </c>
      <c r="EH632">
        <v>19</v>
      </c>
      <c r="EI632">
        <v>2</v>
      </c>
      <c r="EJ632">
        <v>2</v>
      </c>
      <c r="EK632">
        <v>2</v>
      </c>
      <c r="EL632">
        <v>6</v>
      </c>
      <c r="EM632">
        <v>2</v>
      </c>
      <c r="EN632">
        <v>2</v>
      </c>
      <c r="EO632">
        <v>2</v>
      </c>
      <c r="EP632">
        <v>2</v>
      </c>
      <c r="EQ632">
        <v>2</v>
      </c>
      <c r="ER632">
        <v>2</v>
      </c>
      <c r="ES632">
        <v>2</v>
      </c>
      <c r="ET632">
        <v>2</v>
      </c>
      <c r="EU632">
        <v>16</v>
      </c>
      <c r="EV632">
        <v>5</v>
      </c>
      <c r="EW632">
        <v>6</v>
      </c>
      <c r="EX632">
        <v>6</v>
      </c>
      <c r="EY632">
        <v>6</v>
      </c>
      <c r="EZ632">
        <v>23</v>
      </c>
      <c r="FA632">
        <v>5</v>
      </c>
      <c r="FB632" t="str">
        <f t="shared" si="111"/>
        <v>Mild</v>
      </c>
      <c r="FC632" t="s">
        <v>157</v>
      </c>
    </row>
    <row r="633" spans="1:159" x14ac:dyDescent="0.2">
      <c r="A633">
        <v>2059</v>
      </c>
      <c r="B633" t="s">
        <v>143</v>
      </c>
      <c r="C633" t="s">
        <v>2845</v>
      </c>
      <c r="D633" s="1">
        <v>16906</v>
      </c>
      <c r="E633">
        <v>76</v>
      </c>
      <c r="F633">
        <v>1</v>
      </c>
      <c r="H633" t="s">
        <v>360</v>
      </c>
      <c r="I633">
        <v>3028</v>
      </c>
      <c r="J633" s="1">
        <v>44490</v>
      </c>
      <c r="K633">
        <v>2</v>
      </c>
      <c r="R633">
        <v>3</v>
      </c>
      <c r="W633" t="s">
        <v>229</v>
      </c>
      <c r="X633" t="s">
        <v>314</v>
      </c>
      <c r="Y633">
        <v>1</v>
      </c>
      <c r="Z633" t="s">
        <v>2846</v>
      </c>
      <c r="AA633" s="1">
        <v>44595</v>
      </c>
      <c r="AB633" s="2">
        <f t="shared" si="105"/>
        <v>105</v>
      </c>
      <c r="AC633">
        <v>1</v>
      </c>
      <c r="AD633">
        <v>1</v>
      </c>
      <c r="AE633" t="str">
        <f t="shared" si="107"/>
        <v>Male</v>
      </c>
      <c r="AF633">
        <v>7</v>
      </c>
      <c r="AG633" t="s">
        <v>149</v>
      </c>
      <c r="AH633">
        <v>0</v>
      </c>
      <c r="AJ633">
        <v>1</v>
      </c>
      <c r="AK633" t="str">
        <f t="shared" si="113"/>
        <v>DNC high school</v>
      </c>
      <c r="AL633" t="str">
        <f t="shared" si="108"/>
        <v>No</v>
      </c>
      <c r="AM633">
        <v>106</v>
      </c>
      <c r="AN633" t="str">
        <f t="shared" si="106"/>
        <v>Other</v>
      </c>
      <c r="AQ633">
        <v>18</v>
      </c>
      <c r="AR633">
        <v>0</v>
      </c>
      <c r="AS633">
        <v>0</v>
      </c>
      <c r="AT633">
        <v>0</v>
      </c>
      <c r="AU633">
        <v>0</v>
      </c>
      <c r="AV633">
        <v>0</v>
      </c>
      <c r="AW633">
        <v>0</v>
      </c>
      <c r="AX633">
        <v>0</v>
      </c>
      <c r="AY633">
        <v>0</v>
      </c>
      <c r="AZ633">
        <v>0</v>
      </c>
      <c r="BA633">
        <v>2</v>
      </c>
      <c r="BC633" t="s">
        <v>2847</v>
      </c>
      <c r="BD633">
        <v>1</v>
      </c>
      <c r="BE633" t="s">
        <v>2848</v>
      </c>
      <c r="BF633">
        <v>1</v>
      </c>
      <c r="BG633" t="s">
        <v>2849</v>
      </c>
      <c r="BH633">
        <v>1</v>
      </c>
      <c r="BI633">
        <v>0</v>
      </c>
      <c r="BJ633">
        <v>0</v>
      </c>
      <c r="BK633">
        <v>0</v>
      </c>
      <c r="BM633">
        <v>1</v>
      </c>
      <c r="BN633">
        <v>5</v>
      </c>
      <c r="BO633">
        <v>0</v>
      </c>
      <c r="BQ633">
        <v>1</v>
      </c>
      <c r="BR633">
        <v>1</v>
      </c>
      <c r="BS633">
        <v>1</v>
      </c>
      <c r="BT633">
        <v>4</v>
      </c>
      <c r="BU633">
        <v>2</v>
      </c>
      <c r="BV633">
        <v>60</v>
      </c>
      <c r="BW633" s="4">
        <v>0.59035001422205369</v>
      </c>
      <c r="BX633">
        <v>7</v>
      </c>
      <c r="BY633">
        <v>5</v>
      </c>
      <c r="BZ633">
        <v>0</v>
      </c>
      <c r="CA633">
        <v>300</v>
      </c>
      <c r="CB633">
        <v>0</v>
      </c>
      <c r="CC633">
        <v>0</v>
      </c>
      <c r="CD633">
        <v>0</v>
      </c>
      <c r="CE633">
        <v>0</v>
      </c>
      <c r="CF633">
        <v>0</v>
      </c>
      <c r="CG633">
        <v>0</v>
      </c>
      <c r="CH633">
        <v>0</v>
      </c>
      <c r="CI633">
        <v>0</v>
      </c>
      <c r="CJ633">
        <v>0</v>
      </c>
      <c r="CK633">
        <v>0</v>
      </c>
      <c r="CL633">
        <v>0</v>
      </c>
      <c r="CM633">
        <v>0</v>
      </c>
      <c r="CN633">
        <f t="shared" si="112"/>
        <v>300</v>
      </c>
      <c r="CO633" t="str">
        <f t="shared" si="110"/>
        <v>Sufficientlyactive</v>
      </c>
      <c r="CP633">
        <v>3</v>
      </c>
      <c r="CQ633">
        <v>3</v>
      </c>
      <c r="CR633">
        <v>2</v>
      </c>
      <c r="CS633">
        <v>2</v>
      </c>
      <c r="CT633">
        <v>3</v>
      </c>
      <c r="CU633">
        <v>2</v>
      </c>
      <c r="CV633">
        <v>0</v>
      </c>
      <c r="CW633">
        <v>1</v>
      </c>
      <c r="CX633">
        <v>1</v>
      </c>
      <c r="CY633">
        <v>1</v>
      </c>
      <c r="CZ633">
        <v>2</v>
      </c>
      <c r="DA633">
        <v>7</v>
      </c>
      <c r="DB633">
        <v>6</v>
      </c>
      <c r="DC633">
        <v>1</v>
      </c>
      <c r="DD633">
        <v>2</v>
      </c>
      <c r="DE633">
        <v>3</v>
      </c>
      <c r="DF633">
        <v>2</v>
      </c>
      <c r="DG633">
        <v>4</v>
      </c>
      <c r="DH633">
        <v>3</v>
      </c>
      <c r="DI633">
        <v>3</v>
      </c>
      <c r="DJ633">
        <v>4</v>
      </c>
      <c r="DK633">
        <v>2</v>
      </c>
      <c r="DL633">
        <v>3</v>
      </c>
      <c r="DM633">
        <v>2</v>
      </c>
      <c r="DN633">
        <v>28</v>
      </c>
      <c r="DO633">
        <v>0</v>
      </c>
      <c r="DP633">
        <v>2</v>
      </c>
      <c r="DQ633">
        <v>0</v>
      </c>
      <c r="DR633">
        <v>0</v>
      </c>
      <c r="DS633">
        <v>0</v>
      </c>
      <c r="DT633">
        <v>1</v>
      </c>
      <c r="DU633">
        <v>0</v>
      </c>
      <c r="DV633">
        <v>0</v>
      </c>
      <c r="DW633">
        <v>0</v>
      </c>
      <c r="DX633">
        <v>3</v>
      </c>
      <c r="DY633" t="s">
        <v>149</v>
      </c>
      <c r="DZ633" t="s">
        <v>4708</v>
      </c>
      <c r="EA633">
        <v>2</v>
      </c>
      <c r="EB633">
        <v>3</v>
      </c>
      <c r="EC633">
        <v>3</v>
      </c>
      <c r="ED633">
        <v>3</v>
      </c>
      <c r="EE633">
        <v>4</v>
      </c>
      <c r="EF633">
        <v>4</v>
      </c>
      <c r="EG633">
        <v>4</v>
      </c>
      <c r="EH633">
        <v>23</v>
      </c>
      <c r="EI633">
        <v>2</v>
      </c>
      <c r="EJ633">
        <v>2</v>
      </c>
      <c r="EK633">
        <v>3</v>
      </c>
      <c r="EL633">
        <v>7</v>
      </c>
      <c r="EM633">
        <v>1</v>
      </c>
      <c r="EN633">
        <v>3</v>
      </c>
      <c r="EO633">
        <v>3</v>
      </c>
      <c r="EP633">
        <v>3</v>
      </c>
      <c r="EQ633">
        <v>3</v>
      </c>
      <c r="ER633">
        <v>3</v>
      </c>
      <c r="ES633">
        <v>3</v>
      </c>
      <c r="ET633">
        <v>3</v>
      </c>
      <c r="EU633">
        <v>22</v>
      </c>
      <c r="EV633">
        <v>8</v>
      </c>
      <c r="EW633">
        <v>6</v>
      </c>
      <c r="EX633">
        <v>5</v>
      </c>
      <c r="EY633">
        <v>6</v>
      </c>
      <c r="EZ633">
        <v>25</v>
      </c>
      <c r="FA633">
        <v>5</v>
      </c>
      <c r="FB633" t="str">
        <f t="shared" si="111"/>
        <v>Mild</v>
      </c>
      <c r="FC633" t="s">
        <v>157</v>
      </c>
    </row>
    <row r="634" spans="1:159" x14ac:dyDescent="0.2">
      <c r="A634">
        <v>2061</v>
      </c>
      <c r="B634" t="s">
        <v>143</v>
      </c>
      <c r="C634" t="s">
        <v>2850</v>
      </c>
      <c r="D634" s="1">
        <v>25091</v>
      </c>
      <c r="E634">
        <v>53</v>
      </c>
      <c r="F634">
        <v>1</v>
      </c>
      <c r="H634" t="s">
        <v>533</v>
      </c>
      <c r="I634">
        <v>3340</v>
      </c>
      <c r="J634" s="1">
        <v>44489</v>
      </c>
      <c r="K634">
        <v>2</v>
      </c>
      <c r="T634">
        <v>3</v>
      </c>
      <c r="W634" t="s">
        <v>4411</v>
      </c>
      <c r="X634" t="s">
        <v>314</v>
      </c>
      <c r="Y634">
        <v>0</v>
      </c>
      <c r="Z634" t="s">
        <v>2851</v>
      </c>
      <c r="AA634" s="1">
        <v>44570</v>
      </c>
      <c r="AB634" s="2">
        <f t="shared" si="105"/>
        <v>81</v>
      </c>
      <c r="AC634">
        <v>4</v>
      </c>
      <c r="AD634">
        <v>2</v>
      </c>
      <c r="AE634" t="str">
        <f t="shared" si="107"/>
        <v>Female</v>
      </c>
      <c r="AF634">
        <v>0</v>
      </c>
      <c r="AG634" t="s">
        <v>157</v>
      </c>
      <c r="AH634">
        <v>0</v>
      </c>
      <c r="AJ634">
        <v>3</v>
      </c>
      <c r="AK634" t="str">
        <f t="shared" si="113"/>
        <v>TAFE</v>
      </c>
      <c r="AL634" t="str">
        <f t="shared" si="108"/>
        <v>Yes</v>
      </c>
      <c r="AM634">
        <v>9</v>
      </c>
      <c r="AN634" t="str">
        <f t="shared" si="106"/>
        <v>Aus</v>
      </c>
      <c r="AO634">
        <v>0</v>
      </c>
      <c r="AR634">
        <v>0</v>
      </c>
      <c r="AS634">
        <v>0</v>
      </c>
      <c r="AT634">
        <v>0</v>
      </c>
      <c r="AU634">
        <v>0</v>
      </c>
      <c r="AV634">
        <v>0</v>
      </c>
      <c r="AW634">
        <v>0</v>
      </c>
      <c r="AX634">
        <v>0</v>
      </c>
      <c r="AY634">
        <v>0</v>
      </c>
      <c r="AZ634">
        <v>0</v>
      </c>
      <c r="BA634">
        <v>1</v>
      </c>
      <c r="BC634" t="s">
        <v>2852</v>
      </c>
      <c r="BD634">
        <v>0</v>
      </c>
      <c r="BF634">
        <v>1</v>
      </c>
      <c r="BG634" t="s">
        <v>2853</v>
      </c>
      <c r="BH634">
        <v>0</v>
      </c>
      <c r="BI634">
        <v>0</v>
      </c>
      <c r="BJ634">
        <v>0</v>
      </c>
      <c r="BK634">
        <v>1</v>
      </c>
      <c r="BL634">
        <v>5</v>
      </c>
      <c r="BM634">
        <v>0</v>
      </c>
      <c r="BO634">
        <v>1</v>
      </c>
      <c r="BP634">
        <v>0</v>
      </c>
      <c r="BQ634">
        <v>2</v>
      </c>
      <c r="BR634">
        <v>1</v>
      </c>
      <c r="BS634">
        <v>2</v>
      </c>
      <c r="BT634">
        <v>3</v>
      </c>
      <c r="BU634">
        <v>2</v>
      </c>
      <c r="BV634">
        <v>65</v>
      </c>
      <c r="BW634" s="4">
        <v>0.55374145365301408</v>
      </c>
      <c r="BX634">
        <v>4</v>
      </c>
      <c r="BY634">
        <v>1</v>
      </c>
      <c r="BZ634">
        <v>30</v>
      </c>
      <c r="CA634">
        <v>90</v>
      </c>
      <c r="CB634">
        <v>0</v>
      </c>
      <c r="CC634">
        <v>0</v>
      </c>
      <c r="CD634">
        <v>0</v>
      </c>
      <c r="CE634">
        <v>0</v>
      </c>
      <c r="CF634">
        <v>0</v>
      </c>
      <c r="CG634">
        <v>0</v>
      </c>
      <c r="CH634">
        <v>0</v>
      </c>
      <c r="CI634">
        <v>0</v>
      </c>
      <c r="CJ634">
        <v>0</v>
      </c>
      <c r="CK634">
        <v>0</v>
      </c>
      <c r="CL634">
        <v>0</v>
      </c>
      <c r="CM634">
        <v>0</v>
      </c>
      <c r="CN634">
        <f t="shared" si="112"/>
        <v>90</v>
      </c>
      <c r="CO634" t="str">
        <f t="shared" si="110"/>
        <v>Insufficiently active</v>
      </c>
      <c r="CP634">
        <v>2</v>
      </c>
      <c r="CQ634">
        <v>3</v>
      </c>
      <c r="CR634">
        <v>3</v>
      </c>
      <c r="CS634">
        <v>0</v>
      </c>
      <c r="CT634">
        <v>2</v>
      </c>
      <c r="CU634">
        <v>3</v>
      </c>
      <c r="CV634">
        <v>0</v>
      </c>
      <c r="CW634">
        <v>1</v>
      </c>
      <c r="CX634">
        <v>1</v>
      </c>
      <c r="CY634">
        <v>1</v>
      </c>
      <c r="CZ634">
        <v>3</v>
      </c>
      <c r="DA634">
        <v>8</v>
      </c>
      <c r="DB634">
        <v>2</v>
      </c>
      <c r="DC634">
        <v>1</v>
      </c>
      <c r="DD634">
        <v>4</v>
      </c>
      <c r="DE634">
        <v>2</v>
      </c>
      <c r="DF634">
        <v>1</v>
      </c>
      <c r="DG634">
        <v>1</v>
      </c>
      <c r="DH634">
        <v>3</v>
      </c>
      <c r="DI634">
        <v>3</v>
      </c>
      <c r="DJ634">
        <v>2</v>
      </c>
      <c r="DK634">
        <v>2</v>
      </c>
      <c r="DL634">
        <v>2</v>
      </c>
      <c r="DM634">
        <v>1</v>
      </c>
      <c r="DN634">
        <v>21</v>
      </c>
      <c r="DO634">
        <v>2</v>
      </c>
      <c r="DP634">
        <v>1</v>
      </c>
      <c r="DQ634">
        <v>3</v>
      </c>
      <c r="DR634">
        <v>3</v>
      </c>
      <c r="DS634">
        <v>1</v>
      </c>
      <c r="DT634">
        <v>1</v>
      </c>
      <c r="DU634">
        <v>1</v>
      </c>
      <c r="DV634">
        <v>2</v>
      </c>
      <c r="DW634">
        <v>0</v>
      </c>
      <c r="DX634">
        <v>14</v>
      </c>
      <c r="DY634" t="s">
        <v>149</v>
      </c>
      <c r="DZ634" t="s">
        <v>4709</v>
      </c>
      <c r="EA634">
        <v>4</v>
      </c>
      <c r="EB634">
        <v>3</v>
      </c>
      <c r="EC634">
        <v>3</v>
      </c>
      <c r="ED634">
        <v>3</v>
      </c>
      <c r="EE634">
        <v>3</v>
      </c>
      <c r="EF634">
        <v>3</v>
      </c>
      <c r="EG634">
        <v>3</v>
      </c>
      <c r="EH634">
        <v>22</v>
      </c>
      <c r="EI634">
        <v>3</v>
      </c>
      <c r="EJ634">
        <v>2</v>
      </c>
      <c r="EK634">
        <v>2</v>
      </c>
      <c r="EL634">
        <v>7</v>
      </c>
      <c r="EM634">
        <v>2</v>
      </c>
      <c r="EN634">
        <v>2</v>
      </c>
      <c r="EO634">
        <v>2</v>
      </c>
      <c r="EP634">
        <v>3</v>
      </c>
      <c r="EQ634">
        <v>3</v>
      </c>
      <c r="ER634">
        <v>3</v>
      </c>
      <c r="ES634">
        <v>3</v>
      </c>
      <c r="ET634">
        <v>4</v>
      </c>
      <c r="EU634">
        <v>22</v>
      </c>
      <c r="EV634">
        <v>5</v>
      </c>
      <c r="EW634">
        <v>4</v>
      </c>
      <c r="EX634">
        <v>5</v>
      </c>
      <c r="EY634">
        <v>6</v>
      </c>
      <c r="EZ634">
        <v>20</v>
      </c>
      <c r="FA634">
        <v>4</v>
      </c>
      <c r="FB634" t="str">
        <f t="shared" si="111"/>
        <v>Mild</v>
      </c>
      <c r="FC634" t="s">
        <v>157</v>
      </c>
    </row>
    <row r="635" spans="1:159" x14ac:dyDescent="0.2">
      <c r="A635">
        <v>2065</v>
      </c>
      <c r="B635" t="s">
        <v>143</v>
      </c>
      <c r="C635" t="s">
        <v>2854</v>
      </c>
      <c r="D635" s="1">
        <v>18545</v>
      </c>
      <c r="E635">
        <v>71</v>
      </c>
      <c r="F635">
        <v>9</v>
      </c>
      <c r="H635" t="s">
        <v>420</v>
      </c>
      <c r="I635">
        <v>3030</v>
      </c>
      <c r="J635" s="1">
        <v>44489</v>
      </c>
      <c r="K635">
        <v>1</v>
      </c>
      <c r="R635">
        <v>2</v>
      </c>
      <c r="W635" t="s">
        <v>229</v>
      </c>
      <c r="X635" t="s">
        <v>222</v>
      </c>
      <c r="Y635">
        <v>1</v>
      </c>
      <c r="Z635" t="s">
        <v>2855</v>
      </c>
      <c r="AA635" s="1">
        <v>44672</v>
      </c>
      <c r="AB635" s="2">
        <f t="shared" si="105"/>
        <v>183</v>
      </c>
      <c r="AC635">
        <v>4</v>
      </c>
      <c r="AD635">
        <v>2</v>
      </c>
      <c r="AE635" t="str">
        <f t="shared" si="107"/>
        <v>Female</v>
      </c>
      <c r="AF635">
        <v>7</v>
      </c>
      <c r="AG635" t="s">
        <v>149</v>
      </c>
      <c r="AH635">
        <v>0</v>
      </c>
      <c r="AJ635">
        <v>1</v>
      </c>
      <c r="AK635" t="str">
        <f t="shared" si="113"/>
        <v>DNC high school</v>
      </c>
      <c r="AL635" t="str">
        <f t="shared" si="108"/>
        <v>No</v>
      </c>
      <c r="AM635">
        <v>131</v>
      </c>
      <c r="AN635" t="str">
        <f t="shared" si="106"/>
        <v>Other</v>
      </c>
      <c r="AQ635">
        <v>64</v>
      </c>
      <c r="AR635">
        <v>0</v>
      </c>
      <c r="AS635">
        <v>0</v>
      </c>
      <c r="AT635">
        <v>1</v>
      </c>
      <c r="AU635">
        <v>0</v>
      </c>
      <c r="AV635">
        <v>0</v>
      </c>
      <c r="AW635">
        <v>0</v>
      </c>
      <c r="AX635">
        <v>0</v>
      </c>
      <c r="AY635">
        <v>0</v>
      </c>
      <c r="AZ635">
        <v>0</v>
      </c>
      <c r="BA635">
        <v>0</v>
      </c>
      <c r="BB635" t="s">
        <v>2856</v>
      </c>
      <c r="BD635">
        <v>1</v>
      </c>
      <c r="BE635" t="s">
        <v>2857</v>
      </c>
      <c r="BF635">
        <v>1</v>
      </c>
      <c r="BG635" t="s">
        <v>2858</v>
      </c>
      <c r="BH635">
        <v>1</v>
      </c>
      <c r="BI635">
        <v>1</v>
      </c>
      <c r="BJ635">
        <v>1</v>
      </c>
      <c r="BK635">
        <v>0</v>
      </c>
      <c r="BM635">
        <v>0</v>
      </c>
      <c r="BO635">
        <v>0</v>
      </c>
      <c r="BQ635">
        <v>4</v>
      </c>
      <c r="BR635">
        <v>3</v>
      </c>
      <c r="BS635">
        <v>3</v>
      </c>
      <c r="BT635">
        <v>4</v>
      </c>
      <c r="BU635">
        <v>4</v>
      </c>
      <c r="BV635">
        <v>30</v>
      </c>
      <c r="BW635" s="4">
        <v>0.17801444963710095</v>
      </c>
      <c r="BX635">
        <v>6</v>
      </c>
      <c r="BY635">
        <v>4</v>
      </c>
      <c r="BZ635">
        <v>0</v>
      </c>
      <c r="CA635">
        <v>240</v>
      </c>
      <c r="CB635">
        <v>0</v>
      </c>
      <c r="CC635">
        <v>0</v>
      </c>
      <c r="CD635">
        <v>0</v>
      </c>
      <c r="CE635">
        <v>0</v>
      </c>
      <c r="CF635">
        <v>0</v>
      </c>
      <c r="CG635">
        <v>0</v>
      </c>
      <c r="CH635">
        <v>0</v>
      </c>
      <c r="CI635">
        <v>0</v>
      </c>
      <c r="CJ635">
        <v>0</v>
      </c>
      <c r="CK635">
        <v>0</v>
      </c>
      <c r="CL635">
        <v>0</v>
      </c>
      <c r="CM635">
        <v>0</v>
      </c>
      <c r="CN635">
        <f t="shared" si="112"/>
        <v>240</v>
      </c>
      <c r="CO635" t="str">
        <f t="shared" si="110"/>
        <v>Sufficientlyactive</v>
      </c>
      <c r="CP635">
        <v>0</v>
      </c>
      <c r="CQ635">
        <v>3</v>
      </c>
      <c r="CR635">
        <v>0</v>
      </c>
      <c r="CS635">
        <v>3</v>
      </c>
      <c r="CT635">
        <v>3</v>
      </c>
      <c r="CU635">
        <v>2</v>
      </c>
      <c r="CV635">
        <v>1</v>
      </c>
      <c r="CW635">
        <v>1</v>
      </c>
      <c r="CX635">
        <v>1</v>
      </c>
      <c r="CY635">
        <v>1</v>
      </c>
      <c r="CZ635">
        <v>2</v>
      </c>
      <c r="DA635">
        <v>4</v>
      </c>
      <c r="DB635">
        <v>5</v>
      </c>
      <c r="DC635">
        <v>0</v>
      </c>
      <c r="DD635">
        <v>2</v>
      </c>
      <c r="DE635">
        <v>1</v>
      </c>
      <c r="DF635">
        <v>1</v>
      </c>
      <c r="DG635">
        <v>2</v>
      </c>
      <c r="DH635">
        <v>4</v>
      </c>
      <c r="DI635">
        <v>4</v>
      </c>
      <c r="DJ635">
        <v>2</v>
      </c>
      <c r="DK635">
        <v>2</v>
      </c>
      <c r="DL635">
        <v>3</v>
      </c>
      <c r="DM635">
        <v>3</v>
      </c>
      <c r="DN635">
        <v>24</v>
      </c>
      <c r="DO635">
        <v>1</v>
      </c>
      <c r="DP635">
        <v>1</v>
      </c>
      <c r="DQ635">
        <v>2</v>
      </c>
      <c r="DR635">
        <v>2</v>
      </c>
      <c r="DS635">
        <v>2</v>
      </c>
      <c r="DT635">
        <v>1</v>
      </c>
      <c r="DU635">
        <v>0</v>
      </c>
      <c r="DV635">
        <v>0</v>
      </c>
      <c r="DW635">
        <v>0</v>
      </c>
      <c r="DX635">
        <v>9</v>
      </c>
      <c r="DY635" t="s">
        <v>149</v>
      </c>
      <c r="DZ635" t="s">
        <v>4707</v>
      </c>
      <c r="EA635">
        <v>3</v>
      </c>
      <c r="EB635">
        <v>3</v>
      </c>
      <c r="EC635">
        <v>2</v>
      </c>
      <c r="ED635">
        <v>3</v>
      </c>
      <c r="EE635">
        <v>3</v>
      </c>
      <c r="EF635">
        <v>3</v>
      </c>
      <c r="EG635">
        <v>3</v>
      </c>
      <c r="EH635">
        <v>20</v>
      </c>
      <c r="EI635">
        <v>2</v>
      </c>
      <c r="EJ635">
        <v>1</v>
      </c>
      <c r="EK635">
        <v>2</v>
      </c>
      <c r="EL635">
        <v>5</v>
      </c>
      <c r="EM635">
        <v>4</v>
      </c>
      <c r="EN635">
        <v>3</v>
      </c>
      <c r="EO635">
        <v>3</v>
      </c>
      <c r="EP635">
        <v>4</v>
      </c>
      <c r="EQ635">
        <v>4</v>
      </c>
      <c r="ER635">
        <v>4</v>
      </c>
      <c r="ES635">
        <v>5</v>
      </c>
      <c r="ET635">
        <v>4</v>
      </c>
      <c r="EU635">
        <v>31</v>
      </c>
      <c r="FC635" t="s">
        <v>157</v>
      </c>
    </row>
    <row r="636" spans="1:159" x14ac:dyDescent="0.2">
      <c r="A636">
        <v>2071</v>
      </c>
      <c r="B636" t="s">
        <v>143</v>
      </c>
      <c r="C636" t="s">
        <v>2859</v>
      </c>
      <c r="D636" s="1">
        <v>16652</v>
      </c>
      <c r="E636">
        <v>77</v>
      </c>
      <c r="F636">
        <v>1</v>
      </c>
      <c r="H636" t="s">
        <v>391</v>
      </c>
      <c r="I636">
        <v>3337</v>
      </c>
      <c r="J636" s="1">
        <v>44488</v>
      </c>
      <c r="K636">
        <v>1</v>
      </c>
      <c r="Q636">
        <v>1</v>
      </c>
      <c r="W636" t="s">
        <v>4409</v>
      </c>
      <c r="X636" t="s">
        <v>307</v>
      </c>
      <c r="Y636">
        <v>1</v>
      </c>
      <c r="Z636" t="s">
        <v>2860</v>
      </c>
      <c r="AA636" s="1">
        <v>44567</v>
      </c>
      <c r="AB636" s="2">
        <f t="shared" si="105"/>
        <v>79</v>
      </c>
      <c r="AC636">
        <v>2</v>
      </c>
      <c r="AD636">
        <v>1</v>
      </c>
      <c r="AE636" t="str">
        <f t="shared" si="107"/>
        <v>Male</v>
      </c>
      <c r="AF636">
        <v>7</v>
      </c>
      <c r="AG636" t="s">
        <v>149</v>
      </c>
      <c r="AH636">
        <v>0</v>
      </c>
      <c r="AJ636">
        <v>2</v>
      </c>
      <c r="AK636" t="str">
        <f t="shared" si="113"/>
        <v>High school</v>
      </c>
      <c r="AL636" t="str">
        <f t="shared" si="108"/>
        <v>Yes</v>
      </c>
      <c r="AM636">
        <v>187</v>
      </c>
      <c r="AN636" t="str">
        <f t="shared" si="106"/>
        <v>Other</v>
      </c>
      <c r="AQ636">
        <v>28</v>
      </c>
      <c r="AR636">
        <v>0</v>
      </c>
      <c r="AS636">
        <v>0</v>
      </c>
      <c r="AT636">
        <v>0</v>
      </c>
      <c r="AU636">
        <v>0</v>
      </c>
      <c r="AV636">
        <v>0</v>
      </c>
      <c r="AW636">
        <v>0</v>
      </c>
      <c r="AX636">
        <v>2</v>
      </c>
      <c r="AY636">
        <v>2</v>
      </c>
      <c r="AZ636">
        <v>2</v>
      </c>
      <c r="BA636">
        <v>2</v>
      </c>
      <c r="BC636" t="s">
        <v>2861</v>
      </c>
      <c r="BD636">
        <v>1</v>
      </c>
      <c r="BE636" t="s">
        <v>2862</v>
      </c>
      <c r="BF636">
        <v>1</v>
      </c>
      <c r="BG636" t="s">
        <v>2863</v>
      </c>
      <c r="BH636">
        <v>1</v>
      </c>
      <c r="BI636">
        <v>1</v>
      </c>
      <c r="BJ636">
        <v>0</v>
      </c>
      <c r="BK636">
        <v>0</v>
      </c>
      <c r="BM636">
        <v>1</v>
      </c>
      <c r="BN636">
        <v>10</v>
      </c>
      <c r="BO636">
        <v>0</v>
      </c>
      <c r="BQ636">
        <v>4</v>
      </c>
      <c r="BR636">
        <v>4</v>
      </c>
      <c r="BS636">
        <v>4</v>
      </c>
      <c r="BT636">
        <v>5</v>
      </c>
      <c r="BU636">
        <v>4</v>
      </c>
      <c r="BV636">
        <v>20</v>
      </c>
      <c r="BW636" s="4">
        <v>7.5116502565351663E-3</v>
      </c>
      <c r="BX636">
        <v>1</v>
      </c>
      <c r="BY636">
        <v>1</v>
      </c>
      <c r="BZ636">
        <v>0</v>
      </c>
      <c r="CA636">
        <v>60</v>
      </c>
      <c r="CB636">
        <v>0</v>
      </c>
      <c r="CC636">
        <v>0</v>
      </c>
      <c r="CD636">
        <v>0</v>
      </c>
      <c r="CE636">
        <v>0</v>
      </c>
      <c r="CF636">
        <v>0</v>
      </c>
      <c r="CG636">
        <v>0</v>
      </c>
      <c r="CH636">
        <v>0</v>
      </c>
      <c r="CI636">
        <v>0</v>
      </c>
      <c r="CJ636">
        <v>0</v>
      </c>
      <c r="CK636">
        <v>0</v>
      </c>
      <c r="CL636">
        <v>0</v>
      </c>
      <c r="CM636">
        <v>0</v>
      </c>
      <c r="CN636">
        <f t="shared" si="112"/>
        <v>60</v>
      </c>
      <c r="CO636" t="str">
        <f t="shared" si="110"/>
        <v>Insufficiently active</v>
      </c>
      <c r="CP636">
        <v>1</v>
      </c>
      <c r="CQ636">
        <v>1</v>
      </c>
      <c r="CR636">
        <v>1</v>
      </c>
      <c r="CS636">
        <v>1</v>
      </c>
      <c r="CT636">
        <v>1</v>
      </c>
      <c r="CU636">
        <v>2</v>
      </c>
      <c r="CV636">
        <v>1</v>
      </c>
      <c r="CW636">
        <v>1</v>
      </c>
      <c r="CX636">
        <v>1</v>
      </c>
      <c r="CY636">
        <v>1</v>
      </c>
      <c r="CZ636">
        <v>2</v>
      </c>
      <c r="DA636">
        <v>5</v>
      </c>
      <c r="DB636">
        <v>5</v>
      </c>
      <c r="DC636">
        <v>0</v>
      </c>
      <c r="DD636">
        <v>4</v>
      </c>
      <c r="DE636">
        <v>3</v>
      </c>
      <c r="DF636">
        <v>3</v>
      </c>
      <c r="DG636">
        <v>4</v>
      </c>
      <c r="DH636">
        <v>3</v>
      </c>
      <c r="DI636">
        <v>3</v>
      </c>
      <c r="DJ636">
        <v>4</v>
      </c>
      <c r="DK636">
        <v>4</v>
      </c>
      <c r="DL636">
        <v>3</v>
      </c>
      <c r="DM636">
        <v>3</v>
      </c>
      <c r="DN636">
        <v>34</v>
      </c>
      <c r="DO636">
        <v>3</v>
      </c>
      <c r="DP636">
        <v>3</v>
      </c>
      <c r="DQ636">
        <v>2</v>
      </c>
      <c r="DR636">
        <v>3</v>
      </c>
      <c r="DS636">
        <v>2</v>
      </c>
      <c r="DT636">
        <v>2</v>
      </c>
      <c r="DU636">
        <v>1</v>
      </c>
      <c r="DV636">
        <v>1</v>
      </c>
      <c r="DW636">
        <v>3</v>
      </c>
      <c r="DX636">
        <v>20</v>
      </c>
      <c r="DY636" t="s">
        <v>157</v>
      </c>
      <c r="DZ636" t="s">
        <v>4711</v>
      </c>
      <c r="EA636">
        <v>1</v>
      </c>
      <c r="EB636">
        <v>3</v>
      </c>
      <c r="EC636">
        <v>2</v>
      </c>
      <c r="ED636">
        <v>3</v>
      </c>
      <c r="EE636">
        <v>3</v>
      </c>
      <c r="EF636">
        <v>2</v>
      </c>
      <c r="EG636">
        <v>3</v>
      </c>
      <c r="EH636">
        <v>17</v>
      </c>
      <c r="EI636">
        <v>1</v>
      </c>
      <c r="EJ636">
        <v>2</v>
      </c>
      <c r="EK636">
        <v>3</v>
      </c>
      <c r="EL636">
        <v>6</v>
      </c>
      <c r="EM636">
        <v>2</v>
      </c>
      <c r="EN636">
        <v>2</v>
      </c>
      <c r="EO636">
        <v>2</v>
      </c>
      <c r="EP636">
        <v>2</v>
      </c>
      <c r="EQ636">
        <v>4</v>
      </c>
      <c r="ER636">
        <v>2</v>
      </c>
      <c r="ES636">
        <v>2</v>
      </c>
      <c r="ET636">
        <v>2</v>
      </c>
      <c r="EU636">
        <v>18</v>
      </c>
      <c r="EV636">
        <v>10</v>
      </c>
      <c r="EW636">
        <v>10</v>
      </c>
      <c r="EX636">
        <v>10</v>
      </c>
      <c r="EY636">
        <v>10</v>
      </c>
      <c r="EZ636">
        <v>40</v>
      </c>
      <c r="FA636">
        <v>10</v>
      </c>
      <c r="FB636" t="str">
        <f t="shared" si="111"/>
        <v>Severe</v>
      </c>
      <c r="FC636" t="s">
        <v>157</v>
      </c>
    </row>
    <row r="637" spans="1:159" x14ac:dyDescent="0.2">
      <c r="A637">
        <v>2073</v>
      </c>
      <c r="B637" t="s">
        <v>143</v>
      </c>
      <c r="C637" t="s">
        <v>2864</v>
      </c>
      <c r="D637" s="1">
        <v>16850</v>
      </c>
      <c r="E637">
        <v>76</v>
      </c>
      <c r="F637">
        <v>1</v>
      </c>
      <c r="H637" t="s">
        <v>151</v>
      </c>
      <c r="I637">
        <v>3030</v>
      </c>
      <c r="J637" s="1">
        <v>44489</v>
      </c>
      <c r="K637">
        <v>1</v>
      </c>
      <c r="Q637">
        <v>2</v>
      </c>
      <c r="W637" t="s">
        <v>4409</v>
      </c>
      <c r="X637" t="s">
        <v>222</v>
      </c>
      <c r="Y637">
        <v>1</v>
      </c>
      <c r="Z637" t="s">
        <v>2865</v>
      </c>
      <c r="AA637" s="1">
        <v>44629</v>
      </c>
      <c r="AB637" s="2">
        <f t="shared" si="105"/>
        <v>140</v>
      </c>
      <c r="AC637">
        <v>1</v>
      </c>
      <c r="AD637">
        <v>1</v>
      </c>
      <c r="AE637" t="str">
        <f t="shared" si="107"/>
        <v>Male</v>
      </c>
      <c r="AF637">
        <v>7</v>
      </c>
      <c r="AG637" t="s">
        <v>149</v>
      </c>
      <c r="AH637">
        <v>0</v>
      </c>
      <c r="AJ637">
        <v>5</v>
      </c>
      <c r="AK637" t="str">
        <f t="shared" si="113"/>
        <v>TAFE</v>
      </c>
      <c r="AL637" t="str">
        <f t="shared" si="108"/>
        <v>Yes</v>
      </c>
      <c r="AM637">
        <v>9</v>
      </c>
      <c r="AN637" t="str">
        <f t="shared" si="106"/>
        <v>Aus</v>
      </c>
      <c r="AO637">
        <v>0</v>
      </c>
      <c r="AR637">
        <v>0</v>
      </c>
      <c r="AS637">
        <v>0</v>
      </c>
      <c r="AT637">
        <v>1</v>
      </c>
      <c r="AY637">
        <v>1</v>
      </c>
      <c r="BA637">
        <v>2</v>
      </c>
      <c r="BB637" t="s">
        <v>2866</v>
      </c>
      <c r="BC637" t="s">
        <v>2867</v>
      </c>
      <c r="BD637">
        <v>1</v>
      </c>
      <c r="BE637" t="s">
        <v>2868</v>
      </c>
      <c r="BF637">
        <v>1</v>
      </c>
      <c r="BG637" t="s">
        <v>2869</v>
      </c>
      <c r="BH637">
        <v>1</v>
      </c>
      <c r="BI637">
        <v>0</v>
      </c>
      <c r="BJ637">
        <v>1</v>
      </c>
      <c r="BK637">
        <v>0</v>
      </c>
      <c r="BM637">
        <v>1</v>
      </c>
      <c r="BN637">
        <v>10</v>
      </c>
      <c r="BO637">
        <v>0</v>
      </c>
      <c r="BW637" s="4"/>
      <c r="FC637" t="s">
        <v>157</v>
      </c>
    </row>
    <row r="638" spans="1:159" x14ac:dyDescent="0.2">
      <c r="A638">
        <v>2077</v>
      </c>
      <c r="B638" t="s">
        <v>143</v>
      </c>
      <c r="C638" t="s">
        <v>2870</v>
      </c>
      <c r="D638" s="1">
        <v>23839</v>
      </c>
      <c r="E638">
        <v>57</v>
      </c>
      <c r="F638">
        <v>1</v>
      </c>
      <c r="H638" t="s">
        <v>2011</v>
      </c>
      <c r="I638">
        <v>3013</v>
      </c>
      <c r="J638" s="1">
        <v>44488</v>
      </c>
      <c r="K638">
        <v>2</v>
      </c>
      <c r="L638">
        <v>3</v>
      </c>
      <c r="W638" t="s">
        <v>4403</v>
      </c>
      <c r="X638" t="s">
        <v>314</v>
      </c>
      <c r="Y638">
        <v>0</v>
      </c>
      <c r="Z638" t="s">
        <v>2871</v>
      </c>
      <c r="AA638" s="1">
        <v>44568</v>
      </c>
      <c r="AB638" s="2">
        <f t="shared" si="105"/>
        <v>80</v>
      </c>
      <c r="AC638">
        <v>5</v>
      </c>
      <c r="AD638">
        <v>2</v>
      </c>
      <c r="AE638" t="str">
        <f t="shared" si="107"/>
        <v>Female</v>
      </c>
      <c r="AF638">
        <v>1</v>
      </c>
      <c r="AG638" t="s">
        <v>157</v>
      </c>
      <c r="AH638">
        <v>0</v>
      </c>
      <c r="AJ638">
        <v>1</v>
      </c>
      <c r="AK638" t="str">
        <f t="shared" si="113"/>
        <v>DNC high school</v>
      </c>
      <c r="AL638" t="str">
        <f t="shared" si="108"/>
        <v>No</v>
      </c>
      <c r="AM638">
        <v>9</v>
      </c>
      <c r="AN638" t="str">
        <f t="shared" si="106"/>
        <v>Aus</v>
      </c>
      <c r="AO638">
        <v>0</v>
      </c>
      <c r="AR638">
        <v>0</v>
      </c>
      <c r="AS638">
        <v>0</v>
      </c>
      <c r="AT638">
        <v>0</v>
      </c>
      <c r="AU638">
        <v>0</v>
      </c>
      <c r="AV638">
        <v>0</v>
      </c>
      <c r="AW638">
        <v>0</v>
      </c>
      <c r="AX638">
        <v>0</v>
      </c>
      <c r="AY638">
        <v>0</v>
      </c>
      <c r="AZ638">
        <v>2</v>
      </c>
      <c r="BA638">
        <v>0</v>
      </c>
      <c r="BC638" t="s">
        <v>2872</v>
      </c>
      <c r="BD638">
        <v>0</v>
      </c>
      <c r="BF638">
        <v>0</v>
      </c>
      <c r="BH638">
        <v>1</v>
      </c>
      <c r="BI638">
        <v>0</v>
      </c>
      <c r="BJ638">
        <v>1</v>
      </c>
      <c r="BK638">
        <v>0</v>
      </c>
      <c r="BM638">
        <v>0</v>
      </c>
      <c r="BO638">
        <v>0</v>
      </c>
      <c r="BQ638">
        <v>1</v>
      </c>
      <c r="BR638">
        <v>1</v>
      </c>
      <c r="BS638">
        <v>1</v>
      </c>
      <c r="BT638">
        <v>4</v>
      </c>
      <c r="BU638">
        <v>1</v>
      </c>
      <c r="BV638">
        <v>38</v>
      </c>
      <c r="BW638" s="4">
        <v>0.61573869346733667</v>
      </c>
      <c r="BX638">
        <v>3</v>
      </c>
      <c r="BY638">
        <v>4</v>
      </c>
      <c r="BZ638">
        <v>0</v>
      </c>
      <c r="CA638">
        <v>240</v>
      </c>
      <c r="CB638">
        <v>2</v>
      </c>
      <c r="CC638">
        <v>2</v>
      </c>
      <c r="CD638">
        <v>0</v>
      </c>
      <c r="CE638">
        <v>120</v>
      </c>
      <c r="CF638">
        <v>0</v>
      </c>
      <c r="CG638">
        <v>0</v>
      </c>
      <c r="CH638">
        <v>0</v>
      </c>
      <c r="CI638">
        <v>0</v>
      </c>
      <c r="CJ638">
        <v>0</v>
      </c>
      <c r="CK638">
        <v>0</v>
      </c>
      <c r="CL638">
        <v>0</v>
      </c>
      <c r="CM638">
        <v>0</v>
      </c>
      <c r="CN638">
        <f t="shared" ref="CN638:CN650" si="114">CA638+CM638+(2*CI638)</f>
        <v>240</v>
      </c>
      <c r="CO638" t="str">
        <f t="shared" ref="CO638:CO650" si="115">IF(CN638&gt;150,"Sufficientlyactive",IF(CN638&gt;1,"Insufficiently active","Sedentary"))</f>
        <v>Sufficientlyactive</v>
      </c>
      <c r="CP638">
        <v>2</v>
      </c>
      <c r="CQ638">
        <v>3</v>
      </c>
      <c r="CR638">
        <v>3</v>
      </c>
      <c r="CS638">
        <v>3</v>
      </c>
      <c r="CT638">
        <v>3</v>
      </c>
      <c r="CU638">
        <v>2</v>
      </c>
      <c r="CV638">
        <v>1</v>
      </c>
      <c r="CW638">
        <v>0</v>
      </c>
      <c r="CX638">
        <v>1</v>
      </c>
      <c r="CY638">
        <v>1</v>
      </c>
      <c r="CZ638">
        <v>2</v>
      </c>
      <c r="DA638">
        <v>6</v>
      </c>
      <c r="DB638">
        <v>3</v>
      </c>
      <c r="DC638">
        <v>1</v>
      </c>
      <c r="DD638">
        <v>2</v>
      </c>
      <c r="DE638">
        <v>2</v>
      </c>
      <c r="DF638">
        <v>1</v>
      </c>
      <c r="DG638">
        <v>3</v>
      </c>
      <c r="DH638">
        <v>3</v>
      </c>
      <c r="DI638">
        <v>3</v>
      </c>
      <c r="DJ638">
        <v>2</v>
      </c>
      <c r="DK638">
        <v>1</v>
      </c>
      <c r="DL638">
        <v>1</v>
      </c>
      <c r="DM638">
        <v>1</v>
      </c>
      <c r="DN638">
        <v>19</v>
      </c>
      <c r="DO638">
        <v>1</v>
      </c>
      <c r="DP638">
        <v>0</v>
      </c>
      <c r="DQ638">
        <v>0</v>
      </c>
      <c r="DR638">
        <v>1</v>
      </c>
      <c r="DS638">
        <v>1</v>
      </c>
      <c r="DT638">
        <v>0</v>
      </c>
      <c r="DU638">
        <v>0</v>
      </c>
      <c r="DV638">
        <v>0</v>
      </c>
      <c r="DW638">
        <v>0</v>
      </c>
      <c r="DX638">
        <v>3</v>
      </c>
      <c r="DY638" t="str">
        <f>IF(DP638&gt;1,"Yes",IF(DQ638&gt;1,"Yes","No"))</f>
        <v>No</v>
      </c>
      <c r="DZ638" t="s">
        <v>4708</v>
      </c>
      <c r="EA638">
        <v>3</v>
      </c>
      <c r="EB638">
        <v>2</v>
      </c>
      <c r="EC638">
        <v>3</v>
      </c>
      <c r="ED638">
        <v>3</v>
      </c>
      <c r="EE638">
        <v>4</v>
      </c>
      <c r="EF638">
        <v>2</v>
      </c>
      <c r="EG638">
        <v>4</v>
      </c>
      <c r="EH638">
        <v>21</v>
      </c>
      <c r="EI638">
        <v>2</v>
      </c>
      <c r="EJ638">
        <v>3</v>
      </c>
      <c r="EK638">
        <v>3</v>
      </c>
      <c r="EL638">
        <v>8</v>
      </c>
      <c r="EM638">
        <v>2</v>
      </c>
      <c r="EN638">
        <v>3</v>
      </c>
      <c r="EO638">
        <v>2</v>
      </c>
      <c r="EP638">
        <v>4</v>
      </c>
      <c r="EQ638">
        <v>3</v>
      </c>
      <c r="ER638">
        <v>3</v>
      </c>
      <c r="ES638">
        <v>2</v>
      </c>
      <c r="ET638">
        <v>2</v>
      </c>
      <c r="EU638">
        <v>21</v>
      </c>
      <c r="EV638">
        <v>5</v>
      </c>
      <c r="EW638">
        <v>5</v>
      </c>
      <c r="EX638">
        <v>5</v>
      </c>
      <c r="EY638">
        <v>5</v>
      </c>
      <c r="EZ638">
        <v>20</v>
      </c>
      <c r="FA638">
        <v>3</v>
      </c>
      <c r="FB638" t="str">
        <f t="shared" si="111"/>
        <v>Mild</v>
      </c>
      <c r="FC638" t="s">
        <v>157</v>
      </c>
    </row>
    <row r="639" spans="1:159" x14ac:dyDescent="0.2">
      <c r="A639">
        <v>2081</v>
      </c>
      <c r="B639" t="s">
        <v>143</v>
      </c>
      <c r="C639" t="s">
        <v>2873</v>
      </c>
      <c r="D639" s="1">
        <v>28691</v>
      </c>
      <c r="E639">
        <v>44</v>
      </c>
      <c r="F639">
        <v>1</v>
      </c>
      <c r="H639" t="s">
        <v>204</v>
      </c>
      <c r="I639">
        <v>3429</v>
      </c>
      <c r="J639" s="1">
        <v>44487</v>
      </c>
      <c r="K639">
        <v>1</v>
      </c>
      <c r="S639">
        <v>2</v>
      </c>
      <c r="W639" t="s">
        <v>4410</v>
      </c>
      <c r="X639" t="s">
        <v>222</v>
      </c>
      <c r="Y639">
        <v>0</v>
      </c>
      <c r="Z639" t="s">
        <v>2874</v>
      </c>
      <c r="AA639" s="1">
        <v>44571</v>
      </c>
      <c r="AB639" s="2">
        <f t="shared" si="105"/>
        <v>84</v>
      </c>
      <c r="AC639">
        <v>1</v>
      </c>
      <c r="AD639">
        <v>2</v>
      </c>
      <c r="AE639" t="str">
        <f t="shared" si="107"/>
        <v>Female</v>
      </c>
      <c r="AF639">
        <v>1</v>
      </c>
      <c r="AG639" t="s">
        <v>157</v>
      </c>
      <c r="AH639">
        <v>1</v>
      </c>
      <c r="AI639">
        <v>3</v>
      </c>
      <c r="AJ639">
        <v>4</v>
      </c>
      <c r="AK639" t="str">
        <f t="shared" si="113"/>
        <v>TAFE</v>
      </c>
      <c r="AL639" t="str">
        <f t="shared" si="108"/>
        <v>Yes</v>
      </c>
      <c r="AM639">
        <v>123</v>
      </c>
      <c r="AN639" t="str">
        <f t="shared" si="106"/>
        <v>Other</v>
      </c>
      <c r="AP639">
        <v>0</v>
      </c>
      <c r="AQ639">
        <v>21</v>
      </c>
      <c r="AR639">
        <v>0</v>
      </c>
      <c r="AS639">
        <v>0</v>
      </c>
      <c r="AT639">
        <v>0</v>
      </c>
      <c r="AU639">
        <v>0</v>
      </c>
      <c r="AV639">
        <v>0</v>
      </c>
      <c r="AW639">
        <v>0</v>
      </c>
      <c r="AX639">
        <v>0</v>
      </c>
      <c r="AY639">
        <v>0</v>
      </c>
      <c r="AZ639">
        <v>0</v>
      </c>
      <c r="BA639">
        <v>0</v>
      </c>
      <c r="BD639">
        <v>1</v>
      </c>
      <c r="BE639" t="s">
        <v>2875</v>
      </c>
      <c r="BF639">
        <v>1</v>
      </c>
      <c r="BG639" t="s">
        <v>2876</v>
      </c>
      <c r="BH639">
        <v>0</v>
      </c>
      <c r="BI639">
        <v>0</v>
      </c>
      <c r="BJ639">
        <v>0</v>
      </c>
      <c r="BK639">
        <v>0</v>
      </c>
      <c r="BM639">
        <v>0</v>
      </c>
      <c r="BO639">
        <v>0</v>
      </c>
      <c r="BQ639">
        <v>3</v>
      </c>
      <c r="BR639">
        <v>1</v>
      </c>
      <c r="BS639">
        <v>2</v>
      </c>
      <c r="BT639">
        <v>3</v>
      </c>
      <c r="BU639">
        <v>3</v>
      </c>
      <c r="BV639">
        <v>20</v>
      </c>
      <c r="BW639" s="4">
        <v>0.52567111650485432</v>
      </c>
      <c r="BX639">
        <v>4</v>
      </c>
      <c r="BY639">
        <v>0</v>
      </c>
      <c r="BZ639">
        <v>20</v>
      </c>
      <c r="CA639">
        <v>20</v>
      </c>
      <c r="CB639">
        <v>0</v>
      </c>
      <c r="CC639">
        <v>0</v>
      </c>
      <c r="CD639">
        <v>0</v>
      </c>
      <c r="CE639">
        <v>0</v>
      </c>
      <c r="CF639">
        <v>0</v>
      </c>
      <c r="CG639">
        <v>0</v>
      </c>
      <c r="CH639">
        <v>0</v>
      </c>
      <c r="CI639">
        <v>0</v>
      </c>
      <c r="CJ639">
        <v>0</v>
      </c>
      <c r="CK639">
        <v>0</v>
      </c>
      <c r="CL639">
        <v>0</v>
      </c>
      <c r="CM639">
        <v>0</v>
      </c>
      <c r="CN639">
        <f t="shared" si="114"/>
        <v>20</v>
      </c>
      <c r="CO639" t="str">
        <f t="shared" si="115"/>
        <v>Insufficiently active</v>
      </c>
      <c r="CP639">
        <v>3</v>
      </c>
      <c r="CQ639">
        <v>3</v>
      </c>
      <c r="CR639">
        <v>3</v>
      </c>
      <c r="CS639">
        <v>3</v>
      </c>
      <c r="CT639">
        <v>2</v>
      </c>
      <c r="CU639">
        <v>3</v>
      </c>
      <c r="CV639">
        <v>1</v>
      </c>
      <c r="CW639">
        <v>1</v>
      </c>
      <c r="CX639">
        <v>2</v>
      </c>
      <c r="CY639">
        <v>0</v>
      </c>
      <c r="CZ639">
        <v>3</v>
      </c>
      <c r="DA639">
        <v>8</v>
      </c>
      <c r="DB639">
        <v>2</v>
      </c>
      <c r="DC639">
        <v>0</v>
      </c>
      <c r="DD639">
        <v>3</v>
      </c>
      <c r="DE639">
        <v>1</v>
      </c>
      <c r="DF639">
        <v>1</v>
      </c>
      <c r="DG639">
        <v>2</v>
      </c>
      <c r="DH639">
        <v>2</v>
      </c>
      <c r="DI639">
        <v>1</v>
      </c>
      <c r="DJ639">
        <v>2</v>
      </c>
      <c r="DK639">
        <v>2</v>
      </c>
      <c r="DL639">
        <v>1</v>
      </c>
      <c r="DM639">
        <v>1</v>
      </c>
      <c r="DN639">
        <v>16</v>
      </c>
      <c r="DO639">
        <v>0</v>
      </c>
      <c r="DP639">
        <v>1</v>
      </c>
      <c r="DQ639">
        <v>2</v>
      </c>
      <c r="DR639">
        <v>1</v>
      </c>
      <c r="DS639">
        <v>1</v>
      </c>
      <c r="DT639">
        <v>1</v>
      </c>
      <c r="DU639">
        <v>0</v>
      </c>
      <c r="DV639">
        <v>0</v>
      </c>
      <c r="DW639">
        <v>0</v>
      </c>
      <c r="DX639">
        <v>6</v>
      </c>
      <c r="DY639" t="str">
        <f>IF(DO639&gt;1,"Yes",IF(DP639&gt;1,"Yes","No"))</f>
        <v>No</v>
      </c>
      <c r="DZ639" t="s">
        <v>4707</v>
      </c>
      <c r="EA639">
        <v>3</v>
      </c>
      <c r="EB639">
        <v>4</v>
      </c>
      <c r="EC639">
        <v>3</v>
      </c>
      <c r="ED639">
        <v>3</v>
      </c>
      <c r="EE639">
        <v>4</v>
      </c>
      <c r="EF639">
        <v>3</v>
      </c>
      <c r="EG639">
        <v>3</v>
      </c>
      <c r="EH639">
        <v>23</v>
      </c>
      <c r="EI639">
        <v>1</v>
      </c>
      <c r="EJ639">
        <v>2</v>
      </c>
      <c r="EK639">
        <v>1</v>
      </c>
      <c r="EL639">
        <v>4</v>
      </c>
      <c r="EM639">
        <v>4</v>
      </c>
      <c r="EN639">
        <v>4</v>
      </c>
      <c r="EO639">
        <v>5</v>
      </c>
      <c r="EP639">
        <v>3</v>
      </c>
      <c r="EQ639">
        <v>3</v>
      </c>
      <c r="ER639">
        <v>5</v>
      </c>
      <c r="ES639">
        <v>5</v>
      </c>
      <c r="ET639">
        <v>5</v>
      </c>
      <c r="EU639">
        <v>34</v>
      </c>
      <c r="EV639">
        <v>4</v>
      </c>
      <c r="EW639">
        <v>6</v>
      </c>
      <c r="EX639">
        <v>8</v>
      </c>
      <c r="EY639">
        <v>10</v>
      </c>
      <c r="EZ639">
        <v>28</v>
      </c>
      <c r="FA639">
        <v>4</v>
      </c>
      <c r="FB639" t="str">
        <f t="shared" si="111"/>
        <v>Mild</v>
      </c>
      <c r="FC639" t="s">
        <v>149</v>
      </c>
    </row>
    <row r="640" spans="1:159" x14ac:dyDescent="0.2">
      <c r="A640">
        <v>2083</v>
      </c>
      <c r="B640" t="s">
        <v>143</v>
      </c>
      <c r="C640" t="s">
        <v>2877</v>
      </c>
      <c r="D640" s="1">
        <v>13143</v>
      </c>
      <c r="E640">
        <v>86</v>
      </c>
      <c r="F640">
        <v>7</v>
      </c>
      <c r="H640" t="s">
        <v>182</v>
      </c>
      <c r="I640">
        <v>3019</v>
      </c>
      <c r="J640" s="1">
        <v>44487</v>
      </c>
      <c r="K640">
        <v>2</v>
      </c>
      <c r="R640">
        <v>3</v>
      </c>
      <c r="W640" t="s">
        <v>229</v>
      </c>
      <c r="X640" t="s">
        <v>314</v>
      </c>
      <c r="Y640">
        <v>1</v>
      </c>
      <c r="Z640" t="s">
        <v>2878</v>
      </c>
      <c r="AA640" s="1">
        <v>44655</v>
      </c>
      <c r="AB640" s="2">
        <f t="shared" si="105"/>
        <v>168</v>
      </c>
      <c r="AC640">
        <v>1</v>
      </c>
      <c r="AD640">
        <v>1</v>
      </c>
      <c r="AE640" t="str">
        <f t="shared" si="107"/>
        <v>Male</v>
      </c>
      <c r="AF640">
        <v>7</v>
      </c>
      <c r="AG640" t="s">
        <v>149</v>
      </c>
      <c r="AH640">
        <v>0</v>
      </c>
      <c r="AJ640">
        <v>1</v>
      </c>
      <c r="AK640" t="str">
        <f t="shared" si="113"/>
        <v>DNC high school</v>
      </c>
      <c r="AL640" t="str">
        <f t="shared" si="108"/>
        <v>No</v>
      </c>
      <c r="AM640">
        <v>44</v>
      </c>
      <c r="AN640" t="str">
        <f t="shared" si="106"/>
        <v>Other</v>
      </c>
      <c r="AQ640">
        <v>1976</v>
      </c>
      <c r="AR640">
        <v>0</v>
      </c>
      <c r="AS640">
        <v>0</v>
      </c>
      <c r="AT640">
        <v>0</v>
      </c>
      <c r="AU640">
        <v>0</v>
      </c>
      <c r="AV640">
        <v>0</v>
      </c>
      <c r="AW640">
        <v>0</v>
      </c>
      <c r="AX640">
        <v>1</v>
      </c>
      <c r="AY640">
        <v>0</v>
      </c>
      <c r="AZ640">
        <v>0</v>
      </c>
      <c r="BA640">
        <v>0</v>
      </c>
      <c r="BC640" t="s">
        <v>2879</v>
      </c>
      <c r="BD640">
        <v>1</v>
      </c>
      <c r="BE640" t="s">
        <v>2880</v>
      </c>
      <c r="BF640">
        <v>1</v>
      </c>
      <c r="BG640" t="s">
        <v>2881</v>
      </c>
      <c r="BH640">
        <v>2</v>
      </c>
      <c r="BI640">
        <v>1</v>
      </c>
      <c r="BJ640">
        <v>0</v>
      </c>
      <c r="BK640">
        <v>0</v>
      </c>
      <c r="BM640">
        <v>1</v>
      </c>
      <c r="BN640">
        <v>3</v>
      </c>
      <c r="BO640">
        <v>0</v>
      </c>
      <c r="BQ640">
        <v>3</v>
      </c>
      <c r="BR640">
        <v>2</v>
      </c>
      <c r="BS640">
        <v>3</v>
      </c>
      <c r="BT640">
        <v>4</v>
      </c>
      <c r="BU640">
        <v>3</v>
      </c>
      <c r="BV640">
        <v>70</v>
      </c>
      <c r="BW640" s="4">
        <v>0.30298767305917346</v>
      </c>
      <c r="BX640">
        <v>2</v>
      </c>
      <c r="BY640">
        <v>2</v>
      </c>
      <c r="BZ640">
        <v>5</v>
      </c>
      <c r="CA640">
        <v>125</v>
      </c>
      <c r="CB640">
        <v>1</v>
      </c>
      <c r="CC640">
        <v>1</v>
      </c>
      <c r="CD640">
        <v>10</v>
      </c>
      <c r="CE640">
        <v>70</v>
      </c>
      <c r="CF640">
        <v>1</v>
      </c>
      <c r="CG640">
        <v>1</v>
      </c>
      <c r="CH640">
        <v>5</v>
      </c>
      <c r="CI640">
        <v>65</v>
      </c>
      <c r="CJ640">
        <v>0</v>
      </c>
      <c r="CK640">
        <v>2</v>
      </c>
      <c r="CL640">
        <v>0</v>
      </c>
      <c r="CM640">
        <v>120</v>
      </c>
      <c r="CN640">
        <f t="shared" si="114"/>
        <v>375</v>
      </c>
      <c r="CO640" t="str">
        <f t="shared" si="115"/>
        <v>Sufficientlyactive</v>
      </c>
      <c r="CP640">
        <v>3</v>
      </c>
      <c r="CQ640">
        <v>3</v>
      </c>
      <c r="CR640">
        <v>3</v>
      </c>
      <c r="CS640">
        <v>2</v>
      </c>
      <c r="CT640">
        <v>4</v>
      </c>
      <c r="CU640">
        <v>3</v>
      </c>
      <c r="CV640">
        <v>1</v>
      </c>
      <c r="CW640">
        <v>1</v>
      </c>
      <c r="CX640">
        <v>1</v>
      </c>
      <c r="CY640">
        <v>1</v>
      </c>
      <c r="CZ640">
        <v>2</v>
      </c>
      <c r="DA640">
        <v>8</v>
      </c>
      <c r="DB640">
        <v>8</v>
      </c>
      <c r="DC640">
        <v>0</v>
      </c>
      <c r="DD640">
        <v>3</v>
      </c>
      <c r="DE640">
        <v>3</v>
      </c>
      <c r="DF640">
        <v>2</v>
      </c>
      <c r="DG640">
        <v>2</v>
      </c>
      <c r="DH640">
        <v>3</v>
      </c>
      <c r="DI640">
        <v>2</v>
      </c>
      <c r="DJ640">
        <v>2</v>
      </c>
      <c r="DK640">
        <v>2</v>
      </c>
      <c r="DL640">
        <v>1</v>
      </c>
      <c r="DM640">
        <v>1</v>
      </c>
      <c r="DN640">
        <v>21</v>
      </c>
      <c r="DO640">
        <v>1</v>
      </c>
      <c r="DP640">
        <v>1</v>
      </c>
      <c r="DQ640">
        <v>1</v>
      </c>
      <c r="DR640">
        <v>0</v>
      </c>
      <c r="DS640">
        <v>0</v>
      </c>
      <c r="DT640">
        <v>1</v>
      </c>
      <c r="DU640">
        <v>1</v>
      </c>
      <c r="DV640">
        <v>1</v>
      </c>
      <c r="DW640">
        <v>1</v>
      </c>
      <c r="DX640">
        <v>7</v>
      </c>
      <c r="DY640" t="s">
        <v>149</v>
      </c>
      <c r="DZ640" t="s">
        <v>4707</v>
      </c>
      <c r="EA640">
        <v>2</v>
      </c>
      <c r="EB640">
        <v>2</v>
      </c>
      <c r="EC640">
        <v>2</v>
      </c>
      <c r="ED640">
        <v>2</v>
      </c>
      <c r="EE640">
        <v>2</v>
      </c>
      <c r="EF640">
        <v>4</v>
      </c>
      <c r="EG640">
        <v>4</v>
      </c>
      <c r="EH640">
        <v>18</v>
      </c>
      <c r="EI640">
        <v>1</v>
      </c>
      <c r="EJ640">
        <v>1</v>
      </c>
      <c r="EK640">
        <v>1</v>
      </c>
      <c r="EL640">
        <v>3</v>
      </c>
      <c r="EM640">
        <v>4</v>
      </c>
      <c r="EN640">
        <v>4</v>
      </c>
      <c r="EO640">
        <v>4</v>
      </c>
      <c r="EP640">
        <v>4</v>
      </c>
      <c r="EQ640">
        <v>3</v>
      </c>
      <c r="ER640">
        <v>4</v>
      </c>
      <c r="ES640">
        <v>5</v>
      </c>
      <c r="ET640">
        <v>5</v>
      </c>
      <c r="EU640">
        <v>33</v>
      </c>
      <c r="EV640">
        <v>8</v>
      </c>
      <c r="EW640">
        <v>8</v>
      </c>
      <c r="EX640">
        <v>8</v>
      </c>
      <c r="EY640">
        <v>9</v>
      </c>
      <c r="EZ640">
        <v>33</v>
      </c>
      <c r="FA640">
        <v>8</v>
      </c>
      <c r="FB640" t="str">
        <f t="shared" si="111"/>
        <v>Severe</v>
      </c>
      <c r="FC640" t="s">
        <v>157</v>
      </c>
    </row>
    <row r="641" spans="1:159" x14ac:dyDescent="0.2">
      <c r="A641">
        <v>2084</v>
      </c>
      <c r="B641" t="s">
        <v>143</v>
      </c>
      <c r="C641" t="s">
        <v>2882</v>
      </c>
      <c r="D641" s="1">
        <v>33155</v>
      </c>
      <c r="E641">
        <v>31</v>
      </c>
      <c r="F641">
        <v>1</v>
      </c>
      <c r="H641" t="s">
        <v>204</v>
      </c>
      <c r="I641">
        <v>3429</v>
      </c>
      <c r="J641" s="1">
        <v>44487</v>
      </c>
      <c r="K641">
        <v>1</v>
      </c>
      <c r="T641">
        <v>2</v>
      </c>
      <c r="W641" t="s">
        <v>4411</v>
      </c>
      <c r="X641" t="s">
        <v>222</v>
      </c>
      <c r="Y641">
        <v>0</v>
      </c>
      <c r="Z641" t="s">
        <v>2883</v>
      </c>
      <c r="AA641" s="1">
        <v>44593</v>
      </c>
      <c r="AB641" s="2">
        <f t="shared" si="105"/>
        <v>106</v>
      </c>
      <c r="AC641">
        <v>1</v>
      </c>
      <c r="AD641">
        <v>2</v>
      </c>
      <c r="AE641" t="str">
        <f t="shared" si="107"/>
        <v>Female</v>
      </c>
      <c r="AF641">
        <v>0</v>
      </c>
      <c r="AG641" t="s">
        <v>157</v>
      </c>
      <c r="AH641">
        <v>1</v>
      </c>
      <c r="AI641">
        <v>3</v>
      </c>
      <c r="AJ641">
        <v>7</v>
      </c>
      <c r="AK641" t="str">
        <f t="shared" si="113"/>
        <v>Undergrad</v>
      </c>
      <c r="AL641" t="str">
        <f t="shared" si="108"/>
        <v>Yes</v>
      </c>
      <c r="AM641">
        <v>165</v>
      </c>
      <c r="AN641" t="str">
        <f t="shared" si="106"/>
        <v>Other</v>
      </c>
      <c r="AQ641">
        <v>23</v>
      </c>
      <c r="AR641">
        <v>0</v>
      </c>
      <c r="AS641">
        <v>0</v>
      </c>
      <c r="AT641">
        <v>0</v>
      </c>
      <c r="AU641">
        <v>0</v>
      </c>
      <c r="AV641">
        <v>0</v>
      </c>
      <c r="AW641">
        <v>0</v>
      </c>
      <c r="AX641">
        <v>0</v>
      </c>
      <c r="AY641">
        <v>0</v>
      </c>
      <c r="AZ641">
        <v>2</v>
      </c>
      <c r="BA641">
        <v>2</v>
      </c>
      <c r="BC641" t="s">
        <v>2884</v>
      </c>
      <c r="BD641">
        <v>1</v>
      </c>
      <c r="BE641" t="s">
        <v>2885</v>
      </c>
      <c r="BF641">
        <v>0</v>
      </c>
      <c r="BH641">
        <v>0</v>
      </c>
      <c r="BI641">
        <v>0</v>
      </c>
      <c r="BJ641">
        <v>0</v>
      </c>
      <c r="BK641">
        <v>0</v>
      </c>
      <c r="BM641">
        <v>0</v>
      </c>
      <c r="BO641">
        <v>0</v>
      </c>
      <c r="BQ641">
        <v>1</v>
      </c>
      <c r="BR641">
        <v>1</v>
      </c>
      <c r="BS641">
        <v>1</v>
      </c>
      <c r="BT641">
        <v>2</v>
      </c>
      <c r="BU641">
        <v>2</v>
      </c>
      <c r="BV641">
        <v>61</v>
      </c>
      <c r="BW641" s="4">
        <v>0.72322947913147084</v>
      </c>
      <c r="BX641">
        <v>12</v>
      </c>
      <c r="BY641">
        <v>12</v>
      </c>
      <c r="BZ641">
        <v>0</v>
      </c>
      <c r="CA641">
        <v>720</v>
      </c>
      <c r="CB641">
        <v>0</v>
      </c>
      <c r="CC641">
        <v>0</v>
      </c>
      <c r="CD641">
        <v>0</v>
      </c>
      <c r="CE641">
        <v>0</v>
      </c>
      <c r="CF641">
        <v>4</v>
      </c>
      <c r="CG641">
        <v>4</v>
      </c>
      <c r="CH641">
        <v>8</v>
      </c>
      <c r="CI641">
        <v>248</v>
      </c>
      <c r="CJ641">
        <v>0</v>
      </c>
      <c r="CK641">
        <v>0</v>
      </c>
      <c r="CL641">
        <v>0</v>
      </c>
      <c r="CM641">
        <v>0</v>
      </c>
      <c r="CN641">
        <f t="shared" si="114"/>
        <v>1216</v>
      </c>
      <c r="CO641" t="str">
        <f t="shared" si="115"/>
        <v>Sufficientlyactive</v>
      </c>
      <c r="CP641">
        <v>1</v>
      </c>
      <c r="CQ641">
        <v>2</v>
      </c>
      <c r="CR641">
        <v>3</v>
      </c>
      <c r="CS641">
        <v>2</v>
      </c>
      <c r="CT641">
        <v>3</v>
      </c>
      <c r="CU641">
        <v>3</v>
      </c>
      <c r="CV641">
        <v>0</v>
      </c>
      <c r="CW641">
        <v>1</v>
      </c>
      <c r="CX641">
        <v>2</v>
      </c>
      <c r="CY641">
        <v>0</v>
      </c>
      <c r="CZ641">
        <v>3</v>
      </c>
      <c r="DA641">
        <v>6</v>
      </c>
      <c r="DB641">
        <v>3</v>
      </c>
      <c r="DC641">
        <v>0</v>
      </c>
      <c r="DD641">
        <v>3</v>
      </c>
      <c r="DE641">
        <v>4</v>
      </c>
      <c r="DF641">
        <v>2</v>
      </c>
      <c r="DG641">
        <v>4</v>
      </c>
      <c r="DH641">
        <v>3</v>
      </c>
      <c r="DI641">
        <v>1</v>
      </c>
      <c r="DJ641">
        <v>2</v>
      </c>
      <c r="DK641">
        <v>3</v>
      </c>
      <c r="DL641">
        <v>1</v>
      </c>
      <c r="DM641">
        <v>3</v>
      </c>
      <c r="DN641">
        <v>26</v>
      </c>
      <c r="DO641">
        <v>1</v>
      </c>
      <c r="DP641">
        <v>1</v>
      </c>
      <c r="DQ641">
        <v>3</v>
      </c>
      <c r="DR641">
        <v>1</v>
      </c>
      <c r="DS641">
        <v>2</v>
      </c>
      <c r="DT641">
        <v>2</v>
      </c>
      <c r="DU641">
        <v>2</v>
      </c>
      <c r="DV641">
        <v>1</v>
      </c>
      <c r="DW641">
        <v>0</v>
      </c>
      <c r="DX641">
        <v>13</v>
      </c>
      <c r="DY641" t="str">
        <f>IF(DO641&gt;1,"Yes",IF(DP641&gt;1,"Yes","No"))</f>
        <v>No</v>
      </c>
      <c r="DZ641" t="s">
        <v>4709</v>
      </c>
      <c r="EA641">
        <v>4</v>
      </c>
      <c r="EB641">
        <v>3</v>
      </c>
      <c r="EC641">
        <v>2</v>
      </c>
      <c r="ED641">
        <v>3</v>
      </c>
      <c r="EE641">
        <v>2</v>
      </c>
      <c r="EF641">
        <v>3</v>
      </c>
      <c r="EG641">
        <v>3</v>
      </c>
      <c r="EH641">
        <v>20</v>
      </c>
      <c r="EI641">
        <v>2</v>
      </c>
      <c r="EJ641">
        <v>3</v>
      </c>
      <c r="EK641">
        <v>2</v>
      </c>
      <c r="EL641">
        <v>7</v>
      </c>
      <c r="EM641">
        <v>3</v>
      </c>
      <c r="EN641">
        <v>2</v>
      </c>
      <c r="EO641">
        <v>3</v>
      </c>
      <c r="EP641">
        <v>3</v>
      </c>
      <c r="EQ641">
        <v>4</v>
      </c>
      <c r="ER641">
        <v>2</v>
      </c>
      <c r="ES641">
        <v>4</v>
      </c>
      <c r="ET641">
        <v>3</v>
      </c>
      <c r="EU641">
        <v>24</v>
      </c>
      <c r="EV641">
        <v>8</v>
      </c>
      <c r="EW641">
        <v>4</v>
      </c>
      <c r="EX641">
        <v>7</v>
      </c>
      <c r="EY641">
        <v>9</v>
      </c>
      <c r="EZ641">
        <v>28</v>
      </c>
      <c r="FA641">
        <v>3</v>
      </c>
      <c r="FB641" t="str">
        <f t="shared" si="111"/>
        <v>Mild</v>
      </c>
      <c r="FC641" t="s">
        <v>149</v>
      </c>
    </row>
    <row r="642" spans="1:159" x14ac:dyDescent="0.2">
      <c r="A642">
        <v>2087</v>
      </c>
      <c r="B642" t="s">
        <v>143</v>
      </c>
      <c r="C642" t="s">
        <v>2886</v>
      </c>
      <c r="D642" s="1">
        <v>26943</v>
      </c>
      <c r="E642">
        <v>48</v>
      </c>
      <c r="F642">
        <v>1</v>
      </c>
      <c r="H642" t="s">
        <v>207</v>
      </c>
      <c r="I642">
        <v>3023</v>
      </c>
      <c r="J642" s="1">
        <v>44487</v>
      </c>
      <c r="K642">
        <v>1</v>
      </c>
      <c r="R642">
        <v>2</v>
      </c>
      <c r="W642" t="s">
        <v>229</v>
      </c>
      <c r="X642" t="s">
        <v>222</v>
      </c>
      <c r="Y642">
        <v>1</v>
      </c>
      <c r="Z642" t="s">
        <v>2887</v>
      </c>
      <c r="AA642" s="1">
        <v>44568</v>
      </c>
      <c r="AB642" s="2">
        <f t="shared" ref="AB642:AB705" si="116">DATEDIF(J642,AA642,"d")</f>
        <v>81</v>
      </c>
      <c r="AC642">
        <v>0</v>
      </c>
      <c r="AD642">
        <v>2</v>
      </c>
      <c r="AE642" t="str">
        <f t="shared" si="107"/>
        <v>Female</v>
      </c>
      <c r="AF642">
        <v>0</v>
      </c>
      <c r="AG642" t="s">
        <v>157</v>
      </c>
      <c r="AH642">
        <v>0</v>
      </c>
      <c r="AJ642">
        <v>1</v>
      </c>
      <c r="AK642" t="str">
        <f t="shared" si="113"/>
        <v>DNC high school</v>
      </c>
      <c r="AL642" t="str">
        <f t="shared" si="108"/>
        <v>No</v>
      </c>
      <c r="AM642">
        <v>9</v>
      </c>
      <c r="AN642" t="str">
        <f t="shared" ref="AN642:AN705" si="117">IF(AM642=9, "Aus", "Other")</f>
        <v>Aus</v>
      </c>
      <c r="AO642">
        <v>0</v>
      </c>
      <c r="AR642">
        <v>0</v>
      </c>
      <c r="AS642">
        <v>0</v>
      </c>
      <c r="AT642">
        <v>0</v>
      </c>
      <c r="AU642">
        <v>2</v>
      </c>
      <c r="AV642">
        <v>0</v>
      </c>
      <c r="AW642">
        <v>0</v>
      </c>
      <c r="AX642">
        <v>0</v>
      </c>
      <c r="AY642">
        <v>0</v>
      </c>
      <c r="AZ642">
        <v>0</v>
      </c>
      <c r="BA642">
        <v>1</v>
      </c>
      <c r="BC642" t="s">
        <v>2888</v>
      </c>
      <c r="BD642">
        <v>1</v>
      </c>
      <c r="BE642" t="s">
        <v>2889</v>
      </c>
      <c r="BF642">
        <v>0</v>
      </c>
      <c r="BH642">
        <v>0</v>
      </c>
      <c r="BI642">
        <v>0</v>
      </c>
      <c r="BJ642">
        <v>0</v>
      </c>
      <c r="BK642">
        <v>1</v>
      </c>
      <c r="BL642">
        <v>10</v>
      </c>
      <c r="BM642">
        <v>0</v>
      </c>
      <c r="BO642">
        <v>0</v>
      </c>
      <c r="BQ642">
        <v>3</v>
      </c>
      <c r="BR642">
        <v>2</v>
      </c>
      <c r="BS642">
        <v>3</v>
      </c>
      <c r="BT642">
        <v>4</v>
      </c>
      <c r="BU642">
        <v>1</v>
      </c>
      <c r="BV642">
        <v>37</v>
      </c>
      <c r="BW642" s="4">
        <v>0.33498767305917343</v>
      </c>
      <c r="BX642">
        <v>3</v>
      </c>
      <c r="BY642">
        <v>0</v>
      </c>
      <c r="BZ642">
        <v>40</v>
      </c>
      <c r="CA642">
        <v>40</v>
      </c>
      <c r="CB642">
        <v>0</v>
      </c>
      <c r="CC642">
        <v>0</v>
      </c>
      <c r="CD642">
        <v>0</v>
      </c>
      <c r="CE642">
        <v>0</v>
      </c>
      <c r="CF642">
        <v>0</v>
      </c>
      <c r="CG642">
        <v>0</v>
      </c>
      <c r="CH642">
        <v>0</v>
      </c>
      <c r="CI642">
        <v>0</v>
      </c>
      <c r="CJ642">
        <v>0</v>
      </c>
      <c r="CK642">
        <v>0</v>
      </c>
      <c r="CL642">
        <v>0</v>
      </c>
      <c r="CM642">
        <v>0</v>
      </c>
      <c r="CN642">
        <f t="shared" si="114"/>
        <v>40</v>
      </c>
      <c r="CO642" t="str">
        <f t="shared" si="115"/>
        <v>Insufficiently active</v>
      </c>
      <c r="CP642">
        <v>3</v>
      </c>
      <c r="CQ642">
        <v>3</v>
      </c>
      <c r="CR642">
        <v>3</v>
      </c>
      <c r="CS642">
        <v>2</v>
      </c>
      <c r="CT642">
        <v>3</v>
      </c>
      <c r="CU642">
        <v>0</v>
      </c>
      <c r="CV642">
        <v>1</v>
      </c>
      <c r="CW642">
        <v>0</v>
      </c>
      <c r="CX642">
        <v>1</v>
      </c>
      <c r="CY642">
        <v>0</v>
      </c>
      <c r="CZ642">
        <v>2</v>
      </c>
      <c r="DA642">
        <v>6</v>
      </c>
      <c r="DB642">
        <v>5</v>
      </c>
      <c r="DC642">
        <v>0</v>
      </c>
      <c r="DD642">
        <v>4</v>
      </c>
      <c r="DE642">
        <v>1</v>
      </c>
      <c r="DF642">
        <v>1</v>
      </c>
      <c r="DG642">
        <v>1</v>
      </c>
      <c r="DH642">
        <v>1</v>
      </c>
      <c r="DI642">
        <v>1</v>
      </c>
      <c r="DJ642">
        <v>1</v>
      </c>
      <c r="DK642">
        <v>4</v>
      </c>
      <c r="DL642">
        <v>1</v>
      </c>
      <c r="DM642">
        <v>1</v>
      </c>
      <c r="DN642">
        <v>16</v>
      </c>
      <c r="DO642">
        <v>0</v>
      </c>
      <c r="DP642">
        <v>1</v>
      </c>
      <c r="DQ642">
        <v>2</v>
      </c>
      <c r="DR642">
        <v>2</v>
      </c>
      <c r="DS642">
        <v>3</v>
      </c>
      <c r="DT642">
        <v>1</v>
      </c>
      <c r="DU642">
        <v>0</v>
      </c>
      <c r="DV642">
        <v>0</v>
      </c>
      <c r="DW642">
        <v>0</v>
      </c>
      <c r="DX642">
        <v>9</v>
      </c>
      <c r="DY642" t="s">
        <v>149</v>
      </c>
      <c r="DZ642" t="s">
        <v>4707</v>
      </c>
      <c r="EA642">
        <v>4</v>
      </c>
      <c r="EB642">
        <v>3</v>
      </c>
      <c r="EC642">
        <v>4</v>
      </c>
      <c r="ED642">
        <v>4</v>
      </c>
      <c r="EE642">
        <v>4</v>
      </c>
      <c r="EF642">
        <v>4</v>
      </c>
      <c r="EG642">
        <v>4</v>
      </c>
      <c r="EH642">
        <v>27</v>
      </c>
      <c r="EI642">
        <v>1</v>
      </c>
      <c r="EJ642">
        <v>1</v>
      </c>
      <c r="EK642">
        <v>1</v>
      </c>
      <c r="EL642">
        <v>3</v>
      </c>
      <c r="EM642">
        <v>3</v>
      </c>
      <c r="EN642">
        <v>2</v>
      </c>
      <c r="EO642">
        <v>2</v>
      </c>
      <c r="EP642">
        <v>3</v>
      </c>
      <c r="EQ642">
        <v>4</v>
      </c>
      <c r="ER642">
        <v>4</v>
      </c>
      <c r="ES642">
        <v>4</v>
      </c>
      <c r="ET642">
        <v>3</v>
      </c>
      <c r="EU642">
        <v>25</v>
      </c>
      <c r="EV642">
        <v>6</v>
      </c>
      <c r="EW642">
        <v>6</v>
      </c>
      <c r="EX642">
        <v>7</v>
      </c>
      <c r="EY642">
        <v>9</v>
      </c>
      <c r="EZ642">
        <v>28</v>
      </c>
      <c r="FA642">
        <v>6</v>
      </c>
      <c r="FB642" t="str">
        <f t="shared" si="111"/>
        <v>Moderate</v>
      </c>
      <c r="FC642" t="s">
        <v>157</v>
      </c>
    </row>
    <row r="643" spans="1:159" x14ac:dyDescent="0.2">
      <c r="A643">
        <v>2091</v>
      </c>
      <c r="B643" t="s">
        <v>143</v>
      </c>
      <c r="C643" t="s">
        <v>2890</v>
      </c>
      <c r="D643" s="1">
        <v>24261</v>
      </c>
      <c r="E643">
        <v>56</v>
      </c>
      <c r="F643">
        <v>1</v>
      </c>
      <c r="H643" t="s">
        <v>253</v>
      </c>
      <c r="I643">
        <v>3020</v>
      </c>
      <c r="J643" s="1">
        <v>44484</v>
      </c>
      <c r="K643">
        <v>2</v>
      </c>
      <c r="R643">
        <v>3</v>
      </c>
      <c r="W643" t="s">
        <v>229</v>
      </c>
      <c r="X643" t="s">
        <v>314</v>
      </c>
      <c r="Y643">
        <v>1</v>
      </c>
      <c r="Z643" t="s">
        <v>2891</v>
      </c>
      <c r="AA643" s="1">
        <v>44582</v>
      </c>
      <c r="AB643" s="2">
        <f t="shared" si="116"/>
        <v>98</v>
      </c>
      <c r="AC643">
        <v>0</v>
      </c>
      <c r="AD643">
        <v>2</v>
      </c>
      <c r="AE643" t="str">
        <f t="shared" ref="AE643:AE706" si="118">IF(AD643 = 1, "Male", "Female")</f>
        <v>Female</v>
      </c>
      <c r="AF643">
        <v>3</v>
      </c>
      <c r="AG643" t="s">
        <v>157</v>
      </c>
      <c r="AH643">
        <v>0</v>
      </c>
      <c r="AJ643">
        <v>2</v>
      </c>
      <c r="AK643" t="str">
        <f t="shared" si="113"/>
        <v>High school</v>
      </c>
      <c r="AL643" t="str">
        <f t="shared" ref="AL643:AL706" si="119">IF(AJ643&lt;2, "No", "Yes")</f>
        <v>Yes</v>
      </c>
      <c r="AM643">
        <v>9</v>
      </c>
      <c r="AN643" t="str">
        <f t="shared" si="117"/>
        <v>Aus</v>
      </c>
      <c r="AO643">
        <v>0</v>
      </c>
      <c r="AR643">
        <v>0</v>
      </c>
      <c r="AS643">
        <v>0</v>
      </c>
      <c r="AT643">
        <v>0</v>
      </c>
      <c r="AU643">
        <v>2</v>
      </c>
      <c r="AV643">
        <v>0</v>
      </c>
      <c r="AW643">
        <v>0</v>
      </c>
      <c r="AX643">
        <v>0</v>
      </c>
      <c r="AY643">
        <v>0</v>
      </c>
      <c r="AZ643">
        <v>0</v>
      </c>
      <c r="BA643">
        <v>2</v>
      </c>
      <c r="BC643" t="s">
        <v>2892</v>
      </c>
      <c r="BD643">
        <v>0</v>
      </c>
      <c r="BF643">
        <v>1</v>
      </c>
      <c r="BG643" t="s">
        <v>2893</v>
      </c>
      <c r="BH643">
        <v>0</v>
      </c>
      <c r="BI643">
        <v>0</v>
      </c>
      <c r="BJ643">
        <v>0</v>
      </c>
      <c r="BK643">
        <v>1</v>
      </c>
      <c r="BL643">
        <v>10</v>
      </c>
      <c r="BM643">
        <v>0</v>
      </c>
      <c r="BO643">
        <v>0</v>
      </c>
      <c r="BQ643">
        <v>3</v>
      </c>
      <c r="BR643">
        <v>1</v>
      </c>
      <c r="BS643">
        <v>3</v>
      </c>
      <c r="BT643">
        <v>3</v>
      </c>
      <c r="BU643">
        <v>2</v>
      </c>
      <c r="BV643">
        <v>19</v>
      </c>
      <c r="BW643" s="4">
        <v>0.52061132075471694</v>
      </c>
      <c r="BX643">
        <v>7</v>
      </c>
      <c r="BY643">
        <v>9</v>
      </c>
      <c r="BZ643">
        <v>5</v>
      </c>
      <c r="CA643">
        <v>545</v>
      </c>
      <c r="CB643">
        <v>9</v>
      </c>
      <c r="CC643">
        <v>2</v>
      </c>
      <c r="CD643">
        <v>10</v>
      </c>
      <c r="CE643">
        <v>130</v>
      </c>
      <c r="CF643">
        <v>10</v>
      </c>
      <c r="CG643">
        <v>7</v>
      </c>
      <c r="CH643">
        <v>10</v>
      </c>
      <c r="CI643">
        <v>430</v>
      </c>
      <c r="CJ643">
        <v>0</v>
      </c>
      <c r="CK643">
        <v>0</v>
      </c>
      <c r="CL643">
        <v>0</v>
      </c>
      <c r="CM643">
        <v>0</v>
      </c>
      <c r="CN643">
        <f t="shared" si="114"/>
        <v>1405</v>
      </c>
      <c r="CO643" t="str">
        <f t="shared" si="115"/>
        <v>Sufficientlyactive</v>
      </c>
      <c r="CP643">
        <v>0</v>
      </c>
      <c r="CQ643">
        <v>3</v>
      </c>
      <c r="CR643">
        <v>0</v>
      </c>
      <c r="CS643">
        <v>1</v>
      </c>
      <c r="CT643">
        <v>3</v>
      </c>
      <c r="CU643">
        <v>2</v>
      </c>
      <c r="CV643">
        <v>1</v>
      </c>
      <c r="CW643">
        <v>1</v>
      </c>
      <c r="CX643">
        <v>2</v>
      </c>
      <c r="CY643">
        <v>1</v>
      </c>
      <c r="CZ643">
        <v>1</v>
      </c>
      <c r="DA643">
        <v>9</v>
      </c>
      <c r="DB643">
        <v>0</v>
      </c>
      <c r="DC643">
        <v>0</v>
      </c>
      <c r="DD643">
        <v>4</v>
      </c>
      <c r="DE643">
        <v>2</v>
      </c>
      <c r="DF643">
        <v>2</v>
      </c>
      <c r="DG643">
        <v>3</v>
      </c>
      <c r="DH643">
        <v>2</v>
      </c>
      <c r="DI643">
        <v>1</v>
      </c>
      <c r="DJ643">
        <v>3</v>
      </c>
      <c r="DK643">
        <v>2</v>
      </c>
      <c r="DL643">
        <v>2</v>
      </c>
      <c r="DM643">
        <v>2</v>
      </c>
      <c r="DN643">
        <v>23</v>
      </c>
      <c r="DO643">
        <v>1</v>
      </c>
      <c r="DP643">
        <v>1</v>
      </c>
      <c r="DQ643">
        <v>0</v>
      </c>
      <c r="DR643">
        <v>1</v>
      </c>
      <c r="DS643">
        <v>2</v>
      </c>
      <c r="DT643">
        <v>1</v>
      </c>
      <c r="DU643">
        <v>1</v>
      </c>
      <c r="DV643">
        <v>1</v>
      </c>
      <c r="DW643">
        <v>1</v>
      </c>
      <c r="DX643">
        <v>9</v>
      </c>
      <c r="DY643" t="s">
        <v>149</v>
      </c>
      <c r="DZ643" t="s">
        <v>4707</v>
      </c>
      <c r="EA643">
        <v>1</v>
      </c>
      <c r="EB643">
        <v>1</v>
      </c>
      <c r="EC643">
        <v>2</v>
      </c>
      <c r="ED643">
        <v>1</v>
      </c>
      <c r="EE643">
        <v>3</v>
      </c>
      <c r="EF643">
        <v>3</v>
      </c>
      <c r="EG643">
        <v>2</v>
      </c>
      <c r="EH643">
        <v>13</v>
      </c>
      <c r="EI643">
        <v>3</v>
      </c>
      <c r="EJ643">
        <v>3</v>
      </c>
      <c r="EK643">
        <v>3</v>
      </c>
      <c r="EL643">
        <v>9</v>
      </c>
      <c r="EM643">
        <v>2</v>
      </c>
      <c r="EN643">
        <v>2</v>
      </c>
      <c r="EO643">
        <v>2</v>
      </c>
      <c r="EP643">
        <v>2</v>
      </c>
      <c r="EQ643">
        <v>1</v>
      </c>
      <c r="ER643">
        <v>2</v>
      </c>
      <c r="ES643">
        <v>2</v>
      </c>
      <c r="ET643">
        <v>2</v>
      </c>
      <c r="EU643">
        <v>15</v>
      </c>
      <c r="EV643">
        <v>6</v>
      </c>
      <c r="EW643">
        <v>6</v>
      </c>
      <c r="EX643">
        <v>6</v>
      </c>
      <c r="EY643">
        <v>6</v>
      </c>
      <c r="EZ643">
        <v>24</v>
      </c>
      <c r="FA643">
        <v>6</v>
      </c>
      <c r="FB643" t="str">
        <f t="shared" si="111"/>
        <v>Moderate</v>
      </c>
      <c r="FC643" t="s">
        <v>157</v>
      </c>
    </row>
    <row r="644" spans="1:159" x14ac:dyDescent="0.2">
      <c r="A644">
        <v>2092</v>
      </c>
      <c r="B644" t="s">
        <v>143</v>
      </c>
      <c r="C644" t="s">
        <v>2894</v>
      </c>
      <c r="D644" s="1">
        <v>24443</v>
      </c>
      <c r="E644">
        <v>55</v>
      </c>
      <c r="F644">
        <v>1</v>
      </c>
      <c r="H644" t="s">
        <v>2631</v>
      </c>
      <c r="I644">
        <v>3046</v>
      </c>
      <c r="J644" s="1">
        <v>44484</v>
      </c>
      <c r="K644">
        <v>1</v>
      </c>
      <c r="Q644">
        <v>1</v>
      </c>
      <c r="W644" t="s">
        <v>4409</v>
      </c>
      <c r="X644" t="s">
        <v>307</v>
      </c>
      <c r="Y644">
        <v>1</v>
      </c>
      <c r="Z644" t="s">
        <v>2895</v>
      </c>
      <c r="AA644" s="1">
        <v>44568</v>
      </c>
      <c r="AB644" s="2">
        <f t="shared" si="116"/>
        <v>84</v>
      </c>
      <c r="AC644">
        <v>5</v>
      </c>
      <c r="AD644">
        <v>2</v>
      </c>
      <c r="AE644" t="str">
        <f t="shared" si="118"/>
        <v>Female</v>
      </c>
      <c r="AF644">
        <v>1</v>
      </c>
      <c r="AG644" t="s">
        <v>157</v>
      </c>
      <c r="AH644">
        <v>0</v>
      </c>
      <c r="AJ644">
        <v>5</v>
      </c>
      <c r="AK644" t="str">
        <f t="shared" si="113"/>
        <v>TAFE</v>
      </c>
      <c r="AL644" t="str">
        <f t="shared" si="119"/>
        <v>Yes</v>
      </c>
      <c r="AM644">
        <v>9</v>
      </c>
      <c r="AN644" t="str">
        <f t="shared" si="117"/>
        <v>Aus</v>
      </c>
      <c r="AO644">
        <v>0</v>
      </c>
      <c r="AR644">
        <v>0</v>
      </c>
      <c r="AS644">
        <v>0</v>
      </c>
      <c r="AT644">
        <v>0</v>
      </c>
      <c r="AU644">
        <v>0</v>
      </c>
      <c r="AV644">
        <v>0</v>
      </c>
      <c r="AW644">
        <v>0</v>
      </c>
      <c r="AX644">
        <v>0</v>
      </c>
      <c r="AY644">
        <v>0</v>
      </c>
      <c r="AZ644">
        <v>0</v>
      </c>
      <c r="BA644">
        <v>1</v>
      </c>
      <c r="BC644" t="s">
        <v>2896</v>
      </c>
      <c r="BD644">
        <v>1</v>
      </c>
      <c r="BE644" t="s">
        <v>2897</v>
      </c>
      <c r="BF644">
        <v>1</v>
      </c>
      <c r="BG644" t="s">
        <v>2898</v>
      </c>
      <c r="BH644">
        <v>0</v>
      </c>
      <c r="BI644">
        <v>0</v>
      </c>
      <c r="BJ644">
        <v>0</v>
      </c>
      <c r="BK644">
        <v>0</v>
      </c>
      <c r="BM644">
        <v>0</v>
      </c>
      <c r="BO644">
        <v>1</v>
      </c>
      <c r="BP644">
        <v>0</v>
      </c>
      <c r="BQ644">
        <v>2</v>
      </c>
      <c r="BR644">
        <v>1</v>
      </c>
      <c r="BS644">
        <v>1</v>
      </c>
      <c r="BT644">
        <v>3</v>
      </c>
      <c r="BU644">
        <v>1</v>
      </c>
      <c r="BV644">
        <v>80</v>
      </c>
      <c r="BW644" s="4">
        <v>0.62645901639344259</v>
      </c>
      <c r="BX644">
        <v>5</v>
      </c>
      <c r="BY644">
        <v>1</v>
      </c>
      <c r="BZ644">
        <v>40</v>
      </c>
      <c r="CA644">
        <v>100</v>
      </c>
      <c r="CB644">
        <v>0</v>
      </c>
      <c r="CC644">
        <v>0</v>
      </c>
      <c r="CD644">
        <v>0</v>
      </c>
      <c r="CE644">
        <v>0</v>
      </c>
      <c r="CF644">
        <v>0</v>
      </c>
      <c r="CG644">
        <v>0</v>
      </c>
      <c r="CH644">
        <v>0</v>
      </c>
      <c r="CI644">
        <v>0</v>
      </c>
      <c r="CJ644">
        <v>0</v>
      </c>
      <c r="CK644">
        <v>0</v>
      </c>
      <c r="CL644">
        <v>0</v>
      </c>
      <c r="CM644">
        <v>0</v>
      </c>
      <c r="CN644">
        <f t="shared" si="114"/>
        <v>100</v>
      </c>
      <c r="CO644" t="str">
        <f t="shared" si="115"/>
        <v>Insufficiently active</v>
      </c>
      <c r="CP644">
        <v>3</v>
      </c>
      <c r="CQ644">
        <v>3</v>
      </c>
      <c r="CR644">
        <v>1</v>
      </c>
      <c r="CS644">
        <v>2</v>
      </c>
      <c r="CT644">
        <v>3</v>
      </c>
      <c r="CU644">
        <v>3</v>
      </c>
      <c r="CV644">
        <v>1</v>
      </c>
      <c r="CW644">
        <v>0</v>
      </c>
      <c r="CX644">
        <v>3</v>
      </c>
      <c r="CY644">
        <v>1</v>
      </c>
      <c r="CZ644">
        <v>3</v>
      </c>
      <c r="DA644">
        <v>7</v>
      </c>
      <c r="DB644">
        <v>3</v>
      </c>
      <c r="DC644">
        <v>1</v>
      </c>
      <c r="DD644">
        <v>2</v>
      </c>
      <c r="DE644">
        <v>1</v>
      </c>
      <c r="DF644">
        <v>1</v>
      </c>
      <c r="DG644">
        <v>1</v>
      </c>
      <c r="DH644">
        <v>1</v>
      </c>
      <c r="DI644">
        <v>1</v>
      </c>
      <c r="DJ644">
        <v>1</v>
      </c>
      <c r="DK644">
        <v>1</v>
      </c>
      <c r="DL644">
        <v>1</v>
      </c>
      <c r="DM644">
        <v>1</v>
      </c>
      <c r="DN644">
        <v>11</v>
      </c>
      <c r="DO644">
        <v>0</v>
      </c>
      <c r="DP644">
        <v>0</v>
      </c>
      <c r="DQ644">
        <v>0</v>
      </c>
      <c r="DR644">
        <v>0</v>
      </c>
      <c r="DS644">
        <v>0</v>
      </c>
      <c r="DT644">
        <v>0</v>
      </c>
      <c r="DU644">
        <v>0</v>
      </c>
      <c r="DV644">
        <v>0</v>
      </c>
      <c r="DW644">
        <v>0</v>
      </c>
      <c r="DX644">
        <v>0</v>
      </c>
      <c r="DY644" t="s">
        <v>149</v>
      </c>
      <c r="DZ644" t="s">
        <v>4708</v>
      </c>
      <c r="EA644">
        <v>5</v>
      </c>
      <c r="EB644">
        <v>5</v>
      </c>
      <c r="EC644">
        <v>4</v>
      </c>
      <c r="ED644">
        <v>4</v>
      </c>
      <c r="EE644">
        <v>5</v>
      </c>
      <c r="EF644">
        <v>5</v>
      </c>
      <c r="EG644">
        <v>5</v>
      </c>
      <c r="EH644">
        <v>33</v>
      </c>
      <c r="EI644">
        <v>1</v>
      </c>
      <c r="EJ644">
        <v>1</v>
      </c>
      <c r="EK644">
        <v>1</v>
      </c>
      <c r="EL644">
        <v>3</v>
      </c>
      <c r="EM644">
        <v>5</v>
      </c>
      <c r="EN644">
        <v>5</v>
      </c>
      <c r="EO644">
        <v>5</v>
      </c>
      <c r="EP644">
        <v>5</v>
      </c>
      <c r="EQ644">
        <v>5</v>
      </c>
      <c r="ER644">
        <v>5</v>
      </c>
      <c r="ES644">
        <v>5</v>
      </c>
      <c r="ET644">
        <v>5</v>
      </c>
      <c r="EU644">
        <v>40</v>
      </c>
      <c r="EV644">
        <v>5</v>
      </c>
      <c r="EW644">
        <v>5</v>
      </c>
      <c r="EX644">
        <v>6</v>
      </c>
      <c r="EY644">
        <v>7</v>
      </c>
      <c r="EZ644">
        <v>23</v>
      </c>
      <c r="FA644">
        <v>3</v>
      </c>
      <c r="FB644" t="str">
        <f t="shared" si="111"/>
        <v>Mild</v>
      </c>
      <c r="FC644" t="s">
        <v>157</v>
      </c>
    </row>
    <row r="645" spans="1:159" x14ac:dyDescent="0.2">
      <c r="A645">
        <v>2093</v>
      </c>
      <c r="B645" t="s">
        <v>143</v>
      </c>
      <c r="C645" t="s">
        <v>2899</v>
      </c>
      <c r="D645" s="1">
        <v>18973</v>
      </c>
      <c r="E645">
        <v>70</v>
      </c>
      <c r="F645">
        <v>11</v>
      </c>
      <c r="G645" t="s">
        <v>2791</v>
      </c>
      <c r="H645" t="s">
        <v>929</v>
      </c>
      <c r="I645">
        <v>3068</v>
      </c>
      <c r="J645" s="1">
        <v>44484</v>
      </c>
      <c r="K645">
        <v>1</v>
      </c>
      <c r="Q645">
        <v>1</v>
      </c>
      <c r="W645" t="s">
        <v>4409</v>
      </c>
      <c r="X645" t="s">
        <v>307</v>
      </c>
      <c r="Y645">
        <v>1</v>
      </c>
      <c r="Z645" t="s">
        <v>2900</v>
      </c>
      <c r="AA645" s="1">
        <v>44652</v>
      </c>
      <c r="AB645" s="2">
        <f t="shared" si="116"/>
        <v>168</v>
      </c>
      <c r="AC645">
        <v>3</v>
      </c>
      <c r="AD645">
        <v>3</v>
      </c>
      <c r="AE645" t="s">
        <v>20</v>
      </c>
      <c r="AF645">
        <v>7</v>
      </c>
      <c r="AG645" t="s">
        <v>149</v>
      </c>
      <c r="AH645">
        <v>0</v>
      </c>
      <c r="AJ645">
        <v>9</v>
      </c>
      <c r="AK645" t="str">
        <f t="shared" si="113"/>
        <v>Postgrad</v>
      </c>
      <c r="AL645" t="str">
        <f t="shared" si="119"/>
        <v>Yes</v>
      </c>
      <c r="AM645">
        <v>9</v>
      </c>
      <c r="AN645" t="str">
        <f t="shared" si="117"/>
        <v>Aus</v>
      </c>
      <c r="AO645">
        <v>0</v>
      </c>
      <c r="AR645">
        <v>1</v>
      </c>
      <c r="AS645">
        <v>0</v>
      </c>
      <c r="AT645">
        <v>1</v>
      </c>
      <c r="AU645">
        <v>1</v>
      </c>
      <c r="AV645">
        <v>0</v>
      </c>
      <c r="AW645">
        <v>0</v>
      </c>
      <c r="AX645">
        <v>0</v>
      </c>
      <c r="AY645">
        <v>1</v>
      </c>
      <c r="AZ645">
        <v>0</v>
      </c>
      <c r="BA645">
        <v>1</v>
      </c>
      <c r="BB645" t="s">
        <v>2901</v>
      </c>
      <c r="BC645" t="s">
        <v>2902</v>
      </c>
      <c r="BD645">
        <v>1</v>
      </c>
      <c r="BE645" t="s">
        <v>2903</v>
      </c>
      <c r="BF645">
        <v>1</v>
      </c>
      <c r="BG645" t="s">
        <v>2904</v>
      </c>
      <c r="BH645">
        <v>0</v>
      </c>
      <c r="BI645">
        <v>0</v>
      </c>
      <c r="BJ645">
        <v>0</v>
      </c>
      <c r="BK645">
        <v>0</v>
      </c>
      <c r="BM645">
        <v>1</v>
      </c>
      <c r="BN645">
        <v>20</v>
      </c>
      <c r="BO645">
        <v>0</v>
      </c>
      <c r="BQ645">
        <v>3</v>
      </c>
      <c r="BR645">
        <v>1</v>
      </c>
      <c r="BS645">
        <v>2</v>
      </c>
      <c r="BT645">
        <v>3</v>
      </c>
      <c r="BU645">
        <v>1</v>
      </c>
      <c r="BV645">
        <v>68</v>
      </c>
      <c r="BW645" s="4">
        <v>0.55767111650485446</v>
      </c>
      <c r="BX645">
        <v>7</v>
      </c>
      <c r="BY645">
        <v>3</v>
      </c>
      <c r="BZ645">
        <v>0</v>
      </c>
      <c r="CA645">
        <v>180</v>
      </c>
      <c r="CB645">
        <v>0</v>
      </c>
      <c r="CC645">
        <v>0</v>
      </c>
      <c r="CD645">
        <v>0</v>
      </c>
      <c r="CE645">
        <v>0</v>
      </c>
      <c r="CF645">
        <v>0</v>
      </c>
      <c r="CG645">
        <v>0</v>
      </c>
      <c r="CH645">
        <v>0</v>
      </c>
      <c r="CI645">
        <v>0</v>
      </c>
      <c r="CJ645">
        <v>0</v>
      </c>
      <c r="CK645">
        <v>0</v>
      </c>
      <c r="CL645">
        <v>0</v>
      </c>
      <c r="CM645">
        <v>0</v>
      </c>
      <c r="CN645">
        <f t="shared" si="114"/>
        <v>180</v>
      </c>
      <c r="CO645" t="str">
        <f t="shared" si="115"/>
        <v>Sufficientlyactive</v>
      </c>
      <c r="CP645">
        <v>3</v>
      </c>
      <c r="CQ645">
        <v>3</v>
      </c>
      <c r="CR645">
        <v>3</v>
      </c>
      <c r="CS645">
        <v>2</v>
      </c>
      <c r="CT645">
        <v>3</v>
      </c>
      <c r="CU645">
        <v>2</v>
      </c>
      <c r="CV645">
        <v>1</v>
      </c>
      <c r="CW645">
        <v>1</v>
      </c>
      <c r="CX645">
        <v>1</v>
      </c>
      <c r="CY645">
        <v>1</v>
      </c>
      <c r="CZ645">
        <v>2</v>
      </c>
      <c r="DA645">
        <v>8</v>
      </c>
      <c r="DB645">
        <v>0</v>
      </c>
      <c r="DC645">
        <v>1</v>
      </c>
      <c r="DD645">
        <v>3</v>
      </c>
      <c r="DE645">
        <v>3</v>
      </c>
      <c r="DF645">
        <v>1</v>
      </c>
      <c r="DG645">
        <v>2</v>
      </c>
      <c r="DH645">
        <v>1</v>
      </c>
      <c r="DI645">
        <v>1</v>
      </c>
      <c r="DJ645">
        <v>3</v>
      </c>
      <c r="DK645">
        <v>2</v>
      </c>
      <c r="DL645">
        <v>1</v>
      </c>
      <c r="DM645">
        <v>1</v>
      </c>
      <c r="DN645">
        <v>18</v>
      </c>
      <c r="DO645">
        <v>0</v>
      </c>
      <c r="DP645">
        <v>0</v>
      </c>
      <c r="DQ645">
        <v>0</v>
      </c>
      <c r="DR645">
        <v>1</v>
      </c>
      <c r="DS645">
        <v>0</v>
      </c>
      <c r="DT645">
        <v>0</v>
      </c>
      <c r="DU645">
        <v>0</v>
      </c>
      <c r="DV645">
        <v>0</v>
      </c>
      <c r="DW645">
        <v>0</v>
      </c>
      <c r="DX645">
        <v>1</v>
      </c>
      <c r="DY645" t="s">
        <v>149</v>
      </c>
      <c r="DZ645" t="s">
        <v>4708</v>
      </c>
      <c r="EA645">
        <v>3</v>
      </c>
      <c r="EB645">
        <v>4</v>
      </c>
      <c r="EC645">
        <v>3</v>
      </c>
      <c r="ED645">
        <v>4</v>
      </c>
      <c r="EE645">
        <v>4</v>
      </c>
      <c r="EF645">
        <v>4</v>
      </c>
      <c r="EG645">
        <v>4</v>
      </c>
      <c r="EH645">
        <v>26</v>
      </c>
      <c r="EI645">
        <v>1</v>
      </c>
      <c r="EJ645">
        <v>1</v>
      </c>
      <c r="EK645">
        <v>1</v>
      </c>
      <c r="EL645">
        <v>3</v>
      </c>
      <c r="EM645">
        <v>2</v>
      </c>
      <c r="EN645">
        <v>5</v>
      </c>
      <c r="EO645">
        <v>5</v>
      </c>
      <c r="EP645">
        <v>5</v>
      </c>
      <c r="EQ645">
        <v>5</v>
      </c>
      <c r="ER645">
        <v>2</v>
      </c>
      <c r="ES645">
        <v>5</v>
      </c>
      <c r="ET645">
        <v>5</v>
      </c>
      <c r="EU645">
        <v>34</v>
      </c>
      <c r="EV645">
        <v>5</v>
      </c>
      <c r="EW645">
        <v>5</v>
      </c>
      <c r="EX645">
        <v>6</v>
      </c>
      <c r="EY645">
        <v>6</v>
      </c>
      <c r="EZ645">
        <v>22</v>
      </c>
      <c r="FA645">
        <v>4</v>
      </c>
      <c r="FB645" t="str">
        <f t="shared" si="111"/>
        <v>Mild</v>
      </c>
      <c r="FC645" t="s">
        <v>157</v>
      </c>
    </row>
    <row r="646" spans="1:159" x14ac:dyDescent="0.2">
      <c r="A646">
        <v>2094</v>
      </c>
      <c r="B646" t="s">
        <v>143</v>
      </c>
      <c r="C646" t="s">
        <v>2905</v>
      </c>
      <c r="D646" s="1">
        <v>22633</v>
      </c>
      <c r="E646">
        <v>60</v>
      </c>
      <c r="F646">
        <v>1</v>
      </c>
      <c r="H646" t="s">
        <v>2906</v>
      </c>
      <c r="I646">
        <v>3123</v>
      </c>
      <c r="J646" s="1">
        <v>44484</v>
      </c>
      <c r="K646">
        <v>1</v>
      </c>
      <c r="T646">
        <v>1</v>
      </c>
      <c r="W646" t="s">
        <v>4411</v>
      </c>
      <c r="X646" t="s">
        <v>307</v>
      </c>
      <c r="Y646">
        <v>0</v>
      </c>
      <c r="Z646" t="s">
        <v>2907</v>
      </c>
      <c r="AA646" s="1">
        <v>44569</v>
      </c>
      <c r="AB646" s="2">
        <f t="shared" si="116"/>
        <v>85</v>
      </c>
      <c r="AC646">
        <v>4</v>
      </c>
      <c r="AD646">
        <v>2</v>
      </c>
      <c r="AE646" t="str">
        <f t="shared" si="118"/>
        <v>Female</v>
      </c>
      <c r="AF646">
        <v>0</v>
      </c>
      <c r="AG646" t="s">
        <v>157</v>
      </c>
      <c r="AH646">
        <v>1</v>
      </c>
      <c r="AI646">
        <v>2</v>
      </c>
      <c r="AJ646">
        <v>8</v>
      </c>
      <c r="AK646" t="str">
        <f t="shared" si="113"/>
        <v>Postgrad</v>
      </c>
      <c r="AL646" t="str">
        <f t="shared" si="119"/>
        <v>Yes</v>
      </c>
      <c r="AM646">
        <v>9</v>
      </c>
      <c r="AN646" t="str">
        <f t="shared" si="117"/>
        <v>Aus</v>
      </c>
      <c r="AO646">
        <v>0</v>
      </c>
      <c r="AR646">
        <v>0</v>
      </c>
      <c r="AS646">
        <v>0</v>
      </c>
      <c r="AT646">
        <v>0</v>
      </c>
      <c r="AU646">
        <v>0</v>
      </c>
      <c r="AV646">
        <v>0</v>
      </c>
      <c r="AW646">
        <v>0</v>
      </c>
      <c r="AX646">
        <v>0</v>
      </c>
      <c r="AY646">
        <v>0</v>
      </c>
      <c r="AZ646">
        <v>0</v>
      </c>
      <c r="BA646">
        <v>0</v>
      </c>
      <c r="BD646">
        <v>1</v>
      </c>
      <c r="BE646" t="s">
        <v>2908</v>
      </c>
      <c r="BF646">
        <v>1</v>
      </c>
      <c r="BG646" t="s">
        <v>2909</v>
      </c>
      <c r="BH646">
        <v>0</v>
      </c>
      <c r="BI646">
        <v>1</v>
      </c>
      <c r="BJ646">
        <v>0</v>
      </c>
      <c r="BK646">
        <v>0</v>
      </c>
      <c r="BM646">
        <v>1</v>
      </c>
      <c r="BN646">
        <v>30</v>
      </c>
      <c r="BO646">
        <v>0</v>
      </c>
      <c r="BQ646">
        <v>2</v>
      </c>
      <c r="BR646">
        <v>1</v>
      </c>
      <c r="BS646">
        <v>2</v>
      </c>
      <c r="BT646">
        <v>3</v>
      </c>
      <c r="BU646">
        <v>2</v>
      </c>
      <c r="BV646">
        <v>31</v>
      </c>
      <c r="BW646" s="4">
        <v>0.55374145365301408</v>
      </c>
      <c r="BX646">
        <v>2</v>
      </c>
      <c r="BY646">
        <v>2</v>
      </c>
      <c r="BZ646">
        <v>6</v>
      </c>
      <c r="CA646">
        <v>126</v>
      </c>
      <c r="CB646">
        <v>0</v>
      </c>
      <c r="CC646">
        <v>1</v>
      </c>
      <c r="CD646">
        <v>3</v>
      </c>
      <c r="CE646">
        <v>63</v>
      </c>
      <c r="CF646">
        <v>0</v>
      </c>
      <c r="CG646">
        <v>0</v>
      </c>
      <c r="CH646">
        <v>0</v>
      </c>
      <c r="CI646">
        <v>0</v>
      </c>
      <c r="CJ646">
        <v>0</v>
      </c>
      <c r="CK646">
        <v>0</v>
      </c>
      <c r="CL646">
        <v>0</v>
      </c>
      <c r="CM646">
        <v>0</v>
      </c>
      <c r="CN646">
        <f t="shared" si="114"/>
        <v>126</v>
      </c>
      <c r="CO646" t="str">
        <f t="shared" si="115"/>
        <v>Insufficiently active</v>
      </c>
      <c r="CP646">
        <v>4</v>
      </c>
      <c r="CQ646">
        <v>4</v>
      </c>
      <c r="CR646">
        <v>2</v>
      </c>
      <c r="CS646">
        <v>1</v>
      </c>
      <c r="CT646">
        <v>4</v>
      </c>
      <c r="CU646">
        <v>2</v>
      </c>
      <c r="CV646">
        <v>1</v>
      </c>
      <c r="CW646">
        <v>1</v>
      </c>
      <c r="CX646">
        <v>1</v>
      </c>
      <c r="CY646">
        <v>1</v>
      </c>
      <c r="CZ646">
        <v>3</v>
      </c>
      <c r="DA646">
        <v>8</v>
      </c>
      <c r="DB646">
        <v>4</v>
      </c>
      <c r="DC646">
        <v>1</v>
      </c>
      <c r="DD646">
        <v>3</v>
      </c>
      <c r="DE646">
        <v>2</v>
      </c>
      <c r="DF646">
        <v>1</v>
      </c>
      <c r="DG646">
        <v>1</v>
      </c>
      <c r="DH646">
        <v>3</v>
      </c>
      <c r="DI646">
        <v>1</v>
      </c>
      <c r="DJ646">
        <v>1</v>
      </c>
      <c r="DK646">
        <v>2</v>
      </c>
      <c r="DL646">
        <v>1</v>
      </c>
      <c r="DM646">
        <v>1</v>
      </c>
      <c r="DN646">
        <v>16</v>
      </c>
      <c r="DO646">
        <v>0</v>
      </c>
      <c r="DP646">
        <v>1</v>
      </c>
      <c r="DQ646">
        <v>0</v>
      </c>
      <c r="DR646">
        <v>1</v>
      </c>
      <c r="DS646">
        <v>1</v>
      </c>
      <c r="DT646">
        <v>0</v>
      </c>
      <c r="DU646">
        <v>0</v>
      </c>
      <c r="DV646">
        <v>0</v>
      </c>
      <c r="DW646">
        <v>0</v>
      </c>
      <c r="DX646">
        <v>3</v>
      </c>
      <c r="DY646" t="str">
        <f>IF(DO646&gt;1,"Yes",IF(DP646&gt;1,"Yes","No"))</f>
        <v>No</v>
      </c>
      <c r="DZ646" t="s">
        <v>4708</v>
      </c>
      <c r="EA646">
        <v>4</v>
      </c>
      <c r="EB646">
        <v>4</v>
      </c>
      <c r="EC646">
        <v>4</v>
      </c>
      <c r="ED646">
        <v>4</v>
      </c>
      <c r="EE646">
        <v>4</v>
      </c>
      <c r="EF646">
        <v>4</v>
      </c>
      <c r="EG646">
        <v>5</v>
      </c>
      <c r="EH646">
        <v>29</v>
      </c>
      <c r="EI646">
        <v>2</v>
      </c>
      <c r="EJ646">
        <v>2</v>
      </c>
      <c r="EK646">
        <v>2</v>
      </c>
      <c r="EL646">
        <v>6</v>
      </c>
      <c r="EM646">
        <v>4</v>
      </c>
      <c r="EN646">
        <v>4</v>
      </c>
      <c r="EO646">
        <v>4</v>
      </c>
      <c r="EP646">
        <v>4</v>
      </c>
      <c r="EQ646">
        <v>4</v>
      </c>
      <c r="ER646">
        <v>4</v>
      </c>
      <c r="ES646">
        <v>4</v>
      </c>
      <c r="ET646">
        <v>4</v>
      </c>
      <c r="EU646">
        <v>32</v>
      </c>
      <c r="EV646">
        <v>3</v>
      </c>
      <c r="EW646">
        <v>4</v>
      </c>
      <c r="EX646">
        <v>5</v>
      </c>
      <c r="EY646">
        <v>6</v>
      </c>
      <c r="EZ646">
        <v>18</v>
      </c>
      <c r="FA646">
        <v>5</v>
      </c>
      <c r="FB646" t="str">
        <f t="shared" si="111"/>
        <v>Mild</v>
      </c>
      <c r="FC646" t="s">
        <v>149</v>
      </c>
    </row>
    <row r="647" spans="1:159" x14ac:dyDescent="0.2">
      <c r="A647">
        <v>2095</v>
      </c>
      <c r="B647" t="s">
        <v>143</v>
      </c>
      <c r="C647" t="s">
        <v>2910</v>
      </c>
      <c r="D647" s="1">
        <v>30684</v>
      </c>
      <c r="E647">
        <v>38</v>
      </c>
      <c r="F647">
        <v>1</v>
      </c>
      <c r="H647" t="s">
        <v>1035</v>
      </c>
      <c r="I647">
        <v>3338</v>
      </c>
      <c r="J647" s="1">
        <v>44483</v>
      </c>
      <c r="K647">
        <v>1</v>
      </c>
      <c r="Q647">
        <v>3</v>
      </c>
      <c r="W647" t="s">
        <v>4409</v>
      </c>
      <c r="X647" t="s">
        <v>314</v>
      </c>
      <c r="Y647">
        <v>0</v>
      </c>
      <c r="Z647" t="s">
        <v>2911</v>
      </c>
      <c r="AA647" s="1">
        <v>44572</v>
      </c>
      <c r="AB647" s="2">
        <f t="shared" si="116"/>
        <v>89</v>
      </c>
      <c r="AC647">
        <v>1</v>
      </c>
      <c r="AD647">
        <v>2</v>
      </c>
      <c r="AE647" t="str">
        <f t="shared" si="118"/>
        <v>Female</v>
      </c>
      <c r="AF647">
        <v>5</v>
      </c>
      <c r="AG647" t="s">
        <v>157</v>
      </c>
      <c r="AH647">
        <v>0</v>
      </c>
      <c r="AJ647">
        <v>4</v>
      </c>
      <c r="AK647" t="str">
        <f t="shared" si="113"/>
        <v>TAFE</v>
      </c>
      <c r="AL647" t="str">
        <f t="shared" si="119"/>
        <v>Yes</v>
      </c>
      <c r="AM647">
        <v>9</v>
      </c>
      <c r="AN647" t="str">
        <f t="shared" si="117"/>
        <v>Aus</v>
      </c>
      <c r="AO647">
        <v>0</v>
      </c>
      <c r="AR647">
        <v>0</v>
      </c>
      <c r="AS647">
        <v>0</v>
      </c>
      <c r="AT647">
        <v>0</v>
      </c>
      <c r="AU647">
        <v>0</v>
      </c>
      <c r="AV647">
        <v>0</v>
      </c>
      <c r="AW647">
        <v>0</v>
      </c>
      <c r="AX647">
        <v>0</v>
      </c>
      <c r="AY647">
        <v>1</v>
      </c>
      <c r="AZ647">
        <v>0</v>
      </c>
      <c r="BA647">
        <v>0</v>
      </c>
      <c r="BC647" t="s">
        <v>2912</v>
      </c>
      <c r="BD647">
        <v>0</v>
      </c>
      <c r="BF647">
        <v>1</v>
      </c>
      <c r="BG647" t="s">
        <v>2913</v>
      </c>
      <c r="BH647">
        <v>0</v>
      </c>
      <c r="BI647">
        <v>0</v>
      </c>
      <c r="BJ647">
        <v>0</v>
      </c>
      <c r="BK647">
        <v>0</v>
      </c>
      <c r="BM647">
        <v>1</v>
      </c>
      <c r="BN647">
        <v>20</v>
      </c>
      <c r="BO647">
        <v>0</v>
      </c>
      <c r="BQ647">
        <v>3</v>
      </c>
      <c r="BR647">
        <v>1</v>
      </c>
      <c r="BS647">
        <v>3</v>
      </c>
      <c r="BT647">
        <v>3</v>
      </c>
      <c r="BU647">
        <v>2</v>
      </c>
      <c r="BV647">
        <v>46</v>
      </c>
      <c r="BW647" s="4">
        <v>0.52061132075471694</v>
      </c>
      <c r="BX647">
        <v>5</v>
      </c>
      <c r="BY647">
        <v>1</v>
      </c>
      <c r="BZ647">
        <v>20</v>
      </c>
      <c r="CA647">
        <v>80</v>
      </c>
      <c r="CB647">
        <v>0</v>
      </c>
      <c r="CC647">
        <v>0</v>
      </c>
      <c r="CD647">
        <v>0</v>
      </c>
      <c r="CE647">
        <v>0</v>
      </c>
      <c r="CF647">
        <v>3</v>
      </c>
      <c r="CG647">
        <v>2</v>
      </c>
      <c r="CH647">
        <v>35</v>
      </c>
      <c r="CI647">
        <v>155</v>
      </c>
      <c r="CJ647">
        <v>0</v>
      </c>
      <c r="CK647">
        <v>0</v>
      </c>
      <c r="CL647">
        <v>0</v>
      </c>
      <c r="CM647">
        <v>0</v>
      </c>
      <c r="CN647">
        <f t="shared" si="114"/>
        <v>390</v>
      </c>
      <c r="CO647" t="str">
        <f t="shared" si="115"/>
        <v>Sufficientlyactive</v>
      </c>
      <c r="CP647">
        <v>3</v>
      </c>
      <c r="CQ647">
        <v>3</v>
      </c>
      <c r="CR647">
        <v>3</v>
      </c>
      <c r="CS647">
        <v>3</v>
      </c>
      <c r="CT647">
        <v>3</v>
      </c>
      <c r="CU647">
        <v>3</v>
      </c>
      <c r="CV647">
        <v>1</v>
      </c>
      <c r="CW647">
        <v>1</v>
      </c>
      <c r="CX647">
        <v>1</v>
      </c>
      <c r="CY647">
        <v>1</v>
      </c>
      <c r="CZ647">
        <v>3</v>
      </c>
      <c r="DA647">
        <v>7</v>
      </c>
      <c r="DB647">
        <v>2</v>
      </c>
      <c r="DC647">
        <v>0</v>
      </c>
      <c r="DD647">
        <v>3</v>
      </c>
      <c r="DE647">
        <v>2</v>
      </c>
      <c r="DF647">
        <v>1</v>
      </c>
      <c r="DG647">
        <v>1</v>
      </c>
      <c r="DH647">
        <v>4</v>
      </c>
      <c r="DI647">
        <v>4</v>
      </c>
      <c r="DJ647">
        <v>2</v>
      </c>
      <c r="DK647">
        <v>2</v>
      </c>
      <c r="DL647">
        <v>2</v>
      </c>
      <c r="DM647">
        <v>1</v>
      </c>
      <c r="DN647">
        <v>22</v>
      </c>
      <c r="DO647">
        <v>0</v>
      </c>
      <c r="DP647">
        <v>0</v>
      </c>
      <c r="DQ647">
        <v>1</v>
      </c>
      <c r="DR647">
        <v>1</v>
      </c>
      <c r="DS647">
        <v>0</v>
      </c>
      <c r="DT647">
        <v>0</v>
      </c>
      <c r="DU647">
        <v>2</v>
      </c>
      <c r="DV647">
        <v>2</v>
      </c>
      <c r="DW647">
        <v>0</v>
      </c>
      <c r="DX647">
        <v>6</v>
      </c>
      <c r="DY647" t="str">
        <f>IF(DO647&gt;1,"Yes",IF(DP647&gt;1,"Yes","No"))</f>
        <v>No</v>
      </c>
      <c r="DZ647" t="s">
        <v>4707</v>
      </c>
      <c r="EA647">
        <v>4</v>
      </c>
      <c r="EB647">
        <v>4</v>
      </c>
      <c r="EC647">
        <v>3</v>
      </c>
      <c r="ED647">
        <v>4</v>
      </c>
      <c r="EE647">
        <v>4</v>
      </c>
      <c r="EF647">
        <v>3</v>
      </c>
      <c r="EG647">
        <v>5</v>
      </c>
      <c r="EH647">
        <v>27</v>
      </c>
      <c r="EI647">
        <v>2</v>
      </c>
      <c r="EJ647">
        <v>2</v>
      </c>
      <c r="EK647">
        <v>2</v>
      </c>
      <c r="EL647">
        <v>6</v>
      </c>
      <c r="EM647">
        <v>3</v>
      </c>
      <c r="EN647">
        <v>4</v>
      </c>
      <c r="EO647">
        <v>3</v>
      </c>
      <c r="EP647">
        <v>4</v>
      </c>
      <c r="EQ647">
        <v>4</v>
      </c>
      <c r="ER647">
        <v>3</v>
      </c>
      <c r="ES647">
        <v>4</v>
      </c>
      <c r="ET647">
        <v>4</v>
      </c>
      <c r="EU647">
        <v>29</v>
      </c>
      <c r="EV647">
        <v>5</v>
      </c>
      <c r="EW647">
        <v>7</v>
      </c>
      <c r="EX647">
        <v>8</v>
      </c>
      <c r="EY647">
        <v>8</v>
      </c>
      <c r="EZ647">
        <v>28</v>
      </c>
      <c r="FA647">
        <v>5</v>
      </c>
      <c r="FB647" t="str">
        <f t="shared" si="111"/>
        <v>Mild</v>
      </c>
      <c r="FC647" t="s">
        <v>149</v>
      </c>
    </row>
    <row r="648" spans="1:159" x14ac:dyDescent="0.2">
      <c r="A648">
        <v>2098</v>
      </c>
      <c r="B648" t="s">
        <v>143</v>
      </c>
      <c r="C648" t="s">
        <v>2914</v>
      </c>
      <c r="D648" s="1">
        <v>13670</v>
      </c>
      <c r="E648">
        <v>85</v>
      </c>
      <c r="F648">
        <v>1</v>
      </c>
      <c r="H648" t="s">
        <v>228</v>
      </c>
      <c r="I648">
        <v>3029</v>
      </c>
      <c r="J648" s="1">
        <v>44484</v>
      </c>
      <c r="K648">
        <v>1</v>
      </c>
      <c r="Q648">
        <v>2</v>
      </c>
      <c r="W648" t="s">
        <v>4409</v>
      </c>
      <c r="X648" t="s">
        <v>222</v>
      </c>
      <c r="Y648">
        <v>1</v>
      </c>
      <c r="Z648" t="s">
        <v>2915</v>
      </c>
      <c r="AA648" s="1">
        <v>44594</v>
      </c>
      <c r="AB648" s="2">
        <f t="shared" si="116"/>
        <v>110</v>
      </c>
      <c r="AC648">
        <v>1</v>
      </c>
      <c r="AD648">
        <v>2</v>
      </c>
      <c r="AE648" t="str">
        <f t="shared" si="118"/>
        <v>Female</v>
      </c>
      <c r="AF648">
        <v>7</v>
      </c>
      <c r="AG648" t="s">
        <v>149</v>
      </c>
      <c r="AH648">
        <v>0</v>
      </c>
      <c r="AJ648">
        <v>2</v>
      </c>
      <c r="AK648" t="str">
        <f t="shared" si="113"/>
        <v>High school</v>
      </c>
      <c r="AL648" t="str">
        <f t="shared" si="119"/>
        <v>Yes</v>
      </c>
      <c r="AM648">
        <v>9</v>
      </c>
      <c r="AN648" t="str">
        <f t="shared" si="117"/>
        <v>Aus</v>
      </c>
      <c r="AO648">
        <v>0</v>
      </c>
      <c r="AR648">
        <v>1</v>
      </c>
      <c r="AS648">
        <v>0</v>
      </c>
      <c r="AT648">
        <v>2</v>
      </c>
      <c r="AU648">
        <v>1</v>
      </c>
      <c r="AV648">
        <v>0</v>
      </c>
      <c r="AW648">
        <v>0</v>
      </c>
      <c r="AX648">
        <v>1</v>
      </c>
      <c r="AY648">
        <v>1</v>
      </c>
      <c r="AZ648">
        <v>0</v>
      </c>
      <c r="BA648">
        <v>0</v>
      </c>
      <c r="BC648" t="s">
        <v>2916</v>
      </c>
      <c r="BD648">
        <v>1</v>
      </c>
      <c r="BE648" t="s">
        <v>2917</v>
      </c>
      <c r="BF648">
        <v>1</v>
      </c>
      <c r="BG648" t="s">
        <v>2918</v>
      </c>
      <c r="BH648">
        <v>1</v>
      </c>
      <c r="BI648">
        <v>1</v>
      </c>
      <c r="BJ648">
        <v>0</v>
      </c>
      <c r="BK648">
        <v>0</v>
      </c>
      <c r="BM648">
        <v>1</v>
      </c>
      <c r="BN648">
        <v>4</v>
      </c>
      <c r="BO648">
        <v>0</v>
      </c>
      <c r="BQ648">
        <v>2</v>
      </c>
      <c r="BR648">
        <v>1</v>
      </c>
      <c r="BS648">
        <v>2</v>
      </c>
      <c r="BT648">
        <v>3</v>
      </c>
      <c r="BU648">
        <v>2</v>
      </c>
      <c r="BV648">
        <v>37</v>
      </c>
      <c r="BW648" s="4">
        <v>0.55374145365301408</v>
      </c>
      <c r="BX648">
        <v>4</v>
      </c>
      <c r="BY648">
        <v>2</v>
      </c>
      <c r="CA648">
        <v>120</v>
      </c>
      <c r="CB648">
        <v>0</v>
      </c>
      <c r="CC648">
        <v>5</v>
      </c>
      <c r="CE648">
        <v>300</v>
      </c>
      <c r="CF648">
        <v>0</v>
      </c>
      <c r="CG648">
        <v>3</v>
      </c>
      <c r="CI648">
        <v>180</v>
      </c>
      <c r="CJ648">
        <v>2</v>
      </c>
      <c r="CK648">
        <v>15</v>
      </c>
      <c r="CM648">
        <v>840</v>
      </c>
      <c r="CN648">
        <f t="shared" si="114"/>
        <v>1320</v>
      </c>
      <c r="CO648" t="str">
        <f t="shared" si="115"/>
        <v>Sufficientlyactive</v>
      </c>
      <c r="CP648">
        <v>1</v>
      </c>
      <c r="CQ648">
        <v>3</v>
      </c>
      <c r="CR648">
        <v>1</v>
      </c>
      <c r="CS648">
        <v>3</v>
      </c>
      <c r="CT648">
        <v>3</v>
      </c>
      <c r="FC648" t="s">
        <v>157</v>
      </c>
    </row>
    <row r="649" spans="1:159" x14ac:dyDescent="0.2">
      <c r="A649">
        <v>2099</v>
      </c>
      <c r="B649" t="s">
        <v>143</v>
      </c>
      <c r="C649" t="s">
        <v>2919</v>
      </c>
      <c r="D649" s="1">
        <v>16443</v>
      </c>
      <c r="E649">
        <v>77</v>
      </c>
      <c r="F649">
        <v>1</v>
      </c>
      <c r="H649" t="s">
        <v>1173</v>
      </c>
      <c r="I649">
        <v>3018</v>
      </c>
      <c r="J649" s="1">
        <v>44482</v>
      </c>
      <c r="K649">
        <v>1</v>
      </c>
      <c r="L649">
        <v>2</v>
      </c>
      <c r="W649" t="s">
        <v>4403</v>
      </c>
      <c r="X649" t="s">
        <v>222</v>
      </c>
      <c r="Y649">
        <v>1</v>
      </c>
      <c r="Z649" t="s">
        <v>2920</v>
      </c>
      <c r="AA649" s="1">
        <v>44665</v>
      </c>
      <c r="AB649" s="2">
        <f t="shared" si="116"/>
        <v>183</v>
      </c>
      <c r="AC649">
        <v>5</v>
      </c>
      <c r="AD649">
        <v>1</v>
      </c>
      <c r="AE649" t="str">
        <f t="shared" si="118"/>
        <v>Male</v>
      </c>
      <c r="AF649">
        <v>7</v>
      </c>
      <c r="AG649" t="s">
        <v>149</v>
      </c>
      <c r="AH649">
        <v>0</v>
      </c>
      <c r="AJ649">
        <v>5</v>
      </c>
      <c r="AK649" t="str">
        <f t="shared" si="113"/>
        <v>TAFE</v>
      </c>
      <c r="AL649" t="str">
        <f t="shared" si="119"/>
        <v>Yes</v>
      </c>
      <c r="AM649">
        <v>9</v>
      </c>
      <c r="AN649" t="str">
        <f t="shared" si="117"/>
        <v>Aus</v>
      </c>
      <c r="AO649">
        <v>0</v>
      </c>
      <c r="AR649">
        <v>0</v>
      </c>
      <c r="AS649">
        <v>0</v>
      </c>
      <c r="AT649">
        <v>1</v>
      </c>
      <c r="AU649">
        <v>0</v>
      </c>
      <c r="AV649">
        <v>0</v>
      </c>
      <c r="AW649">
        <v>0</v>
      </c>
      <c r="AX649">
        <v>1</v>
      </c>
      <c r="AY649">
        <v>0</v>
      </c>
      <c r="AZ649">
        <v>1</v>
      </c>
      <c r="BA649">
        <v>1</v>
      </c>
      <c r="BB649" t="s">
        <v>2921</v>
      </c>
      <c r="BC649" t="s">
        <v>2922</v>
      </c>
      <c r="BD649">
        <v>1</v>
      </c>
      <c r="BE649" t="s">
        <v>2923</v>
      </c>
      <c r="BF649">
        <v>1</v>
      </c>
      <c r="BG649" t="s">
        <v>2924</v>
      </c>
      <c r="BH649">
        <v>0</v>
      </c>
      <c r="BI649">
        <v>0</v>
      </c>
      <c r="BJ649">
        <v>1</v>
      </c>
      <c r="BK649">
        <v>0</v>
      </c>
      <c r="BM649">
        <v>0</v>
      </c>
      <c r="BO649">
        <v>0</v>
      </c>
      <c r="BQ649">
        <v>4</v>
      </c>
      <c r="BR649">
        <v>1</v>
      </c>
      <c r="BS649">
        <v>3</v>
      </c>
      <c r="BT649">
        <v>3</v>
      </c>
      <c r="BU649">
        <v>2</v>
      </c>
      <c r="BV649">
        <v>30</v>
      </c>
      <c r="BW649" s="4">
        <v>0.48815939767779393</v>
      </c>
      <c r="BX649">
        <v>8</v>
      </c>
      <c r="BY649">
        <v>5</v>
      </c>
      <c r="BZ649">
        <v>30</v>
      </c>
      <c r="CA649">
        <v>330</v>
      </c>
      <c r="CB649">
        <v>1</v>
      </c>
      <c r="CC649">
        <v>0</v>
      </c>
      <c r="CD649">
        <v>54</v>
      </c>
      <c r="CE649">
        <v>54</v>
      </c>
      <c r="CF649">
        <v>0</v>
      </c>
      <c r="CG649">
        <v>0</v>
      </c>
      <c r="CH649">
        <v>0</v>
      </c>
      <c r="CI649">
        <v>0</v>
      </c>
      <c r="CJ649">
        <v>2</v>
      </c>
      <c r="CK649">
        <v>1</v>
      </c>
      <c r="CL649">
        <v>45</v>
      </c>
      <c r="CM649">
        <v>105</v>
      </c>
      <c r="CN649">
        <f t="shared" si="114"/>
        <v>435</v>
      </c>
      <c r="CO649" t="str">
        <f t="shared" si="115"/>
        <v>Sufficientlyactive</v>
      </c>
      <c r="CP649">
        <v>3</v>
      </c>
      <c r="CQ649">
        <v>3</v>
      </c>
      <c r="CR649">
        <v>3</v>
      </c>
      <c r="CS649">
        <v>3</v>
      </c>
      <c r="CT649">
        <v>3</v>
      </c>
      <c r="CU649">
        <v>2</v>
      </c>
      <c r="CV649">
        <v>1</v>
      </c>
      <c r="CW649">
        <v>1</v>
      </c>
      <c r="CX649">
        <v>1</v>
      </c>
      <c r="CY649">
        <v>1</v>
      </c>
      <c r="CZ649">
        <v>3</v>
      </c>
      <c r="DA649">
        <v>6</v>
      </c>
      <c r="DB649">
        <v>5</v>
      </c>
      <c r="DC649">
        <v>0</v>
      </c>
      <c r="DD649">
        <v>3</v>
      </c>
      <c r="DE649">
        <v>2</v>
      </c>
      <c r="DF649">
        <v>1</v>
      </c>
      <c r="DG649">
        <v>2</v>
      </c>
      <c r="DH649">
        <v>3</v>
      </c>
      <c r="DI649">
        <v>2</v>
      </c>
      <c r="DJ649">
        <v>2</v>
      </c>
      <c r="DK649">
        <v>3</v>
      </c>
      <c r="DL649">
        <v>3</v>
      </c>
      <c r="DM649">
        <v>3</v>
      </c>
      <c r="DN649">
        <v>24</v>
      </c>
      <c r="DO649">
        <v>1</v>
      </c>
      <c r="DP649">
        <v>1</v>
      </c>
      <c r="DQ649">
        <v>3</v>
      </c>
      <c r="DR649">
        <v>2</v>
      </c>
      <c r="DS649">
        <v>0</v>
      </c>
      <c r="DT649">
        <v>1</v>
      </c>
      <c r="DU649">
        <v>1</v>
      </c>
      <c r="DV649">
        <v>0</v>
      </c>
      <c r="DW649">
        <v>1</v>
      </c>
      <c r="DX649">
        <v>10</v>
      </c>
      <c r="DY649" t="s">
        <v>149</v>
      </c>
      <c r="DZ649" t="s">
        <v>4709</v>
      </c>
      <c r="EA649">
        <v>2</v>
      </c>
      <c r="EB649">
        <v>2</v>
      </c>
      <c r="EC649">
        <v>2</v>
      </c>
      <c r="ED649">
        <v>2</v>
      </c>
      <c r="EE649">
        <v>3</v>
      </c>
      <c r="EF649">
        <v>1</v>
      </c>
      <c r="EG649">
        <v>4</v>
      </c>
      <c r="EH649">
        <v>16</v>
      </c>
      <c r="EI649">
        <v>3</v>
      </c>
      <c r="EJ649">
        <v>2</v>
      </c>
      <c r="EK649">
        <v>2</v>
      </c>
      <c r="EL649">
        <v>7</v>
      </c>
      <c r="EM649">
        <v>2</v>
      </c>
      <c r="EN649">
        <v>3</v>
      </c>
      <c r="EO649">
        <v>2</v>
      </c>
      <c r="EP649">
        <v>2</v>
      </c>
      <c r="EQ649">
        <v>2</v>
      </c>
      <c r="ER649">
        <v>2</v>
      </c>
      <c r="ES649">
        <v>1</v>
      </c>
      <c r="ET649">
        <v>2</v>
      </c>
      <c r="EU649">
        <v>16</v>
      </c>
      <c r="EV649">
        <v>7</v>
      </c>
      <c r="EW649">
        <v>8</v>
      </c>
      <c r="EX649">
        <v>8</v>
      </c>
      <c r="EY649">
        <v>7</v>
      </c>
      <c r="EZ649">
        <v>30</v>
      </c>
      <c r="FA649">
        <v>7</v>
      </c>
      <c r="FB649" t="str">
        <f t="shared" si="111"/>
        <v>Moderate</v>
      </c>
      <c r="FC649" t="s">
        <v>157</v>
      </c>
    </row>
    <row r="650" spans="1:159" x14ac:dyDescent="0.2">
      <c r="A650">
        <v>2103</v>
      </c>
      <c r="B650" t="s">
        <v>143</v>
      </c>
      <c r="C650" t="s">
        <v>2925</v>
      </c>
      <c r="D650" s="1">
        <v>29121</v>
      </c>
      <c r="E650">
        <v>42</v>
      </c>
      <c r="F650">
        <v>1</v>
      </c>
      <c r="H650" t="s">
        <v>420</v>
      </c>
      <c r="I650">
        <v>3030</v>
      </c>
      <c r="J650" s="1">
        <v>44140</v>
      </c>
      <c r="K650">
        <v>2</v>
      </c>
      <c r="L650">
        <v>1</v>
      </c>
      <c r="W650" t="s">
        <v>4403</v>
      </c>
      <c r="X650" t="s">
        <v>307</v>
      </c>
      <c r="Y650">
        <v>0</v>
      </c>
      <c r="Z650" t="s">
        <v>2926</v>
      </c>
      <c r="AA650" s="1">
        <v>44568</v>
      </c>
      <c r="AB650" s="2">
        <f t="shared" si="116"/>
        <v>428</v>
      </c>
      <c r="AC650">
        <v>1</v>
      </c>
      <c r="AD650">
        <v>1</v>
      </c>
      <c r="AE650" t="str">
        <f t="shared" si="118"/>
        <v>Male</v>
      </c>
      <c r="AF650">
        <v>0</v>
      </c>
      <c r="AG650" t="s">
        <v>157</v>
      </c>
      <c r="AH650">
        <v>1</v>
      </c>
      <c r="AI650">
        <v>2</v>
      </c>
      <c r="AJ650">
        <v>3</v>
      </c>
      <c r="AK650" t="str">
        <f t="shared" si="113"/>
        <v>TAFE</v>
      </c>
      <c r="AL650" t="str">
        <f t="shared" si="119"/>
        <v>Yes</v>
      </c>
      <c r="AM650">
        <v>148</v>
      </c>
      <c r="AN650" t="str">
        <f t="shared" si="117"/>
        <v>Other</v>
      </c>
      <c r="AQ650">
        <v>30</v>
      </c>
      <c r="AR650">
        <v>0</v>
      </c>
      <c r="AS650">
        <v>0</v>
      </c>
      <c r="AT650">
        <v>0</v>
      </c>
      <c r="AU650">
        <v>0</v>
      </c>
      <c r="AV650">
        <v>0</v>
      </c>
      <c r="AW650">
        <v>0</v>
      </c>
      <c r="AX650">
        <v>0</v>
      </c>
      <c r="AY650">
        <v>0</v>
      </c>
      <c r="AZ650">
        <v>1</v>
      </c>
      <c r="BA650">
        <v>1</v>
      </c>
      <c r="BC650" t="s">
        <v>2927</v>
      </c>
      <c r="BD650">
        <v>1</v>
      </c>
      <c r="BE650" t="s">
        <v>2928</v>
      </c>
      <c r="BF650">
        <v>0</v>
      </c>
      <c r="BH650">
        <v>0</v>
      </c>
      <c r="BI650">
        <v>2</v>
      </c>
      <c r="BJ650">
        <v>2</v>
      </c>
      <c r="BK650">
        <v>1</v>
      </c>
      <c r="BL650">
        <v>7</v>
      </c>
      <c r="BM650">
        <v>0</v>
      </c>
      <c r="BO650">
        <v>1</v>
      </c>
      <c r="BP650">
        <v>1</v>
      </c>
      <c r="BQ650">
        <v>3</v>
      </c>
      <c r="BR650">
        <v>1</v>
      </c>
      <c r="BS650">
        <v>2</v>
      </c>
      <c r="BT650">
        <v>4</v>
      </c>
      <c r="BU650">
        <v>4</v>
      </c>
      <c r="BV650">
        <v>65</v>
      </c>
      <c r="BW650" s="4">
        <v>0.33617926282652477</v>
      </c>
      <c r="BX650">
        <v>3</v>
      </c>
      <c r="BY650">
        <v>3</v>
      </c>
      <c r="BZ650">
        <v>15</v>
      </c>
      <c r="CA650">
        <v>195</v>
      </c>
      <c r="CB650">
        <v>2</v>
      </c>
      <c r="CC650">
        <v>4</v>
      </c>
      <c r="CD650">
        <v>3</v>
      </c>
      <c r="CE650">
        <v>243</v>
      </c>
      <c r="CF650">
        <v>3</v>
      </c>
      <c r="CG650">
        <v>2</v>
      </c>
      <c r="CH650">
        <v>15</v>
      </c>
      <c r="CI650">
        <v>135</v>
      </c>
      <c r="CJ650">
        <v>2</v>
      </c>
      <c r="CK650">
        <v>4</v>
      </c>
      <c r="CL650">
        <v>30</v>
      </c>
      <c r="CM650">
        <v>270</v>
      </c>
      <c r="CN650">
        <f t="shared" si="114"/>
        <v>735</v>
      </c>
      <c r="CO650" t="str">
        <f t="shared" si="115"/>
        <v>Sufficientlyactive</v>
      </c>
      <c r="CP650">
        <v>3</v>
      </c>
      <c r="CQ650">
        <v>3</v>
      </c>
      <c r="CR650">
        <v>3</v>
      </c>
      <c r="CS650">
        <v>3</v>
      </c>
      <c r="CT650">
        <v>3</v>
      </c>
      <c r="CU650">
        <v>3</v>
      </c>
      <c r="CV650">
        <v>1</v>
      </c>
      <c r="CW650">
        <v>1</v>
      </c>
      <c r="CX650">
        <v>2</v>
      </c>
      <c r="CY650">
        <v>0</v>
      </c>
      <c r="CZ650">
        <v>3</v>
      </c>
      <c r="DA650">
        <v>8</v>
      </c>
      <c r="DB650">
        <v>6</v>
      </c>
      <c r="DC650">
        <v>0</v>
      </c>
      <c r="DD650">
        <v>3</v>
      </c>
      <c r="DE650">
        <v>3</v>
      </c>
      <c r="DF650">
        <v>3</v>
      </c>
      <c r="DG650">
        <v>3</v>
      </c>
      <c r="DH650">
        <v>3</v>
      </c>
      <c r="DI650">
        <v>3</v>
      </c>
      <c r="DJ650">
        <v>4</v>
      </c>
      <c r="DK650">
        <v>3</v>
      </c>
      <c r="DL650">
        <v>4</v>
      </c>
      <c r="DM650">
        <v>3</v>
      </c>
      <c r="DN650">
        <v>32</v>
      </c>
      <c r="DO650">
        <v>1</v>
      </c>
      <c r="DP650">
        <v>3</v>
      </c>
      <c r="DQ650">
        <v>3</v>
      </c>
      <c r="DR650">
        <v>2</v>
      </c>
      <c r="DS650">
        <v>3</v>
      </c>
      <c r="DT650">
        <v>3</v>
      </c>
      <c r="DU650">
        <v>3</v>
      </c>
      <c r="DV650">
        <v>1</v>
      </c>
      <c r="DW650">
        <v>0</v>
      </c>
      <c r="DX650">
        <v>19</v>
      </c>
      <c r="DY650" t="str">
        <f>IF(DO650&gt;1,"Yes",IF(DP650&gt;1,"Yes","No"))</f>
        <v>Yes</v>
      </c>
      <c r="DZ650" t="s">
        <v>4710</v>
      </c>
      <c r="EA650">
        <v>3</v>
      </c>
      <c r="EB650">
        <v>3</v>
      </c>
      <c r="EC650">
        <v>3</v>
      </c>
      <c r="ED650">
        <v>4</v>
      </c>
      <c r="EE650">
        <v>4</v>
      </c>
      <c r="EF650">
        <v>1</v>
      </c>
      <c r="EG650">
        <v>5</v>
      </c>
      <c r="EH650">
        <v>23</v>
      </c>
      <c r="EI650">
        <v>3</v>
      </c>
      <c r="EJ650">
        <v>3</v>
      </c>
      <c r="EK650">
        <v>3</v>
      </c>
      <c r="EL650">
        <v>9</v>
      </c>
      <c r="EM650">
        <v>2</v>
      </c>
      <c r="EN650">
        <v>2</v>
      </c>
      <c r="EO650">
        <v>2</v>
      </c>
      <c r="EP650">
        <v>2</v>
      </c>
      <c r="EQ650">
        <v>2</v>
      </c>
      <c r="ER650">
        <v>2</v>
      </c>
      <c r="ES650">
        <v>2</v>
      </c>
      <c r="ET650">
        <v>2</v>
      </c>
      <c r="EU650">
        <v>16</v>
      </c>
      <c r="EV650">
        <v>9</v>
      </c>
      <c r="EW650">
        <v>9</v>
      </c>
      <c r="EX650">
        <v>9</v>
      </c>
      <c r="EY650">
        <v>9</v>
      </c>
      <c r="EZ650">
        <v>36</v>
      </c>
      <c r="FA650">
        <v>8</v>
      </c>
      <c r="FB650" t="str">
        <f t="shared" ref="FB650:FB713" si="120">IF(FA650=0,"None",IF(FA650&lt;6,"Mild",IF(FA650&lt;8,"Moderate","Severe")))</f>
        <v>Severe</v>
      </c>
      <c r="FC650" t="s">
        <v>149</v>
      </c>
    </row>
    <row r="651" spans="1:159" x14ac:dyDescent="0.2">
      <c r="A651">
        <v>2106</v>
      </c>
      <c r="B651" t="s">
        <v>143</v>
      </c>
      <c r="C651" t="s">
        <v>2929</v>
      </c>
      <c r="D651" s="1">
        <v>20592</v>
      </c>
      <c r="E651">
        <v>66</v>
      </c>
      <c r="F651">
        <v>10</v>
      </c>
      <c r="H651" t="s">
        <v>777</v>
      </c>
      <c r="I651">
        <v>3026</v>
      </c>
      <c r="J651" s="1">
        <v>44477</v>
      </c>
      <c r="K651">
        <v>2</v>
      </c>
      <c r="R651">
        <v>3</v>
      </c>
      <c r="W651" t="s">
        <v>229</v>
      </c>
      <c r="X651" t="s">
        <v>314</v>
      </c>
      <c r="Y651">
        <v>1</v>
      </c>
      <c r="Z651" t="s">
        <v>2930</v>
      </c>
      <c r="AA651" s="1">
        <v>44658</v>
      </c>
      <c r="AB651" s="2">
        <f t="shared" si="116"/>
        <v>181</v>
      </c>
      <c r="AC651">
        <v>2</v>
      </c>
      <c r="AD651">
        <v>2</v>
      </c>
      <c r="AE651" t="str">
        <f t="shared" si="118"/>
        <v>Female</v>
      </c>
      <c r="AF651">
        <v>6</v>
      </c>
      <c r="AG651" t="s">
        <v>149</v>
      </c>
      <c r="AH651">
        <v>0</v>
      </c>
      <c r="AJ651">
        <v>1</v>
      </c>
      <c r="AK651" t="str">
        <f t="shared" si="113"/>
        <v>DNC high school</v>
      </c>
      <c r="AL651" t="str">
        <f t="shared" si="119"/>
        <v>No</v>
      </c>
      <c r="AM651">
        <v>35</v>
      </c>
      <c r="AN651" t="str">
        <f t="shared" si="117"/>
        <v>Other</v>
      </c>
      <c r="AQ651">
        <v>27</v>
      </c>
      <c r="AR651">
        <v>0</v>
      </c>
      <c r="AS651">
        <v>0</v>
      </c>
      <c r="AT651">
        <v>0</v>
      </c>
      <c r="AU651">
        <v>0</v>
      </c>
      <c r="AV651">
        <v>0</v>
      </c>
      <c r="AW651">
        <v>0</v>
      </c>
      <c r="AX651">
        <v>0</v>
      </c>
      <c r="AY651">
        <v>0</v>
      </c>
      <c r="AZ651">
        <v>0</v>
      </c>
      <c r="BA651">
        <v>0</v>
      </c>
      <c r="BD651">
        <v>1</v>
      </c>
      <c r="BF651">
        <v>1</v>
      </c>
      <c r="BH651">
        <v>0</v>
      </c>
      <c r="BI651">
        <v>0</v>
      </c>
      <c r="BJ651">
        <v>0</v>
      </c>
      <c r="BK651">
        <v>0</v>
      </c>
      <c r="BM651">
        <v>1</v>
      </c>
      <c r="BO651">
        <v>0</v>
      </c>
      <c r="BW651" s="4"/>
      <c r="FC651" t="s">
        <v>157</v>
      </c>
    </row>
    <row r="652" spans="1:159" x14ac:dyDescent="0.2">
      <c r="A652">
        <v>2108</v>
      </c>
      <c r="B652" t="s">
        <v>143</v>
      </c>
      <c r="C652" t="s">
        <v>2931</v>
      </c>
      <c r="D652" s="1">
        <v>16539</v>
      </c>
      <c r="E652">
        <v>77</v>
      </c>
      <c r="F652">
        <v>1</v>
      </c>
      <c r="H652" t="s">
        <v>151</v>
      </c>
      <c r="I652">
        <v>3030</v>
      </c>
      <c r="J652" s="1">
        <v>44371</v>
      </c>
      <c r="K652">
        <v>1</v>
      </c>
      <c r="R652">
        <v>3</v>
      </c>
      <c r="W652" t="s">
        <v>229</v>
      </c>
      <c r="X652" t="s">
        <v>314</v>
      </c>
      <c r="Y652">
        <v>0</v>
      </c>
      <c r="Z652" t="s">
        <v>2932</v>
      </c>
      <c r="AA652" s="1">
        <v>44572</v>
      </c>
      <c r="AB652" s="2">
        <f t="shared" si="116"/>
        <v>201</v>
      </c>
      <c r="AC652">
        <v>1</v>
      </c>
      <c r="AD652">
        <v>1</v>
      </c>
      <c r="AE652" t="str">
        <f t="shared" si="118"/>
        <v>Male</v>
      </c>
      <c r="AF652">
        <v>7</v>
      </c>
      <c r="AG652" t="s">
        <v>149</v>
      </c>
      <c r="AH652">
        <v>0</v>
      </c>
      <c r="AJ652">
        <v>1</v>
      </c>
      <c r="AK652" t="str">
        <f t="shared" si="113"/>
        <v>DNC high school</v>
      </c>
      <c r="AL652" t="str">
        <f t="shared" si="119"/>
        <v>No</v>
      </c>
      <c r="AM652">
        <v>9</v>
      </c>
      <c r="AN652" t="str">
        <f t="shared" si="117"/>
        <v>Aus</v>
      </c>
      <c r="AO652">
        <v>0</v>
      </c>
      <c r="AR652">
        <v>0</v>
      </c>
      <c r="AS652">
        <v>0</v>
      </c>
      <c r="AT652">
        <v>0</v>
      </c>
      <c r="AU652">
        <v>1</v>
      </c>
      <c r="AV652">
        <v>0</v>
      </c>
      <c r="AW652">
        <v>0</v>
      </c>
      <c r="AX652">
        <v>1</v>
      </c>
      <c r="AY652">
        <v>0</v>
      </c>
      <c r="AZ652">
        <v>0</v>
      </c>
      <c r="BA652">
        <v>1</v>
      </c>
      <c r="BC652" t="s">
        <v>2933</v>
      </c>
      <c r="BD652">
        <v>1</v>
      </c>
      <c r="BE652" t="s">
        <v>2934</v>
      </c>
      <c r="BF652">
        <v>1</v>
      </c>
      <c r="BG652" t="s">
        <v>2935</v>
      </c>
      <c r="BH652">
        <v>1</v>
      </c>
      <c r="BI652">
        <v>2</v>
      </c>
      <c r="BJ652">
        <v>0</v>
      </c>
      <c r="BK652">
        <v>0</v>
      </c>
      <c r="BM652">
        <v>0</v>
      </c>
      <c r="BO652">
        <v>1</v>
      </c>
      <c r="BP652">
        <v>1</v>
      </c>
      <c r="BQ652">
        <v>4</v>
      </c>
      <c r="BR652">
        <v>2</v>
      </c>
      <c r="BS652">
        <v>4</v>
      </c>
      <c r="BT652">
        <v>4</v>
      </c>
      <c r="BU652">
        <v>1</v>
      </c>
      <c r="BV652">
        <v>44</v>
      </c>
      <c r="BW652" s="4">
        <v>0.2617257396292979</v>
      </c>
      <c r="BX652">
        <v>5</v>
      </c>
      <c r="BY652">
        <v>1</v>
      </c>
      <c r="BZ652">
        <v>30</v>
      </c>
      <c r="CA652">
        <v>90</v>
      </c>
      <c r="CB652">
        <v>1</v>
      </c>
      <c r="CC652">
        <v>1</v>
      </c>
      <c r="CD652">
        <v>0</v>
      </c>
      <c r="CE652">
        <v>60</v>
      </c>
      <c r="CF652">
        <v>0</v>
      </c>
      <c r="CG652">
        <v>0</v>
      </c>
      <c r="CH652">
        <v>0</v>
      </c>
      <c r="CI652">
        <v>0</v>
      </c>
      <c r="CJ652">
        <v>1</v>
      </c>
      <c r="CK652">
        <v>1</v>
      </c>
      <c r="CL652">
        <v>0</v>
      </c>
      <c r="CM652">
        <v>60</v>
      </c>
      <c r="CN652">
        <f t="shared" ref="CN652:CN683" si="121">CA652+CM652+(2*CI652)</f>
        <v>150</v>
      </c>
      <c r="CO652" t="str">
        <f t="shared" ref="CO652:CO715" si="122">IF(CN652&gt;150,"Sufficientlyactive",IF(CN652&gt;1,"Insufficiently active","Sedentary"))</f>
        <v>Insufficiently active</v>
      </c>
      <c r="CP652">
        <v>4</v>
      </c>
      <c r="CQ652">
        <v>4</v>
      </c>
      <c r="CR652">
        <v>2</v>
      </c>
      <c r="CS652">
        <v>3</v>
      </c>
      <c r="CT652">
        <v>3</v>
      </c>
      <c r="CU652">
        <v>3</v>
      </c>
      <c r="CV652">
        <v>0</v>
      </c>
      <c r="CW652">
        <v>0</v>
      </c>
      <c r="CX652">
        <v>2</v>
      </c>
      <c r="CY652">
        <v>1</v>
      </c>
      <c r="CZ652">
        <v>3</v>
      </c>
      <c r="DA652">
        <v>9</v>
      </c>
      <c r="DB652">
        <v>10</v>
      </c>
      <c r="DC652">
        <v>1</v>
      </c>
      <c r="DD652">
        <v>1</v>
      </c>
      <c r="DE652">
        <v>1</v>
      </c>
      <c r="DF652">
        <v>1</v>
      </c>
      <c r="DG652">
        <v>1</v>
      </c>
      <c r="DH652">
        <v>1</v>
      </c>
      <c r="DI652">
        <v>1</v>
      </c>
      <c r="DJ652">
        <v>1</v>
      </c>
      <c r="DK652">
        <v>1</v>
      </c>
      <c r="DL652">
        <v>1</v>
      </c>
      <c r="DM652">
        <v>1</v>
      </c>
      <c r="DN652">
        <v>10</v>
      </c>
      <c r="DO652">
        <v>2</v>
      </c>
      <c r="DP652">
        <v>0</v>
      </c>
      <c r="DQ652">
        <v>0</v>
      </c>
      <c r="DR652">
        <v>0</v>
      </c>
      <c r="DS652">
        <v>0</v>
      </c>
      <c r="DT652">
        <v>0</v>
      </c>
      <c r="DU652">
        <v>1</v>
      </c>
      <c r="DV652">
        <v>0</v>
      </c>
      <c r="DW652">
        <v>0</v>
      </c>
      <c r="DX652">
        <v>3</v>
      </c>
      <c r="DY652" t="s">
        <v>149</v>
      </c>
      <c r="DZ652" t="s">
        <v>4708</v>
      </c>
      <c r="EA652">
        <v>4</v>
      </c>
      <c r="EB652">
        <v>3</v>
      </c>
      <c r="EC652">
        <v>5</v>
      </c>
      <c r="ED652">
        <v>4</v>
      </c>
      <c r="EE652">
        <v>5</v>
      </c>
      <c r="EF652">
        <v>5</v>
      </c>
      <c r="EG652">
        <v>4</v>
      </c>
      <c r="EH652">
        <v>30</v>
      </c>
      <c r="EI652">
        <v>2</v>
      </c>
      <c r="EJ652">
        <v>1</v>
      </c>
      <c r="EK652">
        <v>1</v>
      </c>
      <c r="EL652">
        <v>4</v>
      </c>
      <c r="EM652">
        <v>5</v>
      </c>
      <c r="EN652">
        <v>5</v>
      </c>
      <c r="EO652">
        <v>5</v>
      </c>
      <c r="EP652">
        <v>5</v>
      </c>
      <c r="EQ652">
        <v>5</v>
      </c>
      <c r="ER652">
        <v>5</v>
      </c>
      <c r="ES652">
        <v>5</v>
      </c>
      <c r="ET652">
        <v>5</v>
      </c>
      <c r="EU652">
        <v>40</v>
      </c>
      <c r="EV652">
        <v>6</v>
      </c>
      <c r="EW652">
        <v>6</v>
      </c>
      <c r="EX652">
        <v>6</v>
      </c>
      <c r="EY652">
        <v>7</v>
      </c>
      <c r="EZ652">
        <v>25</v>
      </c>
      <c r="FA652">
        <v>5</v>
      </c>
      <c r="FB652" t="str">
        <f t="shared" si="120"/>
        <v>Mild</v>
      </c>
      <c r="FC652" t="s">
        <v>157</v>
      </c>
    </row>
    <row r="653" spans="1:159" x14ac:dyDescent="0.2">
      <c r="A653">
        <v>2110</v>
      </c>
      <c r="B653" t="s">
        <v>143</v>
      </c>
      <c r="C653" t="s">
        <v>2936</v>
      </c>
      <c r="D653" s="1">
        <v>20266</v>
      </c>
      <c r="E653">
        <v>67</v>
      </c>
      <c r="F653">
        <v>11</v>
      </c>
      <c r="G653" t="s">
        <v>2791</v>
      </c>
      <c r="H653" t="s">
        <v>2937</v>
      </c>
      <c r="I653">
        <v>3030</v>
      </c>
      <c r="J653" s="1">
        <v>44477</v>
      </c>
      <c r="K653">
        <v>2</v>
      </c>
      <c r="Q653">
        <v>3</v>
      </c>
      <c r="W653" t="s">
        <v>4409</v>
      </c>
      <c r="X653" t="s">
        <v>314</v>
      </c>
      <c r="Y653">
        <v>0</v>
      </c>
      <c r="Z653" t="s">
        <v>2938</v>
      </c>
      <c r="AA653" s="1">
        <v>44683</v>
      </c>
      <c r="AB653" s="2">
        <f t="shared" si="116"/>
        <v>206</v>
      </c>
      <c r="AC653">
        <v>1</v>
      </c>
      <c r="AD653">
        <v>2</v>
      </c>
      <c r="AE653" t="str">
        <f t="shared" si="118"/>
        <v>Female</v>
      </c>
      <c r="AF653">
        <v>7</v>
      </c>
      <c r="AG653" t="s">
        <v>149</v>
      </c>
      <c r="AH653">
        <v>0</v>
      </c>
      <c r="AJ653">
        <v>2</v>
      </c>
      <c r="AK653" t="str">
        <f t="shared" si="113"/>
        <v>High school</v>
      </c>
      <c r="AL653" t="str">
        <f t="shared" si="119"/>
        <v>Yes</v>
      </c>
      <c r="AM653">
        <v>36</v>
      </c>
      <c r="AN653" t="str">
        <f t="shared" si="117"/>
        <v>Other</v>
      </c>
      <c r="AQ653">
        <v>46</v>
      </c>
      <c r="AR653">
        <v>0</v>
      </c>
      <c r="AS653">
        <v>0</v>
      </c>
      <c r="AT653">
        <v>0</v>
      </c>
      <c r="AU653">
        <v>0</v>
      </c>
      <c r="AV653">
        <v>0</v>
      </c>
      <c r="AW653">
        <v>0</v>
      </c>
      <c r="AX653">
        <v>0</v>
      </c>
      <c r="AY653">
        <v>0</v>
      </c>
      <c r="AZ653">
        <v>0</v>
      </c>
      <c r="BA653">
        <v>0</v>
      </c>
      <c r="BD653">
        <v>0</v>
      </c>
      <c r="BF653">
        <v>1</v>
      </c>
      <c r="BG653" t="s">
        <v>2939</v>
      </c>
      <c r="BH653">
        <v>0</v>
      </c>
      <c r="BI653">
        <v>0</v>
      </c>
      <c r="BJ653">
        <v>0</v>
      </c>
      <c r="BK653">
        <v>0</v>
      </c>
      <c r="BM653">
        <v>0</v>
      </c>
      <c r="BO653">
        <v>0</v>
      </c>
      <c r="BQ653">
        <v>4</v>
      </c>
      <c r="BR653">
        <v>3</v>
      </c>
      <c r="BS653">
        <v>4</v>
      </c>
      <c r="BT653">
        <v>4</v>
      </c>
      <c r="BU653">
        <v>1</v>
      </c>
      <c r="BV653">
        <v>71</v>
      </c>
      <c r="BW653" s="4">
        <v>0.24147676003746102</v>
      </c>
      <c r="BX653">
        <v>2</v>
      </c>
      <c r="BY653">
        <v>0</v>
      </c>
      <c r="BZ653">
        <v>25</v>
      </c>
      <c r="CA653">
        <v>25</v>
      </c>
      <c r="CB653">
        <v>0</v>
      </c>
      <c r="CC653">
        <v>0</v>
      </c>
      <c r="CD653">
        <v>0</v>
      </c>
      <c r="CE653">
        <v>0</v>
      </c>
      <c r="CF653">
        <v>0</v>
      </c>
      <c r="CG653">
        <v>0</v>
      </c>
      <c r="CH653">
        <v>0</v>
      </c>
      <c r="CI653">
        <v>0</v>
      </c>
      <c r="CJ653">
        <v>0</v>
      </c>
      <c r="CK653">
        <v>0</v>
      </c>
      <c r="CL653">
        <v>0</v>
      </c>
      <c r="CM653">
        <v>0</v>
      </c>
      <c r="CN653">
        <f t="shared" si="121"/>
        <v>25</v>
      </c>
      <c r="CO653" t="str">
        <f t="shared" si="122"/>
        <v>Insufficiently active</v>
      </c>
      <c r="CP653">
        <v>0</v>
      </c>
      <c r="CQ653">
        <v>1</v>
      </c>
      <c r="CR653">
        <v>1</v>
      </c>
      <c r="CS653">
        <v>1</v>
      </c>
      <c r="CT653">
        <v>1</v>
      </c>
      <c r="CU653">
        <v>2</v>
      </c>
      <c r="CV653">
        <v>1</v>
      </c>
      <c r="CW653">
        <v>1</v>
      </c>
      <c r="CX653">
        <v>1</v>
      </c>
      <c r="CY653">
        <v>1</v>
      </c>
      <c r="CZ653">
        <v>3</v>
      </c>
      <c r="DA653">
        <v>5</v>
      </c>
      <c r="DB653">
        <v>6</v>
      </c>
      <c r="DC653">
        <v>1</v>
      </c>
      <c r="DD653">
        <v>3</v>
      </c>
      <c r="DE653">
        <v>2</v>
      </c>
      <c r="DF653">
        <v>1</v>
      </c>
      <c r="DG653">
        <v>1</v>
      </c>
      <c r="DH653">
        <v>3</v>
      </c>
      <c r="DI653">
        <v>1</v>
      </c>
      <c r="DJ653">
        <v>1</v>
      </c>
      <c r="DK653">
        <v>5</v>
      </c>
      <c r="DL653">
        <v>2</v>
      </c>
      <c r="DM653">
        <v>1</v>
      </c>
      <c r="DN653">
        <v>20</v>
      </c>
      <c r="DO653">
        <v>3</v>
      </c>
      <c r="DP653">
        <v>1</v>
      </c>
      <c r="DQ653">
        <v>2</v>
      </c>
      <c r="DR653">
        <v>2</v>
      </c>
      <c r="DS653">
        <v>1</v>
      </c>
      <c r="DT653">
        <v>2</v>
      </c>
      <c r="DU653">
        <v>1</v>
      </c>
      <c r="DV653">
        <v>2</v>
      </c>
      <c r="DW653">
        <v>0</v>
      </c>
      <c r="DX653">
        <v>14</v>
      </c>
      <c r="DY653" t="s">
        <v>157</v>
      </c>
      <c r="DZ653" t="s">
        <v>4709</v>
      </c>
      <c r="EA653">
        <v>3</v>
      </c>
      <c r="EB653">
        <v>5</v>
      </c>
      <c r="EC653">
        <v>4</v>
      </c>
      <c r="ED653">
        <v>3</v>
      </c>
      <c r="EE653">
        <v>3</v>
      </c>
      <c r="EF653">
        <v>3</v>
      </c>
      <c r="EG653">
        <v>3</v>
      </c>
      <c r="EH653">
        <v>24</v>
      </c>
      <c r="EI653">
        <v>1</v>
      </c>
      <c r="EJ653">
        <v>1</v>
      </c>
      <c r="EK653">
        <v>1</v>
      </c>
      <c r="EL653">
        <v>3</v>
      </c>
      <c r="EM653">
        <v>4</v>
      </c>
      <c r="EN653">
        <v>4</v>
      </c>
      <c r="EO653">
        <v>4</v>
      </c>
      <c r="EP653">
        <v>4</v>
      </c>
      <c r="EQ653">
        <v>4</v>
      </c>
      <c r="ER653">
        <v>4</v>
      </c>
      <c r="ES653">
        <v>4</v>
      </c>
      <c r="ET653">
        <v>4</v>
      </c>
      <c r="EU653">
        <v>32</v>
      </c>
      <c r="EV653">
        <v>10</v>
      </c>
      <c r="EW653">
        <v>7</v>
      </c>
      <c r="EX653">
        <v>8</v>
      </c>
      <c r="EY653">
        <v>8</v>
      </c>
      <c r="EZ653">
        <v>33</v>
      </c>
      <c r="FA653">
        <v>8</v>
      </c>
      <c r="FB653" t="str">
        <f t="shared" si="120"/>
        <v>Severe</v>
      </c>
      <c r="FC653" t="s">
        <v>157</v>
      </c>
    </row>
    <row r="654" spans="1:159" x14ac:dyDescent="0.2">
      <c r="A654">
        <v>2113</v>
      </c>
      <c r="B654" t="s">
        <v>143</v>
      </c>
      <c r="C654" t="s">
        <v>2940</v>
      </c>
      <c r="D654" s="1">
        <v>21688</v>
      </c>
      <c r="E654">
        <v>63</v>
      </c>
      <c r="F654">
        <v>1</v>
      </c>
      <c r="H654" t="s">
        <v>204</v>
      </c>
      <c r="I654">
        <v>3429</v>
      </c>
      <c r="J654" s="1">
        <v>44477</v>
      </c>
      <c r="K654">
        <v>2</v>
      </c>
      <c r="Q654">
        <v>3</v>
      </c>
      <c r="W654" t="s">
        <v>4409</v>
      </c>
      <c r="X654" t="s">
        <v>314</v>
      </c>
      <c r="Y654">
        <v>1</v>
      </c>
      <c r="Z654" t="s">
        <v>2941</v>
      </c>
      <c r="AA654" s="1">
        <v>44571</v>
      </c>
      <c r="AB654" s="2">
        <f t="shared" si="116"/>
        <v>94</v>
      </c>
      <c r="AC654">
        <v>3</v>
      </c>
      <c r="AD654">
        <v>2</v>
      </c>
      <c r="AE654" t="str">
        <f t="shared" si="118"/>
        <v>Female</v>
      </c>
      <c r="AF654">
        <v>3</v>
      </c>
      <c r="AG654" t="s">
        <v>157</v>
      </c>
      <c r="AH654">
        <v>0</v>
      </c>
      <c r="AJ654">
        <v>3</v>
      </c>
      <c r="AK654" t="str">
        <f t="shared" si="113"/>
        <v>TAFE</v>
      </c>
      <c r="AL654" t="str">
        <f t="shared" si="119"/>
        <v>Yes</v>
      </c>
      <c r="AM654">
        <v>9</v>
      </c>
      <c r="AN654" t="str">
        <f t="shared" si="117"/>
        <v>Aus</v>
      </c>
      <c r="AO654">
        <v>0</v>
      </c>
      <c r="AR654">
        <v>0</v>
      </c>
      <c r="AS654">
        <v>0</v>
      </c>
      <c r="AT654">
        <v>0</v>
      </c>
      <c r="AU654">
        <v>0</v>
      </c>
      <c r="AV654">
        <v>0</v>
      </c>
      <c r="AW654">
        <v>0</v>
      </c>
      <c r="AX654">
        <v>0</v>
      </c>
      <c r="AY654">
        <v>0</v>
      </c>
      <c r="AZ654">
        <v>0</v>
      </c>
      <c r="BA654">
        <v>0</v>
      </c>
      <c r="BD654">
        <v>1</v>
      </c>
      <c r="BE654" t="s">
        <v>2942</v>
      </c>
      <c r="BF654">
        <v>0</v>
      </c>
      <c r="BH654">
        <v>0</v>
      </c>
      <c r="BI654">
        <v>0</v>
      </c>
      <c r="BJ654">
        <v>0</v>
      </c>
      <c r="BK654">
        <v>0</v>
      </c>
      <c r="BM654">
        <v>1</v>
      </c>
      <c r="BN654">
        <v>30</v>
      </c>
      <c r="BO654">
        <v>0</v>
      </c>
      <c r="BQ654">
        <v>3</v>
      </c>
      <c r="BR654">
        <v>1</v>
      </c>
      <c r="BS654">
        <v>2</v>
      </c>
      <c r="BT654">
        <v>3</v>
      </c>
      <c r="BU654">
        <v>1</v>
      </c>
      <c r="BV654">
        <v>80</v>
      </c>
      <c r="BW654" s="4">
        <v>0.55767111650485446</v>
      </c>
      <c r="BX654">
        <v>20</v>
      </c>
      <c r="BY654">
        <v>25</v>
      </c>
      <c r="BZ654">
        <v>59</v>
      </c>
      <c r="CA654">
        <v>840</v>
      </c>
      <c r="CB654">
        <v>15</v>
      </c>
      <c r="CC654">
        <v>50</v>
      </c>
      <c r="CD654">
        <v>59</v>
      </c>
      <c r="CE654">
        <v>840</v>
      </c>
      <c r="CF654">
        <v>0</v>
      </c>
      <c r="CG654">
        <v>0</v>
      </c>
      <c r="CH654">
        <v>0</v>
      </c>
      <c r="CI654">
        <v>0</v>
      </c>
      <c r="CJ654">
        <v>2</v>
      </c>
      <c r="CK654">
        <v>2</v>
      </c>
      <c r="CL654">
        <v>1</v>
      </c>
      <c r="CM654">
        <v>121</v>
      </c>
      <c r="CN654">
        <f t="shared" si="121"/>
        <v>961</v>
      </c>
      <c r="CO654" t="str">
        <f t="shared" si="122"/>
        <v>Sufficientlyactive</v>
      </c>
      <c r="CP654">
        <v>3</v>
      </c>
      <c r="CQ654">
        <v>3</v>
      </c>
      <c r="CR654">
        <v>1</v>
      </c>
      <c r="CS654">
        <v>3</v>
      </c>
      <c r="CT654">
        <v>3</v>
      </c>
      <c r="CU654">
        <v>1</v>
      </c>
      <c r="CV654">
        <v>1</v>
      </c>
      <c r="CW654">
        <v>0</v>
      </c>
      <c r="CX654">
        <v>1</v>
      </c>
      <c r="CY654">
        <v>1</v>
      </c>
      <c r="CZ654">
        <v>2</v>
      </c>
      <c r="DA654">
        <v>8</v>
      </c>
      <c r="DB654">
        <v>4</v>
      </c>
      <c r="DC654">
        <v>1</v>
      </c>
      <c r="DD654">
        <v>1</v>
      </c>
      <c r="DE654">
        <v>1</v>
      </c>
      <c r="DF654">
        <v>1</v>
      </c>
      <c r="DG654">
        <v>1</v>
      </c>
      <c r="DH654">
        <v>2</v>
      </c>
      <c r="DI654">
        <v>1</v>
      </c>
      <c r="DJ654">
        <v>1</v>
      </c>
      <c r="DK654">
        <v>2</v>
      </c>
      <c r="DL654">
        <v>1</v>
      </c>
      <c r="DM654">
        <v>1</v>
      </c>
      <c r="DN654">
        <v>12</v>
      </c>
      <c r="DO654">
        <v>0</v>
      </c>
      <c r="DP654">
        <v>0</v>
      </c>
      <c r="DQ654">
        <v>0</v>
      </c>
      <c r="DR654">
        <v>1</v>
      </c>
      <c r="DS654">
        <v>0</v>
      </c>
      <c r="DT654">
        <v>0</v>
      </c>
      <c r="DU654">
        <v>0</v>
      </c>
      <c r="DV654">
        <v>0</v>
      </c>
      <c r="DW654">
        <v>0</v>
      </c>
      <c r="DX654">
        <v>1</v>
      </c>
      <c r="DY654" t="s">
        <v>149</v>
      </c>
      <c r="DZ654" t="s">
        <v>4708</v>
      </c>
      <c r="EA654">
        <v>3</v>
      </c>
      <c r="EB654">
        <v>4</v>
      </c>
      <c r="EC654">
        <v>4</v>
      </c>
      <c r="ED654">
        <v>5</v>
      </c>
      <c r="EE654">
        <v>5</v>
      </c>
      <c r="EF654">
        <v>5</v>
      </c>
      <c r="EG654">
        <v>5</v>
      </c>
      <c r="EH654">
        <v>31</v>
      </c>
      <c r="EI654">
        <v>1</v>
      </c>
      <c r="EJ654">
        <v>1</v>
      </c>
      <c r="EK654">
        <v>1</v>
      </c>
      <c r="EL654">
        <v>3</v>
      </c>
      <c r="EM654">
        <v>5</v>
      </c>
      <c r="EN654">
        <v>5</v>
      </c>
      <c r="EO654">
        <v>5</v>
      </c>
      <c r="EP654">
        <v>5</v>
      </c>
      <c r="EQ654">
        <v>5</v>
      </c>
      <c r="ER654">
        <v>5</v>
      </c>
      <c r="ES654">
        <v>5</v>
      </c>
      <c r="ET654">
        <v>5</v>
      </c>
      <c r="EU654">
        <v>40</v>
      </c>
      <c r="EV654">
        <v>7</v>
      </c>
      <c r="EW654">
        <v>7</v>
      </c>
      <c r="EX654">
        <v>7</v>
      </c>
      <c r="EY654">
        <v>7</v>
      </c>
      <c r="EZ654">
        <v>28</v>
      </c>
      <c r="FA654">
        <v>4</v>
      </c>
      <c r="FB654" t="str">
        <f t="shared" si="120"/>
        <v>Mild</v>
      </c>
      <c r="FC654" t="s">
        <v>157</v>
      </c>
    </row>
    <row r="655" spans="1:159" x14ac:dyDescent="0.2">
      <c r="A655">
        <v>2114</v>
      </c>
      <c r="B655" t="s">
        <v>143</v>
      </c>
      <c r="C655" t="s">
        <v>2943</v>
      </c>
      <c r="D655" s="1">
        <v>18825</v>
      </c>
      <c r="E655">
        <v>71</v>
      </c>
      <c r="F655">
        <v>1</v>
      </c>
      <c r="H655" t="s">
        <v>295</v>
      </c>
      <c r="I655">
        <v>3021</v>
      </c>
      <c r="J655" s="1">
        <v>44476</v>
      </c>
      <c r="K655">
        <v>2</v>
      </c>
      <c r="R655">
        <v>3</v>
      </c>
      <c r="W655" t="s">
        <v>229</v>
      </c>
      <c r="X655" t="s">
        <v>314</v>
      </c>
      <c r="Y655">
        <v>1</v>
      </c>
      <c r="Z655" t="s">
        <v>199</v>
      </c>
      <c r="AA655" s="1">
        <v>44569</v>
      </c>
      <c r="AB655" s="2">
        <f t="shared" si="116"/>
        <v>93</v>
      </c>
      <c r="AC655">
        <v>1</v>
      </c>
      <c r="AD655">
        <v>1</v>
      </c>
      <c r="AE655" t="str">
        <f t="shared" si="118"/>
        <v>Male</v>
      </c>
      <c r="AF655">
        <v>7</v>
      </c>
      <c r="AG655" t="s">
        <v>149</v>
      </c>
      <c r="AH655">
        <v>0</v>
      </c>
      <c r="AJ655">
        <v>2</v>
      </c>
      <c r="AK655" t="str">
        <f t="shared" si="113"/>
        <v>High school</v>
      </c>
      <c r="AL655" t="str">
        <f t="shared" si="119"/>
        <v>Yes</v>
      </c>
      <c r="AM655">
        <v>59</v>
      </c>
      <c r="AN655" t="str">
        <f t="shared" si="117"/>
        <v>Other</v>
      </c>
      <c r="AQ655">
        <v>58</v>
      </c>
      <c r="AR655">
        <v>0</v>
      </c>
      <c r="AS655">
        <v>0</v>
      </c>
      <c r="AT655">
        <v>1</v>
      </c>
      <c r="AU655">
        <v>1</v>
      </c>
      <c r="AV655">
        <v>0</v>
      </c>
      <c r="AW655">
        <v>0</v>
      </c>
      <c r="AX655">
        <v>1</v>
      </c>
      <c r="AY655">
        <v>0</v>
      </c>
      <c r="AZ655">
        <v>1</v>
      </c>
      <c r="BA655">
        <v>1</v>
      </c>
      <c r="BB655" t="s">
        <v>2944</v>
      </c>
      <c r="BC655" t="s">
        <v>2945</v>
      </c>
      <c r="BD655">
        <v>1</v>
      </c>
      <c r="BE655" t="s">
        <v>2946</v>
      </c>
      <c r="BF655">
        <v>1</v>
      </c>
      <c r="BG655" t="s">
        <v>2947</v>
      </c>
      <c r="BH655">
        <v>1</v>
      </c>
      <c r="BI655">
        <v>1</v>
      </c>
      <c r="BJ655">
        <v>0</v>
      </c>
      <c r="BK655">
        <v>0</v>
      </c>
      <c r="BM655">
        <v>1</v>
      </c>
      <c r="BN655">
        <v>10</v>
      </c>
      <c r="BO655">
        <v>0</v>
      </c>
      <c r="BQ655">
        <v>3</v>
      </c>
      <c r="BR655">
        <v>1</v>
      </c>
      <c r="BS655">
        <v>2</v>
      </c>
      <c r="BT655">
        <v>3</v>
      </c>
      <c r="BU655">
        <v>3</v>
      </c>
      <c r="BV655">
        <v>66</v>
      </c>
      <c r="BW655" s="4">
        <v>0.52567111650485432</v>
      </c>
      <c r="BX655">
        <v>4</v>
      </c>
      <c r="BY655">
        <v>0</v>
      </c>
      <c r="BZ655">
        <v>20</v>
      </c>
      <c r="CA655">
        <v>20</v>
      </c>
      <c r="CB655">
        <v>0</v>
      </c>
      <c r="CC655">
        <v>0</v>
      </c>
      <c r="CD655">
        <v>0</v>
      </c>
      <c r="CE655">
        <v>0</v>
      </c>
      <c r="CF655">
        <v>0</v>
      </c>
      <c r="CG655">
        <v>0</v>
      </c>
      <c r="CH655">
        <v>0</v>
      </c>
      <c r="CI655">
        <v>0</v>
      </c>
      <c r="CJ655">
        <v>0</v>
      </c>
      <c r="CK655">
        <v>0</v>
      </c>
      <c r="CL655">
        <v>0</v>
      </c>
      <c r="CM655">
        <v>0</v>
      </c>
      <c r="CN655">
        <f t="shared" si="121"/>
        <v>20</v>
      </c>
      <c r="CO655" t="str">
        <f t="shared" si="122"/>
        <v>Insufficiently active</v>
      </c>
      <c r="CP655">
        <v>4</v>
      </c>
      <c r="CQ655">
        <v>4</v>
      </c>
      <c r="CR655">
        <v>4</v>
      </c>
      <c r="CS655">
        <v>4</v>
      </c>
      <c r="CT655">
        <v>3</v>
      </c>
      <c r="CU655">
        <v>3</v>
      </c>
      <c r="CV655">
        <v>1</v>
      </c>
      <c r="CW655">
        <v>1</v>
      </c>
      <c r="CX655">
        <v>1</v>
      </c>
      <c r="CY655">
        <v>1</v>
      </c>
      <c r="CZ655">
        <v>2</v>
      </c>
      <c r="DA655">
        <v>5</v>
      </c>
      <c r="DB655">
        <v>4</v>
      </c>
      <c r="DC655">
        <v>0</v>
      </c>
      <c r="DD655">
        <v>4</v>
      </c>
      <c r="DE655">
        <v>2</v>
      </c>
      <c r="DF655">
        <v>1</v>
      </c>
      <c r="DG655">
        <v>3</v>
      </c>
      <c r="DH655">
        <v>3</v>
      </c>
      <c r="DI655">
        <v>1</v>
      </c>
      <c r="DJ655">
        <v>2</v>
      </c>
      <c r="DK655">
        <v>3</v>
      </c>
      <c r="DL655">
        <v>2</v>
      </c>
      <c r="DM655">
        <v>2</v>
      </c>
      <c r="DN655">
        <v>23</v>
      </c>
      <c r="DO655">
        <v>1</v>
      </c>
      <c r="DP655">
        <v>1</v>
      </c>
      <c r="DQ655">
        <v>1</v>
      </c>
      <c r="DR655">
        <v>2</v>
      </c>
      <c r="DS655">
        <v>0</v>
      </c>
      <c r="DT655">
        <v>1</v>
      </c>
      <c r="DU655">
        <v>1</v>
      </c>
      <c r="DV655">
        <v>1</v>
      </c>
      <c r="DW655">
        <v>0</v>
      </c>
      <c r="DX655">
        <v>8</v>
      </c>
      <c r="DY655" t="s">
        <v>149</v>
      </c>
      <c r="DZ655" t="s">
        <v>4707</v>
      </c>
      <c r="EA655">
        <v>5</v>
      </c>
      <c r="EB655">
        <v>4</v>
      </c>
      <c r="EC655">
        <v>3</v>
      </c>
      <c r="ED655">
        <v>3</v>
      </c>
      <c r="EE655">
        <v>3</v>
      </c>
      <c r="EF655">
        <v>3</v>
      </c>
      <c r="EG655">
        <v>4</v>
      </c>
      <c r="EH655">
        <v>25</v>
      </c>
      <c r="EI655">
        <v>2</v>
      </c>
      <c r="EJ655">
        <v>2</v>
      </c>
      <c r="EK655">
        <v>2</v>
      </c>
      <c r="EL655">
        <v>6</v>
      </c>
      <c r="EM655">
        <v>3</v>
      </c>
      <c r="EN655">
        <v>4</v>
      </c>
      <c r="EO655">
        <v>4</v>
      </c>
      <c r="EP655">
        <v>4</v>
      </c>
      <c r="EQ655">
        <v>4</v>
      </c>
      <c r="ER655">
        <v>5</v>
      </c>
      <c r="ES655">
        <v>5</v>
      </c>
      <c r="ET655">
        <v>5</v>
      </c>
      <c r="EU655">
        <v>34</v>
      </c>
      <c r="EV655">
        <v>7</v>
      </c>
      <c r="EW655">
        <v>3</v>
      </c>
      <c r="EX655">
        <v>8</v>
      </c>
      <c r="EY655">
        <v>6</v>
      </c>
      <c r="EZ655">
        <v>24</v>
      </c>
      <c r="FA655">
        <v>7</v>
      </c>
      <c r="FB655" t="str">
        <f t="shared" si="120"/>
        <v>Moderate</v>
      </c>
      <c r="FC655" t="s">
        <v>157</v>
      </c>
    </row>
    <row r="656" spans="1:159" x14ac:dyDescent="0.2">
      <c r="A656">
        <v>2127</v>
      </c>
      <c r="B656" t="s">
        <v>143</v>
      </c>
      <c r="C656" t="s">
        <v>2948</v>
      </c>
      <c r="D656" s="1">
        <v>24081</v>
      </c>
      <c r="E656">
        <v>56</v>
      </c>
      <c r="F656">
        <v>11</v>
      </c>
      <c r="G656" t="s">
        <v>2791</v>
      </c>
      <c r="H656" t="s">
        <v>2949</v>
      </c>
      <c r="I656">
        <v>3095</v>
      </c>
      <c r="J656" s="1">
        <v>44474</v>
      </c>
      <c r="K656">
        <v>1</v>
      </c>
      <c r="Q656">
        <v>1</v>
      </c>
      <c r="W656" t="s">
        <v>4409</v>
      </c>
      <c r="X656" t="s">
        <v>307</v>
      </c>
      <c r="Y656">
        <v>1</v>
      </c>
      <c r="Z656" t="s">
        <v>2950</v>
      </c>
      <c r="AA656" s="1">
        <v>44589</v>
      </c>
      <c r="AB656" s="2">
        <f t="shared" si="116"/>
        <v>115</v>
      </c>
      <c r="AC656">
        <v>1</v>
      </c>
      <c r="AD656">
        <v>1</v>
      </c>
      <c r="AE656" t="str">
        <f t="shared" si="118"/>
        <v>Male</v>
      </c>
      <c r="AF656">
        <v>0</v>
      </c>
      <c r="AG656" t="s">
        <v>157</v>
      </c>
      <c r="AH656">
        <v>0</v>
      </c>
      <c r="AJ656">
        <v>4</v>
      </c>
      <c r="AK656" t="str">
        <f t="shared" si="113"/>
        <v>TAFE</v>
      </c>
      <c r="AL656" t="str">
        <f t="shared" si="119"/>
        <v>Yes</v>
      </c>
      <c r="AM656">
        <v>9</v>
      </c>
      <c r="AN656" t="str">
        <f t="shared" si="117"/>
        <v>Aus</v>
      </c>
      <c r="AO656">
        <v>0</v>
      </c>
      <c r="AR656">
        <v>0</v>
      </c>
      <c r="AS656">
        <v>0</v>
      </c>
      <c r="AT656">
        <v>0</v>
      </c>
      <c r="AU656">
        <v>0</v>
      </c>
      <c r="AV656">
        <v>0</v>
      </c>
      <c r="AW656">
        <v>0</v>
      </c>
      <c r="AX656">
        <v>1</v>
      </c>
      <c r="AY656">
        <v>1</v>
      </c>
      <c r="AZ656">
        <v>0</v>
      </c>
      <c r="BA656">
        <v>0</v>
      </c>
      <c r="BC656" t="s">
        <v>2951</v>
      </c>
      <c r="BD656">
        <v>1</v>
      </c>
      <c r="BE656" t="s">
        <v>2952</v>
      </c>
      <c r="BF656">
        <v>1</v>
      </c>
      <c r="BG656" t="s">
        <v>2953</v>
      </c>
      <c r="BH656">
        <v>1</v>
      </c>
      <c r="BI656">
        <v>0</v>
      </c>
      <c r="BJ656">
        <v>0</v>
      </c>
      <c r="BK656">
        <v>0</v>
      </c>
      <c r="BM656">
        <v>1</v>
      </c>
      <c r="BN656">
        <v>9</v>
      </c>
      <c r="BO656">
        <v>1</v>
      </c>
      <c r="BP656">
        <v>0</v>
      </c>
      <c r="BQ656">
        <v>3</v>
      </c>
      <c r="BR656">
        <v>2</v>
      </c>
      <c r="BS656">
        <v>2</v>
      </c>
      <c r="BT656">
        <v>4</v>
      </c>
      <c r="BU656">
        <v>3</v>
      </c>
      <c r="BV656">
        <v>70</v>
      </c>
      <c r="BW656" s="4">
        <v>0.31465878956402782</v>
      </c>
      <c r="BX656">
        <v>2</v>
      </c>
      <c r="BY656">
        <v>0</v>
      </c>
      <c r="BZ656">
        <v>20</v>
      </c>
      <c r="CA656">
        <v>20</v>
      </c>
      <c r="CB656">
        <v>4</v>
      </c>
      <c r="CC656">
        <v>3</v>
      </c>
      <c r="CD656">
        <v>20</v>
      </c>
      <c r="CE656">
        <v>200</v>
      </c>
      <c r="CF656">
        <v>0</v>
      </c>
      <c r="CG656">
        <v>0</v>
      </c>
      <c r="CH656">
        <v>0</v>
      </c>
      <c r="CI656">
        <v>0</v>
      </c>
      <c r="CJ656">
        <v>0</v>
      </c>
      <c r="CK656">
        <v>0</v>
      </c>
      <c r="CL656">
        <v>0</v>
      </c>
      <c r="CM656">
        <v>0</v>
      </c>
      <c r="CN656">
        <f t="shared" si="121"/>
        <v>20</v>
      </c>
      <c r="CO656" t="str">
        <f t="shared" si="122"/>
        <v>Insufficiently active</v>
      </c>
      <c r="CP656">
        <v>2</v>
      </c>
      <c r="CQ656">
        <v>3</v>
      </c>
      <c r="CR656">
        <v>3</v>
      </c>
      <c r="CS656">
        <v>3</v>
      </c>
      <c r="CT656">
        <v>3</v>
      </c>
      <c r="CU656">
        <v>2</v>
      </c>
      <c r="CV656">
        <v>1</v>
      </c>
      <c r="CW656">
        <v>1</v>
      </c>
      <c r="CX656">
        <v>2</v>
      </c>
      <c r="CY656">
        <v>1</v>
      </c>
      <c r="CZ656">
        <v>2</v>
      </c>
      <c r="DA656">
        <v>6</v>
      </c>
      <c r="DB656">
        <v>1</v>
      </c>
      <c r="DC656">
        <v>0</v>
      </c>
      <c r="DD656">
        <v>4</v>
      </c>
      <c r="DE656">
        <v>2</v>
      </c>
      <c r="DF656">
        <v>1</v>
      </c>
      <c r="DG656">
        <v>2</v>
      </c>
      <c r="DH656">
        <v>2</v>
      </c>
      <c r="DI656">
        <v>2</v>
      </c>
      <c r="DJ656">
        <v>3</v>
      </c>
      <c r="DK656">
        <v>2</v>
      </c>
      <c r="DL656">
        <v>3</v>
      </c>
      <c r="DM656">
        <v>3</v>
      </c>
      <c r="DN656">
        <v>24</v>
      </c>
      <c r="DO656">
        <v>1</v>
      </c>
      <c r="DP656">
        <v>1</v>
      </c>
      <c r="DQ656">
        <v>2</v>
      </c>
      <c r="DR656">
        <v>3</v>
      </c>
      <c r="DS656">
        <v>1</v>
      </c>
      <c r="DT656">
        <v>1</v>
      </c>
      <c r="DU656">
        <v>2</v>
      </c>
      <c r="DV656">
        <v>0</v>
      </c>
      <c r="DW656">
        <v>1</v>
      </c>
      <c r="DX656">
        <v>12</v>
      </c>
      <c r="DY656" t="s">
        <v>149</v>
      </c>
      <c r="DZ656" t="s">
        <v>4709</v>
      </c>
      <c r="EA656">
        <v>2</v>
      </c>
      <c r="EB656">
        <v>3</v>
      </c>
      <c r="EC656">
        <v>3</v>
      </c>
      <c r="ED656">
        <v>3</v>
      </c>
      <c r="EE656">
        <v>2</v>
      </c>
      <c r="EF656">
        <v>2</v>
      </c>
      <c r="EG656">
        <v>4</v>
      </c>
      <c r="EH656">
        <v>19</v>
      </c>
      <c r="EI656">
        <v>3</v>
      </c>
      <c r="EJ656">
        <v>2</v>
      </c>
      <c r="EK656">
        <v>2</v>
      </c>
      <c r="EL656">
        <v>7</v>
      </c>
      <c r="EM656">
        <v>3</v>
      </c>
      <c r="EN656">
        <v>3</v>
      </c>
      <c r="EO656">
        <v>3</v>
      </c>
      <c r="EP656">
        <v>3</v>
      </c>
      <c r="EQ656">
        <v>2</v>
      </c>
      <c r="ER656">
        <v>2</v>
      </c>
      <c r="ES656">
        <v>3</v>
      </c>
      <c r="ET656">
        <v>3</v>
      </c>
      <c r="EU656">
        <v>22</v>
      </c>
      <c r="EV656">
        <v>8</v>
      </c>
      <c r="EW656">
        <v>9</v>
      </c>
      <c r="EX656">
        <v>8</v>
      </c>
      <c r="EY656">
        <v>10</v>
      </c>
      <c r="EZ656">
        <v>35</v>
      </c>
      <c r="FA656">
        <v>8</v>
      </c>
      <c r="FB656" t="str">
        <f t="shared" si="120"/>
        <v>Severe</v>
      </c>
      <c r="FC656" t="s">
        <v>157</v>
      </c>
    </row>
    <row r="657" spans="1:159" x14ac:dyDescent="0.2">
      <c r="A657">
        <v>2129</v>
      </c>
      <c r="B657" t="s">
        <v>143</v>
      </c>
      <c r="C657" t="s">
        <v>2954</v>
      </c>
      <c r="D657" s="1">
        <v>17851</v>
      </c>
      <c r="E657">
        <v>73</v>
      </c>
      <c r="F657">
        <v>1</v>
      </c>
      <c r="H657" t="s">
        <v>228</v>
      </c>
      <c r="I657">
        <v>3029</v>
      </c>
      <c r="J657" s="1">
        <v>44474</v>
      </c>
      <c r="K657">
        <v>1</v>
      </c>
      <c r="R657">
        <v>2</v>
      </c>
      <c r="W657" t="s">
        <v>229</v>
      </c>
      <c r="X657" t="s">
        <v>222</v>
      </c>
      <c r="Y657">
        <v>1</v>
      </c>
      <c r="Z657" t="s">
        <v>2955</v>
      </c>
      <c r="AA657" s="1">
        <v>44598</v>
      </c>
      <c r="AB657" s="2">
        <f t="shared" si="116"/>
        <v>124</v>
      </c>
      <c r="AC657">
        <v>4</v>
      </c>
      <c r="AD657">
        <v>1</v>
      </c>
      <c r="AE657" t="str">
        <f t="shared" si="118"/>
        <v>Male</v>
      </c>
      <c r="AF657">
        <v>7</v>
      </c>
      <c r="AG657" t="s">
        <v>149</v>
      </c>
      <c r="AH657">
        <v>0</v>
      </c>
      <c r="AJ657">
        <v>1</v>
      </c>
      <c r="AK657" t="str">
        <f t="shared" si="113"/>
        <v>DNC high school</v>
      </c>
      <c r="AL657" t="str">
        <f t="shared" si="119"/>
        <v>No</v>
      </c>
      <c r="AM657">
        <v>9</v>
      </c>
      <c r="AN657" t="str">
        <f t="shared" si="117"/>
        <v>Aus</v>
      </c>
      <c r="AO657">
        <v>0</v>
      </c>
      <c r="AR657">
        <v>0</v>
      </c>
      <c r="AS657">
        <v>0</v>
      </c>
      <c r="AT657">
        <v>0</v>
      </c>
      <c r="AU657">
        <v>0</v>
      </c>
      <c r="AV657">
        <v>0</v>
      </c>
      <c r="AW657">
        <v>0</v>
      </c>
      <c r="AX657">
        <v>1</v>
      </c>
      <c r="AY657">
        <v>1</v>
      </c>
      <c r="AZ657">
        <v>1</v>
      </c>
      <c r="BA657">
        <v>2</v>
      </c>
      <c r="BC657" t="s">
        <v>2956</v>
      </c>
      <c r="BD657">
        <v>1</v>
      </c>
      <c r="BE657" t="s">
        <v>2957</v>
      </c>
      <c r="BF657">
        <v>1</v>
      </c>
      <c r="BG657" t="s">
        <v>2958</v>
      </c>
      <c r="BH657">
        <v>1</v>
      </c>
      <c r="BI657">
        <v>0</v>
      </c>
      <c r="BJ657">
        <v>0</v>
      </c>
      <c r="BK657">
        <v>0</v>
      </c>
      <c r="BM657">
        <v>1</v>
      </c>
      <c r="BN657">
        <v>15</v>
      </c>
      <c r="BO657">
        <v>0</v>
      </c>
      <c r="BQ657">
        <v>4</v>
      </c>
      <c r="BR657">
        <v>1</v>
      </c>
      <c r="BS657">
        <v>4</v>
      </c>
      <c r="BT657">
        <v>4</v>
      </c>
      <c r="BU657">
        <v>1</v>
      </c>
      <c r="BV657">
        <v>40</v>
      </c>
      <c r="BW657" s="4">
        <v>0.36247676003746104</v>
      </c>
      <c r="BX657">
        <v>3</v>
      </c>
      <c r="BY657">
        <v>0</v>
      </c>
      <c r="BZ657">
        <v>30</v>
      </c>
      <c r="CA657">
        <v>30</v>
      </c>
      <c r="CB657">
        <v>0</v>
      </c>
      <c r="CC657">
        <v>0</v>
      </c>
      <c r="CD657">
        <v>15</v>
      </c>
      <c r="CE657">
        <v>15</v>
      </c>
      <c r="CF657">
        <v>0</v>
      </c>
      <c r="CG657">
        <v>0</v>
      </c>
      <c r="CH657">
        <v>0</v>
      </c>
      <c r="CI657">
        <v>0</v>
      </c>
      <c r="CJ657">
        <v>0</v>
      </c>
      <c r="CK657">
        <v>0</v>
      </c>
      <c r="CL657">
        <v>0</v>
      </c>
      <c r="CM657">
        <v>0</v>
      </c>
      <c r="CN657">
        <f t="shared" si="121"/>
        <v>30</v>
      </c>
      <c r="CO657" t="str">
        <f t="shared" si="122"/>
        <v>Insufficiently active</v>
      </c>
      <c r="CP657">
        <v>1</v>
      </c>
      <c r="CQ657">
        <v>1</v>
      </c>
      <c r="CR657">
        <v>1</v>
      </c>
      <c r="CS657">
        <v>1</v>
      </c>
      <c r="CT657">
        <v>3</v>
      </c>
      <c r="CU657">
        <v>2</v>
      </c>
      <c r="CV657">
        <v>0</v>
      </c>
      <c r="CW657">
        <v>1</v>
      </c>
      <c r="CX657">
        <v>1</v>
      </c>
      <c r="CY657">
        <v>0</v>
      </c>
      <c r="CZ657">
        <v>3</v>
      </c>
      <c r="DA657">
        <v>5</v>
      </c>
      <c r="DB657">
        <v>5</v>
      </c>
      <c r="DC657">
        <v>1</v>
      </c>
      <c r="DD657">
        <v>3</v>
      </c>
      <c r="DE657">
        <v>1</v>
      </c>
      <c r="DF657">
        <v>1</v>
      </c>
      <c r="DG657">
        <v>1</v>
      </c>
      <c r="DH657">
        <v>1</v>
      </c>
      <c r="DI657">
        <v>1</v>
      </c>
      <c r="DJ657">
        <v>1</v>
      </c>
      <c r="DK657">
        <v>2</v>
      </c>
      <c r="DL657">
        <v>1</v>
      </c>
      <c r="DM657">
        <v>1</v>
      </c>
      <c r="DN657">
        <v>13</v>
      </c>
      <c r="DO657">
        <v>0</v>
      </c>
      <c r="DP657">
        <v>0</v>
      </c>
      <c r="DQ657">
        <v>0</v>
      </c>
      <c r="DR657">
        <v>0</v>
      </c>
      <c r="DS657">
        <v>0</v>
      </c>
      <c r="DT657">
        <v>0</v>
      </c>
      <c r="DU657">
        <v>3</v>
      </c>
      <c r="DV657">
        <v>0</v>
      </c>
      <c r="DW657">
        <v>0</v>
      </c>
      <c r="DX657">
        <v>3</v>
      </c>
      <c r="DY657" t="s">
        <v>149</v>
      </c>
      <c r="DZ657" t="s">
        <v>4708</v>
      </c>
      <c r="EA657">
        <v>1</v>
      </c>
      <c r="EB657">
        <v>2</v>
      </c>
      <c r="EC657">
        <v>2</v>
      </c>
      <c r="ED657">
        <v>5</v>
      </c>
      <c r="EE657">
        <v>4</v>
      </c>
      <c r="EF657">
        <v>4</v>
      </c>
      <c r="EG657">
        <v>5</v>
      </c>
      <c r="EH657">
        <v>23</v>
      </c>
      <c r="EI657">
        <v>2</v>
      </c>
      <c r="EJ657">
        <v>1</v>
      </c>
      <c r="EK657">
        <v>1</v>
      </c>
      <c r="EL657">
        <v>4</v>
      </c>
      <c r="EM657">
        <v>4</v>
      </c>
      <c r="EN657">
        <v>4</v>
      </c>
      <c r="EO657">
        <v>4</v>
      </c>
      <c r="EP657">
        <v>4</v>
      </c>
      <c r="EQ657">
        <v>4</v>
      </c>
      <c r="ER657">
        <v>4</v>
      </c>
      <c r="ES657">
        <v>4</v>
      </c>
      <c r="ET657">
        <v>4</v>
      </c>
      <c r="EU657">
        <v>32</v>
      </c>
      <c r="EV657">
        <v>6</v>
      </c>
      <c r="EW657">
        <v>8</v>
      </c>
      <c r="EX657">
        <v>8</v>
      </c>
      <c r="EY657">
        <v>9</v>
      </c>
      <c r="EZ657">
        <v>31</v>
      </c>
      <c r="FA657">
        <v>6</v>
      </c>
      <c r="FB657" t="str">
        <f t="shared" si="120"/>
        <v>Moderate</v>
      </c>
      <c r="FC657" t="s">
        <v>157</v>
      </c>
    </row>
    <row r="658" spans="1:159" x14ac:dyDescent="0.2">
      <c r="A658">
        <v>2132</v>
      </c>
      <c r="B658" t="s">
        <v>143</v>
      </c>
      <c r="C658" t="s">
        <v>2959</v>
      </c>
      <c r="D658" s="1">
        <v>19367</v>
      </c>
      <c r="E658">
        <v>69</v>
      </c>
      <c r="F658">
        <v>1</v>
      </c>
      <c r="H658" t="s">
        <v>204</v>
      </c>
      <c r="I658">
        <v>3429</v>
      </c>
      <c r="J658" s="1">
        <v>44473</v>
      </c>
      <c r="K658">
        <v>1</v>
      </c>
      <c r="S658">
        <v>2</v>
      </c>
      <c r="W658" t="s">
        <v>4410</v>
      </c>
      <c r="X658" t="s">
        <v>222</v>
      </c>
      <c r="Y658">
        <v>0</v>
      </c>
      <c r="Z658" t="s">
        <v>2960</v>
      </c>
      <c r="AA658" s="1">
        <v>44595</v>
      </c>
      <c r="AB658" s="2">
        <f t="shared" si="116"/>
        <v>122</v>
      </c>
      <c r="AC658">
        <v>2</v>
      </c>
      <c r="AD658">
        <v>1</v>
      </c>
      <c r="AE658" t="str">
        <f t="shared" si="118"/>
        <v>Male</v>
      </c>
      <c r="AF658">
        <v>7</v>
      </c>
      <c r="AG658" t="s">
        <v>149</v>
      </c>
      <c r="AH658">
        <v>0</v>
      </c>
      <c r="AJ658">
        <v>3</v>
      </c>
      <c r="AK658" t="str">
        <f t="shared" si="113"/>
        <v>TAFE</v>
      </c>
      <c r="AL658" t="str">
        <f t="shared" si="119"/>
        <v>Yes</v>
      </c>
      <c r="AM658">
        <v>9</v>
      </c>
      <c r="AN658" t="str">
        <f t="shared" si="117"/>
        <v>Aus</v>
      </c>
      <c r="AO658">
        <v>0</v>
      </c>
      <c r="AR658">
        <v>0</v>
      </c>
      <c r="AS658">
        <v>0</v>
      </c>
      <c r="AT658">
        <v>0</v>
      </c>
      <c r="AU658">
        <v>1</v>
      </c>
      <c r="AV658">
        <v>1</v>
      </c>
      <c r="AW658">
        <v>0</v>
      </c>
      <c r="AX658">
        <v>0</v>
      </c>
      <c r="AY658">
        <v>0</v>
      </c>
      <c r="AZ658">
        <v>1</v>
      </c>
      <c r="BA658">
        <v>2</v>
      </c>
      <c r="BC658" t="s">
        <v>2961</v>
      </c>
      <c r="BD658">
        <v>1</v>
      </c>
      <c r="BE658" t="s">
        <v>2962</v>
      </c>
      <c r="BF658">
        <v>1</v>
      </c>
      <c r="BG658" t="s">
        <v>2963</v>
      </c>
      <c r="BH658">
        <v>0</v>
      </c>
      <c r="BI658">
        <v>0</v>
      </c>
      <c r="BJ658">
        <v>0</v>
      </c>
      <c r="BK658">
        <v>0</v>
      </c>
      <c r="BM658">
        <v>0</v>
      </c>
      <c r="BO658">
        <v>0</v>
      </c>
      <c r="BQ658">
        <v>3</v>
      </c>
      <c r="BR658">
        <v>1</v>
      </c>
      <c r="BS658">
        <v>3</v>
      </c>
      <c r="BT658">
        <v>3</v>
      </c>
      <c r="BU658">
        <v>1</v>
      </c>
      <c r="BV658">
        <v>50</v>
      </c>
      <c r="BW658" s="4">
        <v>0.54600000000000004</v>
      </c>
      <c r="BX658">
        <v>7</v>
      </c>
      <c r="BY658">
        <v>3</v>
      </c>
      <c r="BZ658">
        <v>30</v>
      </c>
      <c r="CA658">
        <v>210</v>
      </c>
      <c r="CB658">
        <v>4</v>
      </c>
      <c r="CC658">
        <v>4</v>
      </c>
      <c r="CD658">
        <v>0</v>
      </c>
      <c r="CE658">
        <v>240</v>
      </c>
      <c r="CF658">
        <v>4</v>
      </c>
      <c r="CG658">
        <v>4</v>
      </c>
      <c r="CH658">
        <v>0</v>
      </c>
      <c r="CI658">
        <v>240</v>
      </c>
      <c r="CJ658">
        <v>4</v>
      </c>
      <c r="CK658">
        <v>4</v>
      </c>
      <c r="CL658">
        <v>0</v>
      </c>
      <c r="CM658">
        <v>240</v>
      </c>
      <c r="CN658">
        <f t="shared" si="121"/>
        <v>930</v>
      </c>
      <c r="CO658" t="str">
        <f t="shared" si="122"/>
        <v>Sufficientlyactive</v>
      </c>
      <c r="CP658">
        <v>4</v>
      </c>
      <c r="CQ658">
        <v>4</v>
      </c>
      <c r="CR658">
        <v>4</v>
      </c>
      <c r="CS658">
        <v>3</v>
      </c>
      <c r="CT658">
        <v>3</v>
      </c>
      <c r="CU658">
        <v>3</v>
      </c>
      <c r="CV658">
        <v>1</v>
      </c>
      <c r="CW658">
        <v>1</v>
      </c>
      <c r="CX658">
        <v>1</v>
      </c>
      <c r="CY658">
        <v>1</v>
      </c>
      <c r="CZ658">
        <v>2</v>
      </c>
      <c r="DA658">
        <v>8</v>
      </c>
      <c r="DB658">
        <v>8</v>
      </c>
      <c r="DC658">
        <v>1</v>
      </c>
      <c r="DD658">
        <v>1</v>
      </c>
      <c r="DE658">
        <v>1</v>
      </c>
      <c r="DF658">
        <v>1</v>
      </c>
      <c r="DG658">
        <v>1</v>
      </c>
      <c r="DH658">
        <v>1</v>
      </c>
      <c r="DI658">
        <v>1</v>
      </c>
      <c r="DJ658">
        <v>1</v>
      </c>
      <c r="DK658">
        <v>1</v>
      </c>
      <c r="DL658">
        <v>1</v>
      </c>
      <c r="DM658">
        <v>1</v>
      </c>
      <c r="DN658">
        <v>10</v>
      </c>
      <c r="DO658">
        <v>0</v>
      </c>
      <c r="DP658">
        <v>0</v>
      </c>
      <c r="DQ658">
        <v>0</v>
      </c>
      <c r="DR658">
        <v>0</v>
      </c>
      <c r="DS658">
        <v>0</v>
      </c>
      <c r="DT658">
        <v>0</v>
      </c>
      <c r="DU658">
        <v>0</v>
      </c>
      <c r="DV658">
        <v>0</v>
      </c>
      <c r="DW658">
        <v>0</v>
      </c>
      <c r="DX658">
        <v>0</v>
      </c>
      <c r="DY658" t="str">
        <f>IF(DP658&gt;1,"Yes",IF(DQ658&gt;1,"Yes","No"))</f>
        <v>No</v>
      </c>
      <c r="DZ658" t="s">
        <v>4708</v>
      </c>
      <c r="EA658">
        <v>5</v>
      </c>
      <c r="EB658">
        <v>5</v>
      </c>
      <c r="EC658">
        <v>5</v>
      </c>
      <c r="ED658">
        <v>5</v>
      </c>
      <c r="EE658">
        <v>5</v>
      </c>
      <c r="EF658">
        <v>5</v>
      </c>
      <c r="EG658">
        <v>5</v>
      </c>
      <c r="EH658">
        <v>35</v>
      </c>
      <c r="EI658">
        <v>1</v>
      </c>
      <c r="EJ658">
        <v>1</v>
      </c>
      <c r="EK658">
        <v>1</v>
      </c>
      <c r="EL658">
        <v>3</v>
      </c>
      <c r="EM658">
        <v>4</v>
      </c>
      <c r="EN658">
        <v>4</v>
      </c>
      <c r="EO658">
        <v>4</v>
      </c>
      <c r="EP658">
        <v>4</v>
      </c>
      <c r="EQ658">
        <v>4</v>
      </c>
      <c r="ER658">
        <v>4</v>
      </c>
      <c r="ES658">
        <v>4</v>
      </c>
      <c r="ET658">
        <v>4</v>
      </c>
      <c r="EU658">
        <v>32</v>
      </c>
      <c r="EV658">
        <v>2</v>
      </c>
      <c r="EW658">
        <v>2</v>
      </c>
      <c r="EX658">
        <v>2</v>
      </c>
      <c r="EY658">
        <v>3</v>
      </c>
      <c r="EZ658">
        <v>9</v>
      </c>
      <c r="FA658">
        <v>2</v>
      </c>
      <c r="FB658" t="str">
        <f t="shared" si="120"/>
        <v>Mild</v>
      </c>
      <c r="FC658" t="s">
        <v>157</v>
      </c>
    </row>
    <row r="659" spans="1:159" x14ac:dyDescent="0.2">
      <c r="A659">
        <v>2138</v>
      </c>
      <c r="B659" t="s">
        <v>143</v>
      </c>
      <c r="C659" t="s">
        <v>2964</v>
      </c>
      <c r="D659" s="1">
        <v>29852</v>
      </c>
      <c r="E659">
        <v>40</v>
      </c>
      <c r="F659">
        <v>1</v>
      </c>
      <c r="H659" t="s">
        <v>354</v>
      </c>
      <c r="I659">
        <v>3037</v>
      </c>
      <c r="J659" s="1">
        <v>44470</v>
      </c>
      <c r="K659">
        <v>1</v>
      </c>
      <c r="Q659">
        <v>2</v>
      </c>
      <c r="W659" t="s">
        <v>4409</v>
      </c>
      <c r="X659" t="s">
        <v>222</v>
      </c>
      <c r="Y659">
        <v>0</v>
      </c>
      <c r="Z659" t="s">
        <v>2965</v>
      </c>
      <c r="AA659" s="1">
        <v>44586</v>
      </c>
      <c r="AB659" s="2">
        <f t="shared" si="116"/>
        <v>116</v>
      </c>
      <c r="AC659">
        <v>1</v>
      </c>
      <c r="AD659">
        <v>2</v>
      </c>
      <c r="AE659" t="str">
        <f t="shared" si="118"/>
        <v>Female</v>
      </c>
      <c r="AF659">
        <v>6</v>
      </c>
      <c r="AG659" t="s">
        <v>149</v>
      </c>
      <c r="AH659">
        <v>0</v>
      </c>
      <c r="AJ659">
        <v>2</v>
      </c>
      <c r="AK659" t="str">
        <f t="shared" si="113"/>
        <v>High school</v>
      </c>
      <c r="AL659" t="str">
        <f t="shared" si="119"/>
        <v>Yes</v>
      </c>
      <c r="AM659">
        <v>185</v>
      </c>
      <c r="AN659" t="str">
        <f t="shared" si="117"/>
        <v>Other</v>
      </c>
      <c r="AQ659">
        <v>23</v>
      </c>
      <c r="AR659">
        <v>0</v>
      </c>
      <c r="AS659">
        <v>0</v>
      </c>
      <c r="AT659">
        <v>0</v>
      </c>
      <c r="AU659">
        <v>0</v>
      </c>
      <c r="AV659">
        <v>0</v>
      </c>
      <c r="AW659">
        <v>0</v>
      </c>
      <c r="AX659">
        <v>0</v>
      </c>
      <c r="AY659">
        <v>0</v>
      </c>
      <c r="AZ659">
        <v>0</v>
      </c>
      <c r="BA659">
        <v>0</v>
      </c>
      <c r="BD659">
        <v>0</v>
      </c>
      <c r="BF659">
        <v>1</v>
      </c>
      <c r="BG659" t="s">
        <v>2966</v>
      </c>
      <c r="BH659">
        <v>0</v>
      </c>
      <c r="BI659">
        <v>0</v>
      </c>
      <c r="BJ659">
        <v>0</v>
      </c>
      <c r="BK659">
        <v>0</v>
      </c>
      <c r="BM659">
        <v>0</v>
      </c>
      <c r="BO659">
        <v>0</v>
      </c>
      <c r="BQ659">
        <v>2</v>
      </c>
      <c r="BR659">
        <v>2</v>
      </c>
      <c r="BS659">
        <v>3</v>
      </c>
      <c r="BT659">
        <v>4</v>
      </c>
      <c r="BU659">
        <v>2</v>
      </c>
      <c r="BV659">
        <v>80</v>
      </c>
      <c r="BW659" s="4">
        <v>0.331058010207333</v>
      </c>
      <c r="BX659">
        <v>7</v>
      </c>
      <c r="BY659">
        <v>1</v>
      </c>
      <c r="BZ659">
        <v>1</v>
      </c>
      <c r="CA659">
        <v>61</v>
      </c>
      <c r="CB659">
        <v>0</v>
      </c>
      <c r="CC659">
        <v>0</v>
      </c>
      <c r="CD659">
        <v>0</v>
      </c>
      <c r="CE659">
        <v>0</v>
      </c>
      <c r="CF659">
        <v>0</v>
      </c>
      <c r="CG659">
        <v>0</v>
      </c>
      <c r="CH659">
        <v>0</v>
      </c>
      <c r="CI659">
        <v>0</v>
      </c>
      <c r="CJ659">
        <v>3</v>
      </c>
      <c r="CK659">
        <v>2</v>
      </c>
      <c r="CL659">
        <v>0</v>
      </c>
      <c r="CM659">
        <v>120</v>
      </c>
      <c r="CN659">
        <f t="shared" si="121"/>
        <v>181</v>
      </c>
      <c r="CO659" t="str">
        <f t="shared" si="122"/>
        <v>Sufficientlyactive</v>
      </c>
      <c r="CP659">
        <v>4</v>
      </c>
      <c r="CQ659">
        <v>4</v>
      </c>
      <c r="CR659">
        <v>2</v>
      </c>
      <c r="CS659">
        <v>4</v>
      </c>
      <c r="CT659">
        <v>4</v>
      </c>
      <c r="CU659">
        <v>2</v>
      </c>
      <c r="CV659">
        <v>0</v>
      </c>
      <c r="CW659">
        <v>1</v>
      </c>
      <c r="CX659">
        <v>3</v>
      </c>
      <c r="CY659">
        <v>1</v>
      </c>
      <c r="CZ659">
        <v>3</v>
      </c>
      <c r="DA659">
        <v>7</v>
      </c>
      <c r="DB659">
        <v>3</v>
      </c>
      <c r="DC659">
        <v>1</v>
      </c>
      <c r="DD659">
        <v>4</v>
      </c>
      <c r="DE659">
        <v>3</v>
      </c>
      <c r="DF659">
        <v>2</v>
      </c>
      <c r="DG659">
        <v>3</v>
      </c>
      <c r="DH659">
        <v>3</v>
      </c>
      <c r="DI659">
        <v>4</v>
      </c>
      <c r="DJ659">
        <v>3</v>
      </c>
      <c r="DK659">
        <v>3</v>
      </c>
      <c r="DL659">
        <v>2</v>
      </c>
      <c r="DM659">
        <v>2</v>
      </c>
      <c r="DN659">
        <v>29</v>
      </c>
      <c r="DO659">
        <v>2</v>
      </c>
      <c r="DP659">
        <v>1</v>
      </c>
      <c r="DQ659">
        <v>1</v>
      </c>
      <c r="DR659">
        <v>1</v>
      </c>
      <c r="DS659">
        <v>1</v>
      </c>
      <c r="DT659">
        <v>1</v>
      </c>
      <c r="DU659">
        <v>1</v>
      </c>
      <c r="DV659">
        <v>1</v>
      </c>
      <c r="DW659">
        <v>0</v>
      </c>
      <c r="DX659">
        <v>9</v>
      </c>
      <c r="DY659" t="s">
        <v>149</v>
      </c>
      <c r="DZ659" t="s">
        <v>4707</v>
      </c>
      <c r="EA659">
        <v>1</v>
      </c>
      <c r="EB659">
        <v>3</v>
      </c>
      <c r="EC659">
        <v>2</v>
      </c>
      <c r="ED659">
        <v>3</v>
      </c>
      <c r="EE659">
        <v>3</v>
      </c>
      <c r="EF659">
        <v>4</v>
      </c>
      <c r="EG659">
        <v>4</v>
      </c>
      <c r="EH659">
        <v>20</v>
      </c>
      <c r="EI659">
        <v>2</v>
      </c>
      <c r="EJ659">
        <v>1</v>
      </c>
      <c r="EK659">
        <v>1</v>
      </c>
      <c r="EL659">
        <v>4</v>
      </c>
      <c r="EM659">
        <v>3</v>
      </c>
      <c r="EN659">
        <v>4</v>
      </c>
      <c r="EO659">
        <v>3</v>
      </c>
      <c r="EP659">
        <v>4</v>
      </c>
      <c r="EQ659">
        <v>4</v>
      </c>
      <c r="ER659">
        <v>3</v>
      </c>
      <c r="ES659">
        <v>4</v>
      </c>
      <c r="ET659">
        <v>4</v>
      </c>
      <c r="EU659">
        <v>29</v>
      </c>
      <c r="EV659">
        <v>7</v>
      </c>
      <c r="EW659">
        <v>8</v>
      </c>
      <c r="EX659">
        <v>8</v>
      </c>
      <c r="EY659">
        <v>8</v>
      </c>
      <c r="EZ659">
        <v>31</v>
      </c>
      <c r="FA659">
        <v>8</v>
      </c>
      <c r="FB659" t="str">
        <f t="shared" si="120"/>
        <v>Severe</v>
      </c>
      <c r="FC659" t="s">
        <v>149</v>
      </c>
    </row>
    <row r="660" spans="1:159" x14ac:dyDescent="0.2">
      <c r="A660">
        <v>2141</v>
      </c>
      <c r="B660" t="s">
        <v>143</v>
      </c>
      <c r="C660" t="s">
        <v>2967</v>
      </c>
      <c r="D660" s="1">
        <v>30492</v>
      </c>
      <c r="E660">
        <v>39</v>
      </c>
      <c r="F660">
        <v>1</v>
      </c>
      <c r="H660" t="s">
        <v>253</v>
      </c>
      <c r="I660">
        <v>3020</v>
      </c>
      <c r="J660" s="1">
        <v>44469</v>
      </c>
      <c r="K660">
        <v>1</v>
      </c>
      <c r="Q660">
        <v>1</v>
      </c>
      <c r="W660" t="s">
        <v>4409</v>
      </c>
      <c r="X660" t="s">
        <v>307</v>
      </c>
      <c r="Y660">
        <v>0</v>
      </c>
      <c r="Z660" t="s">
        <v>2968</v>
      </c>
      <c r="AA660" s="1">
        <v>44619</v>
      </c>
      <c r="AB660" s="2">
        <f t="shared" si="116"/>
        <v>150</v>
      </c>
      <c r="AC660">
        <v>4</v>
      </c>
      <c r="AD660">
        <v>2</v>
      </c>
      <c r="AE660" t="str">
        <f t="shared" si="118"/>
        <v>Female</v>
      </c>
      <c r="AF660">
        <v>6</v>
      </c>
      <c r="AG660" t="s">
        <v>149</v>
      </c>
      <c r="AH660">
        <v>0</v>
      </c>
      <c r="AJ660">
        <v>6</v>
      </c>
      <c r="AK660" t="str">
        <f t="shared" si="113"/>
        <v>Undergrad</v>
      </c>
      <c r="AL660" t="str">
        <f t="shared" si="119"/>
        <v>Yes</v>
      </c>
      <c r="AM660">
        <v>9</v>
      </c>
      <c r="AN660" t="str">
        <f t="shared" si="117"/>
        <v>Aus</v>
      </c>
      <c r="AO660">
        <v>0</v>
      </c>
      <c r="AR660">
        <v>0</v>
      </c>
      <c r="AS660">
        <v>0</v>
      </c>
      <c r="AT660">
        <v>0</v>
      </c>
      <c r="AU660">
        <v>1</v>
      </c>
      <c r="AV660">
        <v>0</v>
      </c>
      <c r="AW660">
        <v>0</v>
      </c>
      <c r="AX660">
        <v>1</v>
      </c>
      <c r="AY660">
        <v>1</v>
      </c>
      <c r="AZ660">
        <v>0</v>
      </c>
      <c r="BA660">
        <v>1</v>
      </c>
      <c r="BC660" t="s">
        <v>2969</v>
      </c>
      <c r="BD660">
        <v>0</v>
      </c>
      <c r="BF660">
        <v>1</v>
      </c>
      <c r="BG660" t="s">
        <v>2970</v>
      </c>
      <c r="BH660">
        <v>0</v>
      </c>
      <c r="BI660">
        <v>0</v>
      </c>
      <c r="BJ660">
        <v>0</v>
      </c>
      <c r="BK660">
        <v>0</v>
      </c>
      <c r="BM660">
        <v>0</v>
      </c>
      <c r="BO660">
        <v>0</v>
      </c>
      <c r="BQ660">
        <v>2</v>
      </c>
      <c r="BR660">
        <v>1</v>
      </c>
      <c r="BS660">
        <v>2</v>
      </c>
      <c r="BT660">
        <v>2</v>
      </c>
      <c r="BU660">
        <v>2</v>
      </c>
      <c r="BV660">
        <v>62</v>
      </c>
      <c r="BW660" s="4">
        <v>0.56835118762161141</v>
      </c>
      <c r="BX660">
        <v>10</v>
      </c>
      <c r="BY660">
        <v>3</v>
      </c>
      <c r="BZ660">
        <v>0</v>
      </c>
      <c r="CA660">
        <v>180</v>
      </c>
      <c r="CB660">
        <v>0</v>
      </c>
      <c r="CC660">
        <v>0</v>
      </c>
      <c r="CD660">
        <v>0</v>
      </c>
      <c r="CE660">
        <v>0</v>
      </c>
      <c r="CF660">
        <v>1</v>
      </c>
      <c r="CG660">
        <v>1</v>
      </c>
      <c r="CH660">
        <v>0</v>
      </c>
      <c r="CI660">
        <v>60</v>
      </c>
      <c r="CJ660">
        <v>0</v>
      </c>
      <c r="CK660">
        <v>0</v>
      </c>
      <c r="CL660">
        <v>0</v>
      </c>
      <c r="CM660">
        <v>0</v>
      </c>
      <c r="CN660">
        <f t="shared" si="121"/>
        <v>300</v>
      </c>
      <c r="CO660" t="str">
        <f t="shared" si="122"/>
        <v>Sufficientlyactive</v>
      </c>
      <c r="CP660">
        <v>2</v>
      </c>
      <c r="CQ660">
        <v>3</v>
      </c>
      <c r="CR660">
        <v>1</v>
      </c>
      <c r="CS660">
        <v>2</v>
      </c>
      <c r="CT660">
        <v>3</v>
      </c>
      <c r="CU660">
        <v>2</v>
      </c>
      <c r="CV660">
        <v>1</v>
      </c>
      <c r="CW660">
        <v>0</v>
      </c>
      <c r="CX660">
        <v>1</v>
      </c>
      <c r="CY660">
        <v>0</v>
      </c>
      <c r="CZ660">
        <v>2</v>
      </c>
      <c r="DA660">
        <v>7</v>
      </c>
      <c r="DB660">
        <v>2</v>
      </c>
      <c r="DC660">
        <v>0</v>
      </c>
      <c r="DD660">
        <v>4</v>
      </c>
      <c r="DE660">
        <v>3</v>
      </c>
      <c r="DF660">
        <v>2</v>
      </c>
      <c r="DG660">
        <v>3</v>
      </c>
      <c r="DH660">
        <v>4</v>
      </c>
      <c r="DI660">
        <v>3</v>
      </c>
      <c r="DJ660">
        <v>3</v>
      </c>
      <c r="DK660">
        <v>3</v>
      </c>
      <c r="DL660">
        <v>2</v>
      </c>
      <c r="DM660">
        <v>2</v>
      </c>
      <c r="DN660">
        <v>29</v>
      </c>
      <c r="DO660">
        <v>1</v>
      </c>
      <c r="DP660">
        <v>1</v>
      </c>
      <c r="DQ660">
        <v>2</v>
      </c>
      <c r="DR660">
        <v>1</v>
      </c>
      <c r="DS660">
        <v>2</v>
      </c>
      <c r="DT660">
        <v>1</v>
      </c>
      <c r="DU660">
        <v>3</v>
      </c>
      <c r="DV660">
        <v>3</v>
      </c>
      <c r="DW660">
        <v>0</v>
      </c>
      <c r="DX660">
        <v>14</v>
      </c>
      <c r="DY660" t="str">
        <f>IF(DO660&gt;1,"Yes",IF(DP660&gt;1,"Yes","No"))</f>
        <v>No</v>
      </c>
      <c r="DZ660" t="s">
        <v>4709</v>
      </c>
      <c r="EA660">
        <v>3</v>
      </c>
      <c r="EB660">
        <v>4</v>
      </c>
      <c r="EC660">
        <v>1</v>
      </c>
      <c r="ED660">
        <v>3</v>
      </c>
      <c r="EE660">
        <v>2</v>
      </c>
      <c r="EF660">
        <v>3</v>
      </c>
      <c r="EG660">
        <v>2</v>
      </c>
      <c r="EH660">
        <v>18</v>
      </c>
      <c r="EI660">
        <v>2</v>
      </c>
      <c r="EJ660">
        <v>1</v>
      </c>
      <c r="EK660">
        <v>2</v>
      </c>
      <c r="EL660">
        <v>5</v>
      </c>
      <c r="EM660">
        <v>2</v>
      </c>
      <c r="EN660">
        <v>3</v>
      </c>
      <c r="EO660">
        <v>2</v>
      </c>
      <c r="EP660">
        <v>2</v>
      </c>
      <c r="EQ660">
        <v>3</v>
      </c>
      <c r="ER660">
        <v>3</v>
      </c>
      <c r="ES660">
        <v>3</v>
      </c>
      <c r="ET660">
        <v>3</v>
      </c>
      <c r="EU660">
        <v>21</v>
      </c>
      <c r="EV660">
        <v>3</v>
      </c>
      <c r="EW660">
        <v>3</v>
      </c>
      <c r="EX660">
        <v>3</v>
      </c>
      <c r="EY660">
        <v>6</v>
      </c>
      <c r="EZ660">
        <v>15</v>
      </c>
      <c r="FA660">
        <v>3</v>
      </c>
      <c r="FB660" t="str">
        <f t="shared" si="120"/>
        <v>Mild</v>
      </c>
      <c r="FC660" t="s">
        <v>149</v>
      </c>
    </row>
    <row r="661" spans="1:159" x14ac:dyDescent="0.2">
      <c r="A661">
        <v>2149</v>
      </c>
      <c r="B661" t="s">
        <v>143</v>
      </c>
      <c r="C661" t="s">
        <v>2971</v>
      </c>
      <c r="D661" s="1">
        <v>28987</v>
      </c>
      <c r="E661">
        <v>43</v>
      </c>
      <c r="F661">
        <v>1</v>
      </c>
      <c r="H661" t="s">
        <v>366</v>
      </c>
      <c r="I661">
        <v>3337</v>
      </c>
      <c r="J661" s="1">
        <v>44468</v>
      </c>
      <c r="K661">
        <v>1</v>
      </c>
      <c r="Q661">
        <v>1</v>
      </c>
      <c r="W661" t="s">
        <v>4409</v>
      </c>
      <c r="X661" t="s">
        <v>307</v>
      </c>
      <c r="Y661">
        <v>0</v>
      </c>
      <c r="Z661" t="s">
        <v>2972</v>
      </c>
      <c r="AA661" s="1">
        <v>44592</v>
      </c>
      <c r="AB661" s="2">
        <f t="shared" si="116"/>
        <v>124</v>
      </c>
      <c r="AC661">
        <v>0</v>
      </c>
      <c r="AD661">
        <v>2</v>
      </c>
      <c r="AE661" t="str">
        <f t="shared" si="118"/>
        <v>Female</v>
      </c>
      <c r="AF661">
        <v>0</v>
      </c>
      <c r="AG661" t="s">
        <v>157</v>
      </c>
      <c r="AH661">
        <v>0</v>
      </c>
      <c r="AJ661">
        <v>3</v>
      </c>
      <c r="AK661" t="str">
        <f t="shared" si="113"/>
        <v>TAFE</v>
      </c>
      <c r="AL661" t="str">
        <f t="shared" si="119"/>
        <v>Yes</v>
      </c>
      <c r="AM661">
        <v>9</v>
      </c>
      <c r="AN661" t="str">
        <f t="shared" si="117"/>
        <v>Aus</v>
      </c>
      <c r="AO661">
        <v>0</v>
      </c>
      <c r="AR661">
        <v>0</v>
      </c>
      <c r="AS661">
        <v>0</v>
      </c>
      <c r="AT661">
        <v>2</v>
      </c>
      <c r="AU661">
        <v>0</v>
      </c>
      <c r="AV661">
        <v>0</v>
      </c>
      <c r="AW661">
        <v>0</v>
      </c>
      <c r="AX661">
        <v>2</v>
      </c>
      <c r="AY661">
        <v>2</v>
      </c>
      <c r="AZ661">
        <v>1</v>
      </c>
      <c r="BA661">
        <v>2</v>
      </c>
      <c r="BC661" t="s">
        <v>2973</v>
      </c>
      <c r="BD661">
        <v>1</v>
      </c>
      <c r="BE661" t="s">
        <v>2974</v>
      </c>
      <c r="BF661">
        <v>1</v>
      </c>
      <c r="BG661" t="s">
        <v>2975</v>
      </c>
      <c r="BH661">
        <v>1</v>
      </c>
      <c r="BI661">
        <v>1</v>
      </c>
      <c r="BJ661">
        <v>1</v>
      </c>
      <c r="BK661">
        <v>0</v>
      </c>
      <c r="BM661">
        <v>0</v>
      </c>
      <c r="BO661">
        <v>0</v>
      </c>
      <c r="BQ661">
        <v>3</v>
      </c>
      <c r="BR661">
        <v>1</v>
      </c>
      <c r="BS661">
        <v>2</v>
      </c>
      <c r="BT661">
        <v>3</v>
      </c>
      <c r="BU661">
        <v>1</v>
      </c>
      <c r="BV661">
        <v>63</v>
      </c>
      <c r="BW661" s="4">
        <v>0.55767111650485446</v>
      </c>
      <c r="BX661">
        <v>6</v>
      </c>
      <c r="BY661">
        <v>3</v>
      </c>
      <c r="BZ661">
        <v>17</v>
      </c>
      <c r="CA661">
        <v>197</v>
      </c>
      <c r="CB661">
        <v>0</v>
      </c>
      <c r="CC661">
        <v>0</v>
      </c>
      <c r="CD661">
        <v>0</v>
      </c>
      <c r="CE661">
        <v>0</v>
      </c>
      <c r="CF661">
        <v>0</v>
      </c>
      <c r="CG661">
        <v>0</v>
      </c>
      <c r="CH661">
        <v>0</v>
      </c>
      <c r="CI661">
        <v>0</v>
      </c>
      <c r="CJ661">
        <v>0</v>
      </c>
      <c r="CK661">
        <v>0</v>
      </c>
      <c r="CL661">
        <v>0</v>
      </c>
      <c r="CM661">
        <v>0</v>
      </c>
      <c r="CN661">
        <f t="shared" si="121"/>
        <v>197</v>
      </c>
      <c r="CO661" t="str">
        <f t="shared" si="122"/>
        <v>Sufficientlyactive</v>
      </c>
      <c r="CP661">
        <v>3</v>
      </c>
      <c r="CQ661">
        <v>3</v>
      </c>
      <c r="CR661">
        <v>2</v>
      </c>
      <c r="CS661">
        <v>3</v>
      </c>
      <c r="CT661">
        <v>3</v>
      </c>
      <c r="CU661">
        <v>2</v>
      </c>
      <c r="CV661">
        <v>1</v>
      </c>
      <c r="CW661">
        <v>1</v>
      </c>
      <c r="CX661">
        <v>3</v>
      </c>
      <c r="CY661">
        <v>1</v>
      </c>
      <c r="CZ661">
        <v>3</v>
      </c>
      <c r="DA661">
        <v>6</v>
      </c>
      <c r="DB661">
        <v>5</v>
      </c>
      <c r="DC661">
        <v>0</v>
      </c>
      <c r="DD661">
        <v>3</v>
      </c>
      <c r="DE661">
        <v>1</v>
      </c>
      <c r="DF661">
        <v>1</v>
      </c>
      <c r="DG661">
        <v>2</v>
      </c>
      <c r="DH661">
        <v>2</v>
      </c>
      <c r="DI661">
        <v>1</v>
      </c>
      <c r="DJ661">
        <v>1</v>
      </c>
      <c r="DK661">
        <v>3</v>
      </c>
      <c r="DL661">
        <v>1</v>
      </c>
      <c r="DM661">
        <v>1</v>
      </c>
      <c r="DN661">
        <v>16</v>
      </c>
      <c r="DO661">
        <v>0</v>
      </c>
      <c r="DP661">
        <v>0</v>
      </c>
      <c r="DQ661">
        <v>2</v>
      </c>
      <c r="DR661">
        <v>2</v>
      </c>
      <c r="DS661">
        <v>3</v>
      </c>
      <c r="DT661">
        <v>0</v>
      </c>
      <c r="DU661">
        <v>0</v>
      </c>
      <c r="DV661">
        <v>0</v>
      </c>
      <c r="DW661">
        <v>0</v>
      </c>
      <c r="DX661">
        <v>7</v>
      </c>
      <c r="DY661" t="str">
        <f>IF(DO661&gt;1,"Yes",IF(DP661&gt;1,"Yes","No"))</f>
        <v>No</v>
      </c>
      <c r="DZ661" t="s">
        <v>4707</v>
      </c>
      <c r="EA661">
        <v>3</v>
      </c>
      <c r="EB661">
        <v>3</v>
      </c>
      <c r="EC661">
        <v>3</v>
      </c>
      <c r="ED661">
        <v>4</v>
      </c>
      <c r="EE661">
        <v>3</v>
      </c>
      <c r="EF661">
        <v>3</v>
      </c>
      <c r="EG661">
        <v>3</v>
      </c>
      <c r="EH661">
        <v>22</v>
      </c>
      <c r="EI661">
        <v>1</v>
      </c>
      <c r="EJ661">
        <v>2</v>
      </c>
      <c r="EK661">
        <v>2</v>
      </c>
      <c r="EL661">
        <v>5</v>
      </c>
      <c r="EM661">
        <v>3</v>
      </c>
      <c r="EN661">
        <v>2</v>
      </c>
      <c r="EO661">
        <v>4</v>
      </c>
      <c r="EP661">
        <v>3</v>
      </c>
      <c r="EQ661">
        <v>3</v>
      </c>
      <c r="ER661">
        <v>3</v>
      </c>
      <c r="ES661">
        <v>3</v>
      </c>
      <c r="ET661">
        <v>3</v>
      </c>
      <c r="EU661">
        <v>24</v>
      </c>
      <c r="EV661">
        <v>4</v>
      </c>
      <c r="EW661">
        <v>6</v>
      </c>
      <c r="EX661">
        <v>7</v>
      </c>
      <c r="EY661">
        <v>8</v>
      </c>
      <c r="EZ661">
        <v>25</v>
      </c>
      <c r="FA661">
        <v>6</v>
      </c>
      <c r="FB661" t="str">
        <f t="shared" si="120"/>
        <v>Moderate</v>
      </c>
      <c r="FC661" t="s">
        <v>149</v>
      </c>
    </row>
    <row r="662" spans="1:159" x14ac:dyDescent="0.2">
      <c r="A662">
        <v>2154</v>
      </c>
      <c r="B662" t="s">
        <v>143</v>
      </c>
      <c r="C662" t="s">
        <v>2976</v>
      </c>
      <c r="D662" s="1">
        <v>32374</v>
      </c>
      <c r="E662">
        <v>33</v>
      </c>
      <c r="F662">
        <v>1</v>
      </c>
      <c r="H662" t="s">
        <v>320</v>
      </c>
      <c r="I662">
        <v>3023</v>
      </c>
      <c r="J662" s="1">
        <v>44468</v>
      </c>
      <c r="K662">
        <v>1</v>
      </c>
      <c r="Q662">
        <v>1</v>
      </c>
      <c r="W662" t="s">
        <v>4409</v>
      </c>
      <c r="X662" t="s">
        <v>307</v>
      </c>
      <c r="Y662">
        <v>0</v>
      </c>
      <c r="Z662" t="s">
        <v>2977</v>
      </c>
      <c r="AA662" s="1">
        <v>44593</v>
      </c>
      <c r="AB662" s="2">
        <f t="shared" si="116"/>
        <v>125</v>
      </c>
      <c r="AC662">
        <v>0</v>
      </c>
      <c r="AD662">
        <v>2</v>
      </c>
      <c r="AE662" t="str">
        <f t="shared" si="118"/>
        <v>Female</v>
      </c>
      <c r="AF662">
        <v>5</v>
      </c>
      <c r="AG662" t="s">
        <v>157</v>
      </c>
      <c r="AH662">
        <v>0</v>
      </c>
      <c r="AJ662">
        <v>1</v>
      </c>
      <c r="AK662" t="str">
        <f t="shared" si="113"/>
        <v>DNC high school</v>
      </c>
      <c r="AL662" t="str">
        <f t="shared" si="119"/>
        <v>No</v>
      </c>
      <c r="AM662">
        <v>9</v>
      </c>
      <c r="AN662" t="str">
        <f t="shared" si="117"/>
        <v>Aus</v>
      </c>
      <c r="AO662">
        <v>0</v>
      </c>
      <c r="AR662">
        <v>0</v>
      </c>
      <c r="AS662">
        <v>0</v>
      </c>
      <c r="AT662">
        <v>0</v>
      </c>
      <c r="AU662">
        <v>2</v>
      </c>
      <c r="AV662">
        <v>0</v>
      </c>
      <c r="AW662">
        <v>0</v>
      </c>
      <c r="AX662">
        <v>0</v>
      </c>
      <c r="AY662">
        <v>0</v>
      </c>
      <c r="AZ662">
        <v>0</v>
      </c>
      <c r="BA662">
        <v>0</v>
      </c>
      <c r="BD662">
        <v>1</v>
      </c>
      <c r="BE662" t="s">
        <v>2978</v>
      </c>
      <c r="BF662">
        <v>0</v>
      </c>
      <c r="BH662">
        <v>0</v>
      </c>
      <c r="BI662">
        <v>0</v>
      </c>
      <c r="BJ662">
        <v>0</v>
      </c>
      <c r="BK662">
        <v>0</v>
      </c>
      <c r="BM662">
        <v>0</v>
      </c>
      <c r="BO662">
        <v>0</v>
      </c>
      <c r="BQ662">
        <v>3</v>
      </c>
      <c r="BR662">
        <v>1</v>
      </c>
      <c r="BS662">
        <v>2</v>
      </c>
      <c r="BT662">
        <v>4</v>
      </c>
      <c r="BU662">
        <v>3</v>
      </c>
      <c r="BV662">
        <v>50</v>
      </c>
      <c r="BW662" s="4">
        <v>0.41540980997219101</v>
      </c>
      <c r="BX662">
        <v>2</v>
      </c>
      <c r="BY662">
        <v>1</v>
      </c>
      <c r="BZ662">
        <v>30</v>
      </c>
      <c r="CA662">
        <v>90</v>
      </c>
      <c r="CB662">
        <v>1</v>
      </c>
      <c r="CC662">
        <v>1</v>
      </c>
      <c r="CD662">
        <v>0</v>
      </c>
      <c r="CE662">
        <v>60</v>
      </c>
      <c r="CF662">
        <v>0</v>
      </c>
      <c r="CG662">
        <v>0</v>
      </c>
      <c r="CH662">
        <v>0</v>
      </c>
      <c r="CI662">
        <v>0</v>
      </c>
      <c r="CJ662">
        <v>0</v>
      </c>
      <c r="CK662">
        <v>0</v>
      </c>
      <c r="CL662">
        <v>0</v>
      </c>
      <c r="CM662">
        <v>0</v>
      </c>
      <c r="CN662">
        <f t="shared" si="121"/>
        <v>90</v>
      </c>
      <c r="CO662" t="str">
        <f t="shared" si="122"/>
        <v>Insufficiently active</v>
      </c>
      <c r="CP662">
        <v>1</v>
      </c>
      <c r="CQ662">
        <v>3</v>
      </c>
      <c r="CR662">
        <v>1</v>
      </c>
      <c r="CS662">
        <v>3</v>
      </c>
      <c r="CT662">
        <v>3</v>
      </c>
      <c r="CU662">
        <v>3</v>
      </c>
      <c r="CV662">
        <v>1</v>
      </c>
      <c r="CW662">
        <v>0</v>
      </c>
      <c r="CX662">
        <v>2</v>
      </c>
      <c r="CY662">
        <v>1</v>
      </c>
      <c r="CZ662">
        <v>3</v>
      </c>
      <c r="DA662">
        <v>7</v>
      </c>
      <c r="DB662">
        <v>1</v>
      </c>
      <c r="DC662">
        <v>1</v>
      </c>
      <c r="DD662">
        <v>2</v>
      </c>
      <c r="DE662">
        <v>3</v>
      </c>
      <c r="DF662">
        <v>4</v>
      </c>
      <c r="DG662">
        <v>2</v>
      </c>
      <c r="DH662">
        <v>3</v>
      </c>
      <c r="DI662">
        <v>2</v>
      </c>
      <c r="DJ662">
        <v>2</v>
      </c>
      <c r="DK662">
        <v>1</v>
      </c>
      <c r="DL662">
        <v>2</v>
      </c>
      <c r="DM662">
        <v>2</v>
      </c>
      <c r="DN662">
        <v>23</v>
      </c>
      <c r="DO662">
        <v>1</v>
      </c>
      <c r="DP662">
        <v>1</v>
      </c>
      <c r="DQ662">
        <v>1</v>
      </c>
      <c r="DR662">
        <v>2</v>
      </c>
      <c r="DS662">
        <v>1</v>
      </c>
      <c r="DT662">
        <v>1</v>
      </c>
      <c r="DU662">
        <v>2</v>
      </c>
      <c r="DV662">
        <v>2</v>
      </c>
      <c r="DW662">
        <v>0</v>
      </c>
      <c r="DX662">
        <v>11</v>
      </c>
      <c r="DY662" t="str">
        <f>IF(DO662&gt;1,"Yes",IF(DP662&gt;1,"Yes","No"))</f>
        <v>No</v>
      </c>
      <c r="DZ662" t="s">
        <v>4709</v>
      </c>
      <c r="EA662">
        <v>3</v>
      </c>
      <c r="EB662">
        <v>3</v>
      </c>
      <c r="EC662">
        <v>3</v>
      </c>
      <c r="ED662">
        <v>2</v>
      </c>
      <c r="EE662">
        <v>2</v>
      </c>
      <c r="EF662">
        <v>3</v>
      </c>
      <c r="EG662">
        <v>4</v>
      </c>
      <c r="EH662">
        <v>20</v>
      </c>
      <c r="EI662">
        <v>2</v>
      </c>
      <c r="EJ662">
        <v>3</v>
      </c>
      <c r="EK662">
        <v>2</v>
      </c>
      <c r="EL662">
        <v>7</v>
      </c>
      <c r="EM662">
        <v>2</v>
      </c>
      <c r="EN662">
        <v>2</v>
      </c>
      <c r="EO662">
        <v>2</v>
      </c>
      <c r="EP662">
        <v>4</v>
      </c>
      <c r="EQ662">
        <v>4</v>
      </c>
      <c r="ER662">
        <v>4</v>
      </c>
      <c r="ES662">
        <v>4</v>
      </c>
      <c r="ET662">
        <v>2</v>
      </c>
      <c r="EU662">
        <v>24</v>
      </c>
      <c r="EV662">
        <v>8</v>
      </c>
      <c r="EW662">
        <v>5</v>
      </c>
      <c r="EX662">
        <v>9</v>
      </c>
      <c r="EY662">
        <v>10</v>
      </c>
      <c r="EZ662">
        <v>32</v>
      </c>
      <c r="FA662">
        <v>7</v>
      </c>
      <c r="FB662" t="str">
        <f t="shared" si="120"/>
        <v>Moderate</v>
      </c>
      <c r="FC662" t="s">
        <v>149</v>
      </c>
    </row>
    <row r="663" spans="1:159" x14ac:dyDescent="0.2">
      <c r="A663">
        <v>2158</v>
      </c>
      <c r="B663" t="s">
        <v>143</v>
      </c>
      <c r="C663" t="s">
        <v>2979</v>
      </c>
      <c r="D663" s="1">
        <v>33854</v>
      </c>
      <c r="E663">
        <v>29</v>
      </c>
      <c r="F663">
        <v>1</v>
      </c>
      <c r="H663" t="s">
        <v>379</v>
      </c>
      <c r="I663">
        <v>3335</v>
      </c>
      <c r="J663" s="1">
        <v>44496</v>
      </c>
      <c r="K663">
        <v>2</v>
      </c>
      <c r="R663">
        <v>3</v>
      </c>
      <c r="W663" t="s">
        <v>229</v>
      </c>
      <c r="X663" t="s">
        <v>314</v>
      </c>
      <c r="Y663">
        <v>0</v>
      </c>
      <c r="Z663" t="s">
        <v>2980</v>
      </c>
      <c r="AA663" s="1">
        <v>44609</v>
      </c>
      <c r="AB663" s="2">
        <f t="shared" si="116"/>
        <v>113</v>
      </c>
      <c r="AC663">
        <v>1</v>
      </c>
      <c r="AD663">
        <v>1</v>
      </c>
      <c r="AE663" t="str">
        <f t="shared" si="118"/>
        <v>Male</v>
      </c>
      <c r="AF663">
        <v>0</v>
      </c>
      <c r="AG663" t="s">
        <v>157</v>
      </c>
      <c r="AH663">
        <v>0</v>
      </c>
      <c r="AJ663">
        <v>2</v>
      </c>
      <c r="AK663" t="str">
        <f t="shared" si="113"/>
        <v>High school</v>
      </c>
      <c r="AL663" t="str">
        <f t="shared" si="119"/>
        <v>Yes</v>
      </c>
      <c r="AM663">
        <v>9</v>
      </c>
      <c r="AN663" t="str">
        <f t="shared" si="117"/>
        <v>Aus</v>
      </c>
      <c r="AO663">
        <v>0</v>
      </c>
      <c r="AR663">
        <v>0</v>
      </c>
      <c r="AS663">
        <v>0</v>
      </c>
      <c r="AT663">
        <v>0</v>
      </c>
      <c r="AU663">
        <v>2</v>
      </c>
      <c r="AV663">
        <v>0</v>
      </c>
      <c r="AW663">
        <v>0</v>
      </c>
      <c r="AX663">
        <v>0</v>
      </c>
      <c r="AY663">
        <v>0</v>
      </c>
      <c r="AZ663">
        <v>0</v>
      </c>
      <c r="BA663">
        <v>1</v>
      </c>
      <c r="BC663" t="s">
        <v>2981</v>
      </c>
      <c r="BD663">
        <v>1</v>
      </c>
      <c r="BE663" t="s">
        <v>2982</v>
      </c>
      <c r="BF663">
        <v>1</v>
      </c>
      <c r="BG663" t="s">
        <v>2983</v>
      </c>
      <c r="BH663">
        <v>0</v>
      </c>
      <c r="BI663">
        <v>0</v>
      </c>
      <c r="BJ663">
        <v>0</v>
      </c>
      <c r="BK663">
        <v>0</v>
      </c>
      <c r="BM663">
        <v>0</v>
      </c>
      <c r="BO663">
        <v>0</v>
      </c>
      <c r="BQ663">
        <v>1</v>
      </c>
      <c r="BR663">
        <v>1</v>
      </c>
      <c r="BS663">
        <v>1</v>
      </c>
      <c r="BT663">
        <v>2</v>
      </c>
      <c r="BU663">
        <v>1</v>
      </c>
      <c r="BV663">
        <v>50</v>
      </c>
      <c r="BW663" s="4">
        <v>0.78049010367577754</v>
      </c>
      <c r="BX663">
        <v>10</v>
      </c>
      <c r="BY663">
        <v>9</v>
      </c>
      <c r="BZ663">
        <v>0</v>
      </c>
      <c r="CA663">
        <v>540</v>
      </c>
      <c r="CB663">
        <v>2</v>
      </c>
      <c r="CC663">
        <v>1</v>
      </c>
      <c r="CD663">
        <v>0</v>
      </c>
      <c r="CE663">
        <v>60</v>
      </c>
      <c r="CF663">
        <v>0</v>
      </c>
      <c r="CG663">
        <v>0</v>
      </c>
      <c r="CH663">
        <v>0</v>
      </c>
      <c r="CI663">
        <v>0</v>
      </c>
      <c r="CJ663">
        <v>0</v>
      </c>
      <c r="CK663">
        <v>0</v>
      </c>
      <c r="CL663">
        <v>0</v>
      </c>
      <c r="CM663">
        <v>0</v>
      </c>
      <c r="CN663">
        <f t="shared" si="121"/>
        <v>540</v>
      </c>
      <c r="CO663" t="str">
        <f t="shared" si="122"/>
        <v>Sufficientlyactive</v>
      </c>
      <c r="CP663">
        <v>3</v>
      </c>
      <c r="CQ663">
        <v>3</v>
      </c>
      <c r="CR663">
        <v>3</v>
      </c>
      <c r="CS663">
        <v>3</v>
      </c>
      <c r="CT663">
        <v>3</v>
      </c>
      <c r="CU663">
        <v>2</v>
      </c>
      <c r="CV663">
        <v>0</v>
      </c>
      <c r="CW663">
        <v>0</v>
      </c>
      <c r="CX663">
        <v>1</v>
      </c>
      <c r="CY663">
        <v>0</v>
      </c>
      <c r="CZ663">
        <v>2</v>
      </c>
      <c r="DA663">
        <v>6</v>
      </c>
      <c r="DB663">
        <v>2</v>
      </c>
      <c r="DC663">
        <v>0</v>
      </c>
      <c r="FC663" t="s">
        <v>149</v>
      </c>
    </row>
    <row r="664" spans="1:159" x14ac:dyDescent="0.2">
      <c r="A664">
        <v>2160</v>
      </c>
      <c r="B664" t="s">
        <v>143</v>
      </c>
      <c r="C664" t="s">
        <v>2984</v>
      </c>
      <c r="D664" s="1">
        <v>36049</v>
      </c>
      <c r="E664">
        <v>23</v>
      </c>
      <c r="F664">
        <v>11</v>
      </c>
      <c r="G664" t="s">
        <v>2791</v>
      </c>
      <c r="H664" t="s">
        <v>2985</v>
      </c>
      <c r="I664">
        <v>3134</v>
      </c>
      <c r="J664" s="1">
        <v>44466</v>
      </c>
      <c r="K664">
        <v>1</v>
      </c>
      <c r="S664">
        <v>2</v>
      </c>
      <c r="W664" t="s">
        <v>4410</v>
      </c>
      <c r="X664" t="s">
        <v>222</v>
      </c>
      <c r="Y664">
        <v>0</v>
      </c>
      <c r="Z664" t="s">
        <v>2986</v>
      </c>
      <c r="AA664" s="1">
        <v>44643</v>
      </c>
      <c r="AB664" s="2">
        <f t="shared" si="116"/>
        <v>177</v>
      </c>
      <c r="AC664">
        <v>0</v>
      </c>
      <c r="AD664">
        <v>1</v>
      </c>
      <c r="AE664" t="str">
        <f t="shared" si="118"/>
        <v>Male</v>
      </c>
      <c r="AF664">
        <v>3</v>
      </c>
      <c r="AG664" t="s">
        <v>157</v>
      </c>
      <c r="AH664">
        <v>0</v>
      </c>
      <c r="AJ664">
        <v>2</v>
      </c>
      <c r="AK664" t="str">
        <f t="shared" si="113"/>
        <v>High school</v>
      </c>
      <c r="AL664" t="str">
        <f t="shared" si="119"/>
        <v>Yes</v>
      </c>
      <c r="AM664">
        <v>9</v>
      </c>
      <c r="AN664" t="str">
        <f t="shared" si="117"/>
        <v>Aus</v>
      </c>
      <c r="AO664">
        <v>0</v>
      </c>
      <c r="AR664">
        <v>0</v>
      </c>
      <c r="AS664">
        <v>0</v>
      </c>
      <c r="AT664">
        <v>0</v>
      </c>
      <c r="AU664">
        <v>1</v>
      </c>
      <c r="AV664">
        <v>0</v>
      </c>
      <c r="AW664">
        <v>0</v>
      </c>
      <c r="AX664">
        <v>0</v>
      </c>
      <c r="AY664">
        <v>0</v>
      </c>
      <c r="AZ664">
        <v>0</v>
      </c>
      <c r="BA664">
        <v>1</v>
      </c>
      <c r="BC664" t="s">
        <v>2987</v>
      </c>
      <c r="BD664">
        <v>0</v>
      </c>
      <c r="BF664">
        <v>0</v>
      </c>
      <c r="BH664">
        <v>2</v>
      </c>
      <c r="BI664">
        <v>0</v>
      </c>
      <c r="BJ664">
        <v>0</v>
      </c>
      <c r="BK664">
        <v>0</v>
      </c>
      <c r="BM664">
        <v>0</v>
      </c>
      <c r="BO664">
        <v>1</v>
      </c>
      <c r="BP664">
        <v>0</v>
      </c>
      <c r="BQ664">
        <v>1</v>
      </c>
      <c r="BR664">
        <v>1</v>
      </c>
      <c r="BS664">
        <v>1</v>
      </c>
      <c r="BT664">
        <v>1</v>
      </c>
      <c r="BU664">
        <v>1</v>
      </c>
      <c r="BV664">
        <v>90</v>
      </c>
      <c r="BW664" s="4">
        <v>1</v>
      </c>
      <c r="BX664">
        <v>10</v>
      </c>
      <c r="BY664">
        <v>8</v>
      </c>
      <c r="BZ664">
        <v>0</v>
      </c>
      <c r="CA664">
        <v>480</v>
      </c>
      <c r="CB664">
        <v>0</v>
      </c>
      <c r="CC664">
        <v>0</v>
      </c>
      <c r="CD664">
        <v>0</v>
      </c>
      <c r="CE664">
        <v>0</v>
      </c>
      <c r="CF664">
        <v>7</v>
      </c>
      <c r="CG664">
        <v>10</v>
      </c>
      <c r="CH664">
        <v>0</v>
      </c>
      <c r="CI664">
        <v>600</v>
      </c>
      <c r="CJ664">
        <v>0</v>
      </c>
      <c r="CK664">
        <v>0</v>
      </c>
      <c r="CL664">
        <v>0</v>
      </c>
      <c r="CM664">
        <v>0</v>
      </c>
      <c r="CN664">
        <f t="shared" si="121"/>
        <v>1680</v>
      </c>
      <c r="CO664" t="str">
        <f t="shared" si="122"/>
        <v>Sufficientlyactive</v>
      </c>
      <c r="CP664">
        <v>4</v>
      </c>
      <c r="CQ664">
        <v>4</v>
      </c>
      <c r="CR664">
        <v>4</v>
      </c>
      <c r="CS664">
        <v>4</v>
      </c>
      <c r="CT664">
        <v>4</v>
      </c>
      <c r="CU664">
        <v>2</v>
      </c>
      <c r="CV664">
        <v>1</v>
      </c>
      <c r="CW664">
        <v>1</v>
      </c>
      <c r="CX664">
        <v>2</v>
      </c>
      <c r="CY664">
        <v>1</v>
      </c>
      <c r="CZ664">
        <v>3</v>
      </c>
      <c r="DA664">
        <v>7</v>
      </c>
      <c r="DB664">
        <v>2</v>
      </c>
      <c r="DC664">
        <v>0</v>
      </c>
      <c r="DD664">
        <v>2</v>
      </c>
      <c r="DE664">
        <v>3</v>
      </c>
      <c r="DF664">
        <v>1</v>
      </c>
      <c r="DG664">
        <v>2</v>
      </c>
      <c r="DH664">
        <v>3</v>
      </c>
      <c r="DI664">
        <v>1</v>
      </c>
      <c r="DJ664">
        <v>1</v>
      </c>
      <c r="DK664">
        <v>1</v>
      </c>
      <c r="DL664">
        <v>1</v>
      </c>
      <c r="DM664">
        <v>1</v>
      </c>
      <c r="DN664">
        <v>16</v>
      </c>
      <c r="DO664">
        <v>1</v>
      </c>
      <c r="DP664">
        <v>0</v>
      </c>
      <c r="DQ664">
        <v>1</v>
      </c>
      <c r="DR664">
        <v>1</v>
      </c>
      <c r="DS664">
        <v>2</v>
      </c>
      <c r="DT664">
        <v>1</v>
      </c>
      <c r="DU664">
        <v>1</v>
      </c>
      <c r="DV664">
        <v>0</v>
      </c>
      <c r="DW664">
        <v>0</v>
      </c>
      <c r="DX664">
        <v>7</v>
      </c>
      <c r="DY664" t="str">
        <f>IF(DO664&gt;1,"Yes",IF(DP664&gt;1,"Yes","No"))</f>
        <v>No</v>
      </c>
      <c r="DZ664" t="s">
        <v>4707</v>
      </c>
      <c r="EA664">
        <v>3</v>
      </c>
      <c r="EB664">
        <v>4</v>
      </c>
      <c r="EC664">
        <v>4</v>
      </c>
      <c r="ED664">
        <v>4</v>
      </c>
      <c r="EE664">
        <v>4</v>
      </c>
      <c r="EF664">
        <v>5</v>
      </c>
      <c r="EG664">
        <v>4</v>
      </c>
      <c r="EH664">
        <v>28</v>
      </c>
      <c r="EI664">
        <v>2</v>
      </c>
      <c r="EJ664">
        <v>2</v>
      </c>
      <c r="EK664">
        <v>2</v>
      </c>
      <c r="EL664">
        <v>6</v>
      </c>
      <c r="EM664">
        <v>4</v>
      </c>
      <c r="EN664">
        <v>4</v>
      </c>
      <c r="EO664">
        <v>5</v>
      </c>
      <c r="EP664">
        <v>5</v>
      </c>
      <c r="EQ664">
        <v>5</v>
      </c>
      <c r="ER664">
        <v>5</v>
      </c>
      <c r="ES664">
        <v>5</v>
      </c>
      <c r="ET664">
        <v>5</v>
      </c>
      <c r="EU664">
        <v>38</v>
      </c>
      <c r="EV664">
        <v>0</v>
      </c>
      <c r="EW664">
        <v>0</v>
      </c>
      <c r="EX664">
        <v>0</v>
      </c>
      <c r="EY664">
        <v>3</v>
      </c>
      <c r="EZ664">
        <v>3</v>
      </c>
      <c r="FA664">
        <v>0</v>
      </c>
      <c r="FB664" t="str">
        <f t="shared" si="120"/>
        <v>None</v>
      </c>
      <c r="FC664" t="s">
        <v>149</v>
      </c>
    </row>
    <row r="665" spans="1:159" x14ac:dyDescent="0.2">
      <c r="A665">
        <v>2161</v>
      </c>
      <c r="B665" t="s">
        <v>143</v>
      </c>
      <c r="C665" t="s">
        <v>2988</v>
      </c>
      <c r="D665" s="1">
        <v>25963</v>
      </c>
      <c r="E665">
        <v>51</v>
      </c>
      <c r="F665">
        <v>11</v>
      </c>
      <c r="G665" t="s">
        <v>2791</v>
      </c>
      <c r="H665" t="s">
        <v>2989</v>
      </c>
      <c r="I665">
        <v>3182</v>
      </c>
      <c r="J665" s="1">
        <v>44466</v>
      </c>
      <c r="K665">
        <v>1</v>
      </c>
      <c r="L665">
        <v>1</v>
      </c>
      <c r="W665" t="s">
        <v>4403</v>
      </c>
      <c r="X665" t="s">
        <v>307</v>
      </c>
      <c r="Y665">
        <v>0</v>
      </c>
      <c r="Z665" t="s">
        <v>2990</v>
      </c>
      <c r="AA665" s="1">
        <v>44607</v>
      </c>
      <c r="AB665" s="2">
        <f t="shared" si="116"/>
        <v>141</v>
      </c>
      <c r="AC665">
        <v>1</v>
      </c>
      <c r="AD665">
        <v>1</v>
      </c>
      <c r="AE665" t="str">
        <f t="shared" si="118"/>
        <v>Male</v>
      </c>
      <c r="AF665">
        <v>0</v>
      </c>
      <c r="AG665" t="s">
        <v>157</v>
      </c>
      <c r="AH665">
        <v>0</v>
      </c>
      <c r="AJ665">
        <v>2</v>
      </c>
      <c r="AK665" t="str">
        <f t="shared" si="113"/>
        <v>High school</v>
      </c>
      <c r="AL665" t="str">
        <f t="shared" si="119"/>
        <v>Yes</v>
      </c>
      <c r="AM665">
        <v>85</v>
      </c>
      <c r="AN665" t="str">
        <f t="shared" si="117"/>
        <v>Other</v>
      </c>
      <c r="AQ665">
        <v>28</v>
      </c>
      <c r="AR665">
        <v>0</v>
      </c>
      <c r="AS665">
        <v>0</v>
      </c>
      <c r="AT665">
        <v>0</v>
      </c>
      <c r="AU665">
        <v>0</v>
      </c>
      <c r="AV665">
        <v>0</v>
      </c>
      <c r="AW665">
        <v>0</v>
      </c>
      <c r="AX665">
        <v>0</v>
      </c>
      <c r="AY665">
        <v>0</v>
      </c>
      <c r="AZ665">
        <v>0</v>
      </c>
      <c r="BA665">
        <v>0</v>
      </c>
      <c r="BD665">
        <v>0</v>
      </c>
      <c r="BF665">
        <v>0</v>
      </c>
      <c r="BH665">
        <v>0</v>
      </c>
      <c r="BI665">
        <v>0</v>
      </c>
      <c r="BJ665">
        <v>0</v>
      </c>
      <c r="BK665">
        <v>0</v>
      </c>
      <c r="BM665">
        <v>1</v>
      </c>
      <c r="BN665">
        <v>15</v>
      </c>
      <c r="BO665">
        <v>1</v>
      </c>
      <c r="BP665">
        <v>2</v>
      </c>
      <c r="BQ665">
        <v>1</v>
      </c>
      <c r="BR665">
        <v>1</v>
      </c>
      <c r="BS665">
        <v>2</v>
      </c>
      <c r="BT665">
        <v>3</v>
      </c>
      <c r="BU665">
        <v>1</v>
      </c>
      <c r="BV665">
        <v>50</v>
      </c>
      <c r="BW665" s="4">
        <v>0.67867111650485445</v>
      </c>
      <c r="BX665">
        <v>4</v>
      </c>
      <c r="BY665">
        <v>0</v>
      </c>
      <c r="BZ665">
        <v>32</v>
      </c>
      <c r="CA665">
        <v>32</v>
      </c>
      <c r="CB665">
        <v>1</v>
      </c>
      <c r="CC665">
        <v>2</v>
      </c>
      <c r="CD665">
        <v>0</v>
      </c>
      <c r="CE665">
        <v>120</v>
      </c>
      <c r="CF665">
        <v>2</v>
      </c>
      <c r="CG665">
        <v>2</v>
      </c>
      <c r="CH665">
        <v>0</v>
      </c>
      <c r="CI665">
        <v>120</v>
      </c>
      <c r="CJ665">
        <v>4</v>
      </c>
      <c r="CK665">
        <v>1</v>
      </c>
      <c r="CL665">
        <v>0</v>
      </c>
      <c r="CM665">
        <v>60</v>
      </c>
      <c r="CN665">
        <f t="shared" si="121"/>
        <v>332</v>
      </c>
      <c r="CO665" t="str">
        <f t="shared" si="122"/>
        <v>Sufficientlyactive</v>
      </c>
      <c r="CP665">
        <v>2</v>
      </c>
      <c r="CQ665">
        <v>2</v>
      </c>
      <c r="CR665">
        <v>2</v>
      </c>
      <c r="CS665">
        <v>2</v>
      </c>
      <c r="CT665">
        <v>3</v>
      </c>
      <c r="CU665">
        <v>2</v>
      </c>
      <c r="CV665">
        <v>0</v>
      </c>
      <c r="CW665">
        <v>1</v>
      </c>
      <c r="CX665">
        <v>2</v>
      </c>
      <c r="CY665">
        <v>0</v>
      </c>
      <c r="CZ665">
        <v>3</v>
      </c>
      <c r="DA665">
        <v>7</v>
      </c>
      <c r="DB665">
        <v>3</v>
      </c>
      <c r="DC665">
        <v>1</v>
      </c>
      <c r="DD665">
        <v>2</v>
      </c>
      <c r="DE665">
        <v>1</v>
      </c>
      <c r="DF665">
        <v>1</v>
      </c>
      <c r="DG665">
        <v>1</v>
      </c>
      <c r="DH665">
        <v>1</v>
      </c>
      <c r="DI665">
        <v>1</v>
      </c>
      <c r="DJ665">
        <v>2</v>
      </c>
      <c r="DK665">
        <v>2</v>
      </c>
      <c r="DL665">
        <v>1</v>
      </c>
      <c r="DM665">
        <v>1</v>
      </c>
      <c r="DN665">
        <v>13</v>
      </c>
      <c r="DO665">
        <v>0</v>
      </c>
      <c r="DP665">
        <v>0</v>
      </c>
      <c r="DQ665">
        <v>0</v>
      </c>
      <c r="DR665">
        <v>0</v>
      </c>
      <c r="DS665">
        <v>0</v>
      </c>
      <c r="DT665">
        <v>0</v>
      </c>
      <c r="DU665">
        <v>0</v>
      </c>
      <c r="DV665">
        <v>0</v>
      </c>
      <c r="DW665">
        <v>0</v>
      </c>
      <c r="DX665">
        <v>0</v>
      </c>
      <c r="DY665" t="str">
        <f>IF(DO665&gt;1,"Yes",IF(DP665&gt;1,"Yes","No"))</f>
        <v>No</v>
      </c>
      <c r="DZ665" t="s">
        <v>4708</v>
      </c>
      <c r="EA665">
        <v>3</v>
      </c>
      <c r="EB665">
        <v>3</v>
      </c>
      <c r="EC665">
        <v>4</v>
      </c>
      <c r="ED665">
        <v>4</v>
      </c>
      <c r="EE665">
        <v>4</v>
      </c>
      <c r="EF665">
        <v>3</v>
      </c>
      <c r="EG665">
        <v>4</v>
      </c>
      <c r="EH665">
        <v>25</v>
      </c>
      <c r="EI665">
        <v>2</v>
      </c>
      <c r="EJ665">
        <v>1</v>
      </c>
      <c r="EK665">
        <v>1</v>
      </c>
      <c r="EL665">
        <v>4</v>
      </c>
      <c r="EM665">
        <v>4</v>
      </c>
      <c r="EN665">
        <v>4</v>
      </c>
      <c r="EO665">
        <v>4</v>
      </c>
      <c r="EP665">
        <v>4</v>
      </c>
      <c r="EQ665">
        <v>4</v>
      </c>
      <c r="ER665">
        <v>4</v>
      </c>
      <c r="ES665">
        <v>4</v>
      </c>
      <c r="ET665">
        <v>4</v>
      </c>
      <c r="EU665">
        <v>32</v>
      </c>
      <c r="EV665">
        <v>8</v>
      </c>
      <c r="EW665">
        <v>8</v>
      </c>
      <c r="EX665">
        <v>8</v>
      </c>
      <c r="EY665">
        <v>8</v>
      </c>
      <c r="EZ665">
        <v>32</v>
      </c>
      <c r="FA665">
        <v>8</v>
      </c>
      <c r="FB665" t="str">
        <f t="shared" si="120"/>
        <v>Severe</v>
      </c>
      <c r="FC665" t="s">
        <v>149</v>
      </c>
    </row>
    <row r="666" spans="1:159" x14ac:dyDescent="0.2">
      <c r="A666">
        <v>2166</v>
      </c>
      <c r="B666" t="s">
        <v>143</v>
      </c>
      <c r="C666" t="s">
        <v>2991</v>
      </c>
      <c r="D666" s="1">
        <v>21445</v>
      </c>
      <c r="E666">
        <v>63</v>
      </c>
      <c r="F666">
        <v>11</v>
      </c>
      <c r="G666" t="s">
        <v>2992</v>
      </c>
      <c r="H666" t="s">
        <v>420</v>
      </c>
      <c r="I666">
        <v>3030</v>
      </c>
      <c r="J666" s="1">
        <v>44462</v>
      </c>
      <c r="K666">
        <v>1</v>
      </c>
      <c r="R666">
        <v>2</v>
      </c>
      <c r="W666" t="s">
        <v>229</v>
      </c>
      <c r="X666" t="s">
        <v>222</v>
      </c>
      <c r="Y666">
        <v>0</v>
      </c>
      <c r="Z666" t="s">
        <v>2993</v>
      </c>
      <c r="AA666" s="1">
        <v>44610</v>
      </c>
      <c r="AB666" s="2">
        <f t="shared" si="116"/>
        <v>148</v>
      </c>
      <c r="AC666">
        <v>3</v>
      </c>
      <c r="AD666">
        <v>2</v>
      </c>
      <c r="AE666" t="str">
        <f t="shared" si="118"/>
        <v>Female</v>
      </c>
      <c r="AF666">
        <v>7</v>
      </c>
      <c r="AG666" t="s">
        <v>149</v>
      </c>
      <c r="AH666">
        <v>0</v>
      </c>
      <c r="AJ666">
        <v>1</v>
      </c>
      <c r="AK666" t="str">
        <f t="shared" si="113"/>
        <v>DNC high school</v>
      </c>
      <c r="AL666" t="str">
        <f t="shared" si="119"/>
        <v>No</v>
      </c>
      <c r="AM666">
        <v>139</v>
      </c>
      <c r="AN666" t="str">
        <f t="shared" si="117"/>
        <v>Other</v>
      </c>
      <c r="AQ666">
        <v>24</v>
      </c>
      <c r="AR666">
        <v>0</v>
      </c>
      <c r="AS666">
        <v>0</v>
      </c>
      <c r="AT666">
        <v>0</v>
      </c>
      <c r="AU666">
        <v>0</v>
      </c>
      <c r="AV666">
        <v>0</v>
      </c>
      <c r="AW666">
        <v>0</v>
      </c>
      <c r="AX666">
        <v>2</v>
      </c>
      <c r="AY666">
        <v>0</v>
      </c>
      <c r="AZ666">
        <v>2</v>
      </c>
      <c r="BA666">
        <v>2</v>
      </c>
      <c r="BC666" t="s">
        <v>2994</v>
      </c>
      <c r="BD666">
        <v>1</v>
      </c>
      <c r="BE666" t="s">
        <v>2995</v>
      </c>
      <c r="BF666">
        <v>0</v>
      </c>
      <c r="BH666">
        <v>0</v>
      </c>
      <c r="BI666">
        <v>1</v>
      </c>
      <c r="BJ666">
        <v>0</v>
      </c>
      <c r="BK666">
        <v>1</v>
      </c>
      <c r="BL666">
        <v>5</v>
      </c>
      <c r="BM666">
        <v>0</v>
      </c>
      <c r="BO666">
        <v>0</v>
      </c>
      <c r="BQ666">
        <v>4</v>
      </c>
      <c r="BR666">
        <v>4</v>
      </c>
      <c r="BS666">
        <v>4</v>
      </c>
      <c r="BT666">
        <v>5</v>
      </c>
      <c r="BU666">
        <v>5</v>
      </c>
      <c r="BV666">
        <v>0</v>
      </c>
      <c r="BW666" s="4">
        <v>-3.2215057817998993E-2</v>
      </c>
      <c r="BX666">
        <v>1</v>
      </c>
      <c r="BY666">
        <v>30</v>
      </c>
      <c r="BZ666">
        <v>0</v>
      </c>
      <c r="CA666">
        <v>840</v>
      </c>
      <c r="CB666">
        <v>0</v>
      </c>
      <c r="CC666">
        <v>0</v>
      </c>
      <c r="CD666">
        <v>0</v>
      </c>
      <c r="CE666">
        <v>0</v>
      </c>
      <c r="CF666">
        <v>0</v>
      </c>
      <c r="CG666">
        <v>0</v>
      </c>
      <c r="CH666">
        <v>0</v>
      </c>
      <c r="CI666">
        <v>0</v>
      </c>
      <c r="CJ666">
        <v>0</v>
      </c>
      <c r="CK666">
        <v>0</v>
      </c>
      <c r="CL666">
        <v>0</v>
      </c>
      <c r="CM666">
        <v>0</v>
      </c>
      <c r="CN666">
        <f t="shared" si="121"/>
        <v>840</v>
      </c>
      <c r="CO666" t="str">
        <f t="shared" si="122"/>
        <v>Sufficientlyactive</v>
      </c>
      <c r="CP666">
        <v>4</v>
      </c>
      <c r="CQ666">
        <v>4</v>
      </c>
      <c r="CR666">
        <v>4</v>
      </c>
      <c r="CS666">
        <v>4</v>
      </c>
      <c r="CT666">
        <v>4</v>
      </c>
      <c r="CU666">
        <v>1</v>
      </c>
      <c r="CV666">
        <v>1</v>
      </c>
      <c r="CW666">
        <v>1</v>
      </c>
      <c r="CX666">
        <v>1</v>
      </c>
      <c r="CY666">
        <v>0</v>
      </c>
      <c r="CZ666">
        <v>3</v>
      </c>
      <c r="DA666">
        <v>5</v>
      </c>
      <c r="DB666">
        <v>10</v>
      </c>
      <c r="DC666">
        <v>0</v>
      </c>
      <c r="DD666">
        <v>5</v>
      </c>
      <c r="DE666">
        <v>5</v>
      </c>
      <c r="DF666">
        <v>3</v>
      </c>
      <c r="DG666">
        <v>5</v>
      </c>
      <c r="DH666">
        <v>5</v>
      </c>
      <c r="DI666">
        <v>3</v>
      </c>
      <c r="DJ666">
        <v>5</v>
      </c>
      <c r="DK666">
        <v>5</v>
      </c>
      <c r="DL666">
        <v>2</v>
      </c>
      <c r="DM666">
        <v>5</v>
      </c>
      <c r="DN666">
        <v>43</v>
      </c>
      <c r="DO666">
        <v>3</v>
      </c>
      <c r="DP666">
        <v>3</v>
      </c>
      <c r="DQ666">
        <v>3</v>
      </c>
      <c r="DR666">
        <v>3</v>
      </c>
      <c r="DS666">
        <v>3</v>
      </c>
      <c r="DT666">
        <v>3</v>
      </c>
      <c r="DU666">
        <v>3</v>
      </c>
      <c r="DV666">
        <v>3</v>
      </c>
      <c r="DW666">
        <v>1</v>
      </c>
      <c r="DX666">
        <v>25</v>
      </c>
      <c r="DY666" t="str">
        <f>IF(DP666&gt;1,"Yes",IF(DQ666&gt;1,"Yes","No"))</f>
        <v>Yes</v>
      </c>
      <c r="DZ666" t="s">
        <v>4711</v>
      </c>
      <c r="EA666">
        <v>1</v>
      </c>
      <c r="EB666">
        <v>1</v>
      </c>
      <c r="EC666">
        <v>1</v>
      </c>
      <c r="ED666">
        <v>1</v>
      </c>
      <c r="EE666">
        <v>1</v>
      </c>
      <c r="EF666">
        <v>1</v>
      </c>
      <c r="EG666">
        <v>2</v>
      </c>
      <c r="EH666">
        <v>8</v>
      </c>
      <c r="EI666">
        <v>3</v>
      </c>
      <c r="EJ666">
        <v>3</v>
      </c>
      <c r="EK666">
        <v>3</v>
      </c>
      <c r="EL666">
        <v>9</v>
      </c>
      <c r="EM666">
        <v>1</v>
      </c>
      <c r="EN666">
        <v>2</v>
      </c>
      <c r="EO666">
        <v>1</v>
      </c>
      <c r="EP666">
        <v>1</v>
      </c>
      <c r="EQ666">
        <v>2</v>
      </c>
      <c r="ER666">
        <v>1</v>
      </c>
      <c r="ES666">
        <v>2</v>
      </c>
      <c r="ET666">
        <v>1</v>
      </c>
      <c r="EU666">
        <v>11</v>
      </c>
      <c r="EV666">
        <v>10</v>
      </c>
      <c r="EW666">
        <v>9</v>
      </c>
      <c r="EX666">
        <v>9</v>
      </c>
      <c r="EY666">
        <v>10</v>
      </c>
      <c r="EZ666">
        <v>38</v>
      </c>
      <c r="FA666">
        <v>8</v>
      </c>
      <c r="FB666" t="str">
        <f t="shared" si="120"/>
        <v>Severe</v>
      </c>
      <c r="FC666" t="s">
        <v>157</v>
      </c>
    </row>
    <row r="667" spans="1:159" x14ac:dyDescent="0.2">
      <c r="A667">
        <v>2172</v>
      </c>
      <c r="B667" t="s">
        <v>143</v>
      </c>
      <c r="C667" t="s">
        <v>2996</v>
      </c>
      <c r="D667" s="1">
        <v>23284</v>
      </c>
      <c r="E667">
        <v>58</v>
      </c>
      <c r="F667">
        <v>1</v>
      </c>
      <c r="H667" t="s">
        <v>204</v>
      </c>
      <c r="I667">
        <v>3429</v>
      </c>
      <c r="J667" s="1">
        <v>44181</v>
      </c>
      <c r="K667">
        <v>1</v>
      </c>
      <c r="L667">
        <v>1</v>
      </c>
      <c r="W667" t="s">
        <v>4403</v>
      </c>
      <c r="X667" t="s">
        <v>307</v>
      </c>
      <c r="Y667">
        <v>0</v>
      </c>
      <c r="Z667" t="s">
        <v>2997</v>
      </c>
      <c r="AA667" s="1">
        <v>44637</v>
      </c>
      <c r="AB667" s="2">
        <f t="shared" si="116"/>
        <v>456</v>
      </c>
      <c r="AC667">
        <v>1</v>
      </c>
      <c r="AD667">
        <v>1</v>
      </c>
      <c r="AE667" t="str">
        <f t="shared" si="118"/>
        <v>Male</v>
      </c>
      <c r="AF667">
        <v>0</v>
      </c>
      <c r="AG667" t="s">
        <v>157</v>
      </c>
      <c r="AH667">
        <v>0</v>
      </c>
      <c r="AJ667">
        <v>1</v>
      </c>
      <c r="AK667" t="str">
        <f t="shared" si="113"/>
        <v>DNC high school</v>
      </c>
      <c r="AL667" t="str">
        <f t="shared" si="119"/>
        <v>No</v>
      </c>
      <c r="AM667">
        <v>9</v>
      </c>
      <c r="AN667" t="str">
        <f t="shared" si="117"/>
        <v>Aus</v>
      </c>
      <c r="AO667">
        <v>0</v>
      </c>
      <c r="AR667">
        <v>0</v>
      </c>
      <c r="AS667">
        <v>0</v>
      </c>
      <c r="AT667">
        <v>0</v>
      </c>
      <c r="AU667">
        <v>0</v>
      </c>
      <c r="AV667">
        <v>0</v>
      </c>
      <c r="AW667">
        <v>0</v>
      </c>
      <c r="AX667">
        <v>0</v>
      </c>
      <c r="AY667">
        <v>0</v>
      </c>
      <c r="AZ667">
        <v>2</v>
      </c>
      <c r="BA667">
        <v>0</v>
      </c>
      <c r="BC667" t="s">
        <v>2998</v>
      </c>
      <c r="BD667">
        <v>0</v>
      </c>
      <c r="BF667">
        <v>1</v>
      </c>
      <c r="BG667" t="s">
        <v>2999</v>
      </c>
      <c r="BH667">
        <v>0</v>
      </c>
      <c r="BI667">
        <v>0</v>
      </c>
      <c r="BJ667">
        <v>0</v>
      </c>
      <c r="BK667">
        <v>1</v>
      </c>
      <c r="BL667">
        <v>15</v>
      </c>
      <c r="BM667">
        <v>0</v>
      </c>
      <c r="BO667">
        <v>0</v>
      </c>
      <c r="BQ667">
        <v>1</v>
      </c>
      <c r="BR667">
        <v>1</v>
      </c>
      <c r="BS667">
        <v>2</v>
      </c>
      <c r="BT667">
        <v>2</v>
      </c>
      <c r="BU667">
        <v>1</v>
      </c>
      <c r="BV667">
        <v>82</v>
      </c>
      <c r="BW667" s="4">
        <v>0.70093623779544856</v>
      </c>
      <c r="BX667">
        <v>14</v>
      </c>
      <c r="BY667">
        <v>6</v>
      </c>
      <c r="BZ667">
        <v>15</v>
      </c>
      <c r="CA667">
        <v>375</v>
      </c>
      <c r="CB667">
        <v>3</v>
      </c>
      <c r="CC667">
        <v>2</v>
      </c>
      <c r="CD667">
        <v>10</v>
      </c>
      <c r="CE667">
        <v>130</v>
      </c>
      <c r="CF667">
        <v>1</v>
      </c>
      <c r="CG667">
        <v>4</v>
      </c>
      <c r="CH667">
        <v>0</v>
      </c>
      <c r="CI667">
        <v>240</v>
      </c>
      <c r="CJ667">
        <v>0</v>
      </c>
      <c r="CK667">
        <v>0</v>
      </c>
      <c r="CL667">
        <v>0</v>
      </c>
      <c r="CM667">
        <v>0</v>
      </c>
      <c r="CN667">
        <f t="shared" si="121"/>
        <v>855</v>
      </c>
      <c r="CO667" t="str">
        <f t="shared" si="122"/>
        <v>Sufficientlyactive</v>
      </c>
      <c r="CP667">
        <v>4</v>
      </c>
      <c r="CQ667">
        <v>4</v>
      </c>
      <c r="CR667">
        <v>4</v>
      </c>
      <c r="CS667">
        <v>4</v>
      </c>
      <c r="CT667">
        <v>4</v>
      </c>
      <c r="CU667">
        <v>2</v>
      </c>
      <c r="CV667">
        <v>1</v>
      </c>
      <c r="CW667">
        <v>1</v>
      </c>
      <c r="CX667">
        <v>1</v>
      </c>
      <c r="CY667">
        <v>1</v>
      </c>
      <c r="CZ667">
        <v>2</v>
      </c>
      <c r="DA667">
        <v>8</v>
      </c>
      <c r="DB667">
        <v>2</v>
      </c>
      <c r="DC667">
        <v>1</v>
      </c>
      <c r="DD667">
        <v>3</v>
      </c>
      <c r="DE667">
        <v>1</v>
      </c>
      <c r="DF667">
        <v>1</v>
      </c>
      <c r="DG667">
        <v>1</v>
      </c>
      <c r="DH667">
        <v>2</v>
      </c>
      <c r="DI667">
        <v>1</v>
      </c>
      <c r="DJ667">
        <v>1</v>
      </c>
      <c r="DK667">
        <v>1</v>
      </c>
      <c r="DL667">
        <v>1</v>
      </c>
      <c r="DM667">
        <v>1</v>
      </c>
      <c r="DN667">
        <v>13</v>
      </c>
      <c r="DO667">
        <v>0</v>
      </c>
      <c r="DP667">
        <v>0</v>
      </c>
      <c r="DQ667">
        <v>0</v>
      </c>
      <c r="DR667">
        <v>0</v>
      </c>
      <c r="DS667">
        <v>0</v>
      </c>
      <c r="DT667">
        <v>0</v>
      </c>
      <c r="DU667">
        <v>0</v>
      </c>
      <c r="DV667">
        <v>0</v>
      </c>
      <c r="DW667">
        <v>0</v>
      </c>
      <c r="DX667">
        <v>0</v>
      </c>
      <c r="DY667" t="str">
        <f>IF(DO667&gt;1,"Yes",IF(DP667&gt;1,"Yes","No"))</f>
        <v>No</v>
      </c>
      <c r="DZ667" t="s">
        <v>4708</v>
      </c>
      <c r="EA667">
        <v>4</v>
      </c>
      <c r="EB667">
        <v>5</v>
      </c>
      <c r="EC667">
        <v>4</v>
      </c>
      <c r="ED667">
        <v>5</v>
      </c>
      <c r="EE667">
        <v>5</v>
      </c>
      <c r="EF667">
        <v>4</v>
      </c>
      <c r="EG667">
        <v>5</v>
      </c>
      <c r="EH667">
        <v>32</v>
      </c>
      <c r="EI667">
        <v>2</v>
      </c>
      <c r="EJ667">
        <v>1</v>
      </c>
      <c r="EK667">
        <v>1</v>
      </c>
      <c r="EL667">
        <v>4</v>
      </c>
      <c r="EM667">
        <v>5</v>
      </c>
      <c r="EN667">
        <v>5</v>
      </c>
      <c r="EO667">
        <v>5</v>
      </c>
      <c r="EP667">
        <v>5</v>
      </c>
      <c r="EQ667">
        <v>4</v>
      </c>
      <c r="ER667">
        <v>5</v>
      </c>
      <c r="ES667">
        <v>5</v>
      </c>
      <c r="ET667">
        <v>4</v>
      </c>
      <c r="EU667">
        <v>38</v>
      </c>
      <c r="EV667">
        <v>6</v>
      </c>
      <c r="EW667">
        <v>6</v>
      </c>
      <c r="EX667">
        <v>6</v>
      </c>
      <c r="EY667">
        <v>6</v>
      </c>
      <c r="EZ667">
        <v>24</v>
      </c>
      <c r="FA667">
        <v>5</v>
      </c>
      <c r="FB667" t="str">
        <f t="shared" si="120"/>
        <v>Mild</v>
      </c>
      <c r="FC667" t="s">
        <v>149</v>
      </c>
    </row>
    <row r="668" spans="1:159" x14ac:dyDescent="0.2">
      <c r="A668">
        <v>2180</v>
      </c>
      <c r="B668" t="s">
        <v>143</v>
      </c>
      <c r="C668" t="s">
        <v>3000</v>
      </c>
      <c r="D668" s="1">
        <v>33329</v>
      </c>
      <c r="E668">
        <v>31</v>
      </c>
      <c r="F668">
        <v>1</v>
      </c>
      <c r="H668" t="s">
        <v>182</v>
      </c>
      <c r="I668">
        <v>3019</v>
      </c>
      <c r="J668" s="1">
        <v>44179</v>
      </c>
      <c r="K668">
        <v>1</v>
      </c>
      <c r="S668">
        <v>1</v>
      </c>
      <c r="W668" t="s">
        <v>4410</v>
      </c>
      <c r="X668" t="s">
        <v>307</v>
      </c>
      <c r="Y668">
        <v>0</v>
      </c>
      <c r="Z668" t="s">
        <v>3001</v>
      </c>
      <c r="AA668" s="1">
        <v>44637</v>
      </c>
      <c r="AB668" s="2">
        <f t="shared" si="116"/>
        <v>458</v>
      </c>
      <c r="AC668">
        <v>0</v>
      </c>
      <c r="AD668">
        <v>2</v>
      </c>
      <c r="AE668" t="str">
        <f t="shared" si="118"/>
        <v>Female</v>
      </c>
      <c r="AF668">
        <v>3</v>
      </c>
      <c r="AG668" t="s">
        <v>157</v>
      </c>
      <c r="AH668">
        <v>0</v>
      </c>
      <c r="AJ668">
        <v>5</v>
      </c>
      <c r="AK668" t="str">
        <f t="shared" si="113"/>
        <v>TAFE</v>
      </c>
      <c r="AL668" t="str">
        <f t="shared" si="119"/>
        <v>Yes</v>
      </c>
      <c r="AM668">
        <v>9</v>
      </c>
      <c r="AN668" t="str">
        <f t="shared" si="117"/>
        <v>Aus</v>
      </c>
      <c r="AO668">
        <v>0</v>
      </c>
      <c r="AR668">
        <v>0</v>
      </c>
      <c r="AS668">
        <v>0</v>
      </c>
      <c r="AT668">
        <v>0</v>
      </c>
      <c r="AU668">
        <v>1</v>
      </c>
      <c r="AV668">
        <v>0</v>
      </c>
      <c r="AW668">
        <v>0</v>
      </c>
      <c r="AX668">
        <v>0</v>
      </c>
      <c r="AY668">
        <v>0</v>
      </c>
      <c r="AZ668">
        <v>0</v>
      </c>
      <c r="BA668">
        <v>2</v>
      </c>
      <c r="BC668" t="s">
        <v>3002</v>
      </c>
      <c r="BD668">
        <v>1</v>
      </c>
      <c r="BE668" t="s">
        <v>3003</v>
      </c>
      <c r="BF668">
        <v>1</v>
      </c>
      <c r="BG668" t="s">
        <v>3004</v>
      </c>
      <c r="BH668">
        <v>0</v>
      </c>
      <c r="BI668">
        <v>0</v>
      </c>
      <c r="BJ668">
        <v>0</v>
      </c>
      <c r="BK668">
        <v>0</v>
      </c>
      <c r="BM668">
        <v>0</v>
      </c>
      <c r="BO668">
        <v>0</v>
      </c>
      <c r="BQ668">
        <v>2</v>
      </c>
      <c r="BR668">
        <v>1</v>
      </c>
      <c r="BS668">
        <v>2</v>
      </c>
      <c r="BT668">
        <v>3</v>
      </c>
      <c r="BU668">
        <v>3</v>
      </c>
      <c r="BV668">
        <v>70</v>
      </c>
      <c r="BW668" s="4">
        <v>0.54713013289829704</v>
      </c>
      <c r="BX668">
        <v>2</v>
      </c>
      <c r="BY668">
        <v>1</v>
      </c>
      <c r="BZ668">
        <v>30</v>
      </c>
      <c r="CA668">
        <v>90</v>
      </c>
      <c r="CB668">
        <v>0</v>
      </c>
      <c r="CC668">
        <v>0</v>
      </c>
      <c r="CD668">
        <v>0</v>
      </c>
      <c r="CE668">
        <v>0</v>
      </c>
      <c r="CF668">
        <v>0</v>
      </c>
      <c r="CG668">
        <v>0</v>
      </c>
      <c r="CH668">
        <v>0</v>
      </c>
      <c r="CI668">
        <v>0</v>
      </c>
      <c r="CJ668">
        <v>0</v>
      </c>
      <c r="CK668">
        <v>0</v>
      </c>
      <c r="CL668">
        <v>0</v>
      </c>
      <c r="CM668">
        <v>0</v>
      </c>
      <c r="CN668">
        <f t="shared" si="121"/>
        <v>90</v>
      </c>
      <c r="CO668" t="str">
        <f t="shared" si="122"/>
        <v>Insufficiently active</v>
      </c>
      <c r="CP668">
        <v>3</v>
      </c>
      <c r="CQ668">
        <v>3</v>
      </c>
      <c r="CR668">
        <v>2</v>
      </c>
      <c r="CS668">
        <v>2</v>
      </c>
      <c r="CT668">
        <v>3</v>
      </c>
      <c r="CU668">
        <v>2</v>
      </c>
      <c r="CV668">
        <v>0</v>
      </c>
      <c r="CW668">
        <v>1</v>
      </c>
      <c r="CX668">
        <v>1</v>
      </c>
      <c r="CY668">
        <v>1</v>
      </c>
      <c r="CZ668">
        <v>2</v>
      </c>
      <c r="DA668">
        <v>9</v>
      </c>
      <c r="DB668">
        <v>6</v>
      </c>
      <c r="DC668">
        <v>1</v>
      </c>
      <c r="DD668">
        <v>4</v>
      </c>
      <c r="DE668">
        <v>2</v>
      </c>
      <c r="DF668">
        <v>1</v>
      </c>
      <c r="DG668">
        <v>1</v>
      </c>
      <c r="DH668">
        <v>3</v>
      </c>
      <c r="DI668">
        <v>2</v>
      </c>
      <c r="DJ668">
        <v>1</v>
      </c>
      <c r="DK668">
        <v>4</v>
      </c>
      <c r="DL668">
        <v>1</v>
      </c>
      <c r="DM668">
        <v>1</v>
      </c>
      <c r="DN668">
        <v>20</v>
      </c>
      <c r="DO668">
        <v>2</v>
      </c>
      <c r="DP668">
        <v>1</v>
      </c>
      <c r="DQ668">
        <v>3</v>
      </c>
      <c r="DR668">
        <v>3</v>
      </c>
      <c r="DS668">
        <v>3</v>
      </c>
      <c r="DT668">
        <v>0</v>
      </c>
      <c r="DU668">
        <v>2</v>
      </c>
      <c r="DV668">
        <v>0</v>
      </c>
      <c r="DW668">
        <v>0</v>
      </c>
      <c r="DX668">
        <v>14</v>
      </c>
      <c r="DY668" t="str">
        <f>IF(DO668&gt;1,"Yes",IF(DP668&gt;1,"Yes","No"))</f>
        <v>Yes</v>
      </c>
      <c r="DZ668" t="s">
        <v>4709</v>
      </c>
      <c r="EA668">
        <v>3</v>
      </c>
      <c r="EB668">
        <v>2</v>
      </c>
      <c r="EC668">
        <v>4</v>
      </c>
      <c r="ED668">
        <v>2</v>
      </c>
      <c r="EE668">
        <v>2</v>
      </c>
      <c r="EF668">
        <v>4</v>
      </c>
      <c r="EG668">
        <v>4</v>
      </c>
      <c r="EH668">
        <v>21</v>
      </c>
      <c r="EI668">
        <v>1</v>
      </c>
      <c r="EJ668">
        <v>1</v>
      </c>
      <c r="EK668">
        <v>1</v>
      </c>
      <c r="EL668">
        <v>3</v>
      </c>
      <c r="EM668">
        <v>5</v>
      </c>
      <c r="EN668">
        <v>5</v>
      </c>
      <c r="EO668">
        <v>5</v>
      </c>
      <c r="EP668">
        <v>5</v>
      </c>
      <c r="EQ668">
        <v>5</v>
      </c>
      <c r="ER668">
        <v>5</v>
      </c>
      <c r="ES668">
        <v>5</v>
      </c>
      <c r="ET668">
        <v>5</v>
      </c>
      <c r="EU668">
        <v>40</v>
      </c>
      <c r="EV668">
        <v>3</v>
      </c>
      <c r="EW668">
        <v>7</v>
      </c>
      <c r="EX668">
        <v>7</v>
      </c>
      <c r="EY668">
        <v>4</v>
      </c>
      <c r="EZ668">
        <v>21</v>
      </c>
      <c r="FA668">
        <v>3</v>
      </c>
      <c r="FB668" t="str">
        <f t="shared" si="120"/>
        <v>Mild</v>
      </c>
      <c r="FC668" t="s">
        <v>149</v>
      </c>
    </row>
    <row r="669" spans="1:159" x14ac:dyDescent="0.2">
      <c r="A669">
        <v>2183</v>
      </c>
      <c r="B669" t="s">
        <v>143</v>
      </c>
      <c r="C669" t="s">
        <v>3005</v>
      </c>
      <c r="D669" s="1">
        <v>23530</v>
      </c>
      <c r="E669">
        <v>58</v>
      </c>
      <c r="F669">
        <v>1</v>
      </c>
      <c r="H669" t="s">
        <v>290</v>
      </c>
      <c r="I669">
        <v>3037</v>
      </c>
      <c r="J669" s="1">
        <v>44179</v>
      </c>
      <c r="K669">
        <v>3</v>
      </c>
      <c r="L669">
        <v>3</v>
      </c>
      <c r="R669">
        <v>1</v>
      </c>
      <c r="W669" t="s">
        <v>4403</v>
      </c>
      <c r="X669" t="s">
        <v>314</v>
      </c>
      <c r="Y669">
        <v>1</v>
      </c>
      <c r="Z669" t="s">
        <v>3006</v>
      </c>
      <c r="AA669" s="1">
        <v>44639</v>
      </c>
      <c r="AB669" s="2">
        <f t="shared" si="116"/>
        <v>460</v>
      </c>
      <c r="AC669">
        <v>1</v>
      </c>
      <c r="AD669">
        <v>2</v>
      </c>
      <c r="AE669" t="str">
        <f t="shared" si="118"/>
        <v>Female</v>
      </c>
      <c r="AF669">
        <v>4</v>
      </c>
      <c r="AG669" t="s">
        <v>149</v>
      </c>
      <c r="AH669">
        <v>0</v>
      </c>
      <c r="AJ669">
        <v>8</v>
      </c>
      <c r="AK669" t="str">
        <f t="shared" si="113"/>
        <v>Postgrad</v>
      </c>
      <c r="AL669" t="str">
        <f t="shared" si="119"/>
        <v>Yes</v>
      </c>
      <c r="AM669">
        <v>77</v>
      </c>
      <c r="AN669" t="str">
        <f t="shared" si="117"/>
        <v>Other</v>
      </c>
      <c r="AQ669">
        <v>28</v>
      </c>
      <c r="AR669">
        <v>0</v>
      </c>
      <c r="AS669">
        <v>0</v>
      </c>
      <c r="AT669">
        <v>0</v>
      </c>
      <c r="AU669">
        <v>0</v>
      </c>
      <c r="AV669">
        <v>0</v>
      </c>
      <c r="AW669">
        <v>0</v>
      </c>
      <c r="AX669">
        <v>0</v>
      </c>
      <c r="AY669">
        <v>0</v>
      </c>
      <c r="AZ669">
        <v>1</v>
      </c>
      <c r="BA669">
        <v>1</v>
      </c>
      <c r="BC669" t="s">
        <v>3007</v>
      </c>
      <c r="BD669">
        <v>1</v>
      </c>
      <c r="BE669" t="s">
        <v>3008</v>
      </c>
      <c r="BF669">
        <v>1</v>
      </c>
      <c r="BG669" t="s">
        <v>3009</v>
      </c>
      <c r="BH669">
        <v>1</v>
      </c>
      <c r="BI669">
        <v>1</v>
      </c>
      <c r="BJ669">
        <v>1</v>
      </c>
      <c r="BK669">
        <v>0</v>
      </c>
      <c r="BM669">
        <v>0</v>
      </c>
      <c r="BO669">
        <v>0</v>
      </c>
      <c r="BQ669">
        <v>4</v>
      </c>
      <c r="BR669">
        <v>5</v>
      </c>
      <c r="BS669">
        <v>5</v>
      </c>
      <c r="BT669">
        <v>4</v>
      </c>
      <c r="BU669">
        <v>1</v>
      </c>
      <c r="BV669">
        <v>19</v>
      </c>
      <c r="BW669" s="4">
        <v>2.8840959605720917E-2</v>
      </c>
      <c r="BX669">
        <v>0</v>
      </c>
      <c r="BY669">
        <v>0</v>
      </c>
      <c r="BZ669">
        <v>0</v>
      </c>
      <c r="CA669">
        <v>0</v>
      </c>
      <c r="CB669">
        <v>0</v>
      </c>
      <c r="CC669">
        <v>0</v>
      </c>
      <c r="CD669">
        <v>0</v>
      </c>
      <c r="CE669">
        <v>0</v>
      </c>
      <c r="CF669">
        <v>0</v>
      </c>
      <c r="CG669">
        <v>0</v>
      </c>
      <c r="CH669">
        <v>0</v>
      </c>
      <c r="CI669">
        <v>0</v>
      </c>
      <c r="CJ669">
        <v>0</v>
      </c>
      <c r="CK669">
        <v>0</v>
      </c>
      <c r="CL669">
        <v>0</v>
      </c>
      <c r="CM669">
        <v>0</v>
      </c>
      <c r="CN669">
        <f t="shared" si="121"/>
        <v>0</v>
      </c>
      <c r="CO669" t="str">
        <f t="shared" si="122"/>
        <v>Sedentary</v>
      </c>
      <c r="CP669">
        <v>0</v>
      </c>
      <c r="CQ669">
        <v>0</v>
      </c>
      <c r="CR669">
        <v>0</v>
      </c>
      <c r="CS669">
        <v>0</v>
      </c>
      <c r="CT669">
        <v>0</v>
      </c>
      <c r="CU669">
        <v>2</v>
      </c>
      <c r="CV669">
        <v>1</v>
      </c>
      <c r="CW669">
        <v>1</v>
      </c>
      <c r="CX669">
        <v>1</v>
      </c>
      <c r="CY669">
        <v>1</v>
      </c>
      <c r="CZ669">
        <v>1</v>
      </c>
      <c r="DA669">
        <v>8</v>
      </c>
      <c r="DB669">
        <v>1</v>
      </c>
      <c r="DC669">
        <v>1</v>
      </c>
      <c r="DD669">
        <v>5</v>
      </c>
      <c r="DE669">
        <v>3</v>
      </c>
      <c r="DF669">
        <v>3</v>
      </c>
      <c r="DG669">
        <v>5</v>
      </c>
      <c r="DH669">
        <v>5</v>
      </c>
      <c r="DI669">
        <v>5</v>
      </c>
      <c r="DJ669">
        <v>3</v>
      </c>
      <c r="DK669">
        <v>3</v>
      </c>
      <c r="DL669">
        <v>5</v>
      </c>
      <c r="DM669">
        <v>4</v>
      </c>
      <c r="DN669">
        <v>41</v>
      </c>
      <c r="DO669">
        <v>3</v>
      </c>
      <c r="DP669">
        <v>3</v>
      </c>
      <c r="DQ669">
        <v>3</v>
      </c>
      <c r="DR669">
        <v>3</v>
      </c>
      <c r="DS669">
        <v>3</v>
      </c>
      <c r="DT669">
        <v>3</v>
      </c>
      <c r="DU669">
        <v>3</v>
      </c>
      <c r="DV669">
        <v>3</v>
      </c>
      <c r="DW669">
        <v>0</v>
      </c>
      <c r="DX669">
        <v>24</v>
      </c>
      <c r="DY669" t="s">
        <v>157</v>
      </c>
      <c r="DZ669" t="s">
        <v>4711</v>
      </c>
      <c r="EA669">
        <v>2</v>
      </c>
      <c r="EB669">
        <v>2</v>
      </c>
      <c r="EC669">
        <v>1</v>
      </c>
      <c r="ED669">
        <v>2</v>
      </c>
      <c r="EE669">
        <v>2</v>
      </c>
      <c r="EF669">
        <v>1</v>
      </c>
      <c r="EG669">
        <v>2</v>
      </c>
      <c r="EH669">
        <v>12</v>
      </c>
      <c r="EI669">
        <v>3</v>
      </c>
      <c r="EJ669">
        <v>3</v>
      </c>
      <c r="EK669">
        <v>3</v>
      </c>
      <c r="EL669">
        <v>9</v>
      </c>
      <c r="EM669">
        <v>1</v>
      </c>
      <c r="EN669">
        <v>2</v>
      </c>
      <c r="EO669">
        <v>2</v>
      </c>
      <c r="EP669">
        <v>2</v>
      </c>
      <c r="EQ669">
        <v>2</v>
      </c>
      <c r="ER669">
        <v>2</v>
      </c>
      <c r="ES669">
        <v>2</v>
      </c>
      <c r="ET669">
        <v>2</v>
      </c>
      <c r="EU669">
        <v>15</v>
      </c>
      <c r="EV669">
        <v>8</v>
      </c>
      <c r="EW669">
        <v>9</v>
      </c>
      <c r="EX669">
        <v>10</v>
      </c>
      <c r="EY669">
        <v>10</v>
      </c>
      <c r="EZ669">
        <v>37</v>
      </c>
      <c r="FA669">
        <v>8</v>
      </c>
      <c r="FB669" t="str">
        <f t="shared" si="120"/>
        <v>Severe</v>
      </c>
      <c r="FC669" t="s">
        <v>157</v>
      </c>
    </row>
    <row r="670" spans="1:159" x14ac:dyDescent="0.2">
      <c r="A670">
        <v>2190</v>
      </c>
      <c r="B670" t="s">
        <v>143</v>
      </c>
      <c r="C670" t="s">
        <v>3010</v>
      </c>
      <c r="D670" s="1">
        <v>20794</v>
      </c>
      <c r="E670">
        <v>65</v>
      </c>
      <c r="F670">
        <v>1</v>
      </c>
      <c r="H670" t="s">
        <v>151</v>
      </c>
      <c r="I670">
        <v>3030</v>
      </c>
      <c r="J670" s="1">
        <v>44174</v>
      </c>
      <c r="K670">
        <v>2</v>
      </c>
      <c r="R670">
        <v>1</v>
      </c>
      <c r="S670">
        <v>1</v>
      </c>
      <c r="W670" t="s">
        <v>1377</v>
      </c>
      <c r="X670" t="s">
        <v>307</v>
      </c>
      <c r="Y670">
        <v>1</v>
      </c>
      <c r="Z670" t="s">
        <v>3011</v>
      </c>
      <c r="AA670" s="1">
        <v>44637</v>
      </c>
      <c r="AB670" s="2">
        <f t="shared" si="116"/>
        <v>463</v>
      </c>
      <c r="AC670">
        <v>0</v>
      </c>
      <c r="AD670">
        <v>1</v>
      </c>
      <c r="AE670" t="str">
        <f t="shared" si="118"/>
        <v>Male</v>
      </c>
      <c r="AF670">
        <v>7</v>
      </c>
      <c r="AG670" t="s">
        <v>149</v>
      </c>
      <c r="AH670">
        <v>0</v>
      </c>
      <c r="AJ670">
        <v>3</v>
      </c>
      <c r="AK670" t="str">
        <f t="shared" si="113"/>
        <v>TAFE</v>
      </c>
      <c r="AL670" t="str">
        <f t="shared" si="119"/>
        <v>Yes</v>
      </c>
      <c r="AM670">
        <v>9</v>
      </c>
      <c r="AN670" t="str">
        <f t="shared" si="117"/>
        <v>Aus</v>
      </c>
      <c r="AO670">
        <v>0</v>
      </c>
      <c r="AR670">
        <v>1</v>
      </c>
      <c r="AS670">
        <v>0</v>
      </c>
      <c r="AT670">
        <v>2</v>
      </c>
      <c r="AU670">
        <v>0</v>
      </c>
      <c r="AV670">
        <v>0</v>
      </c>
      <c r="AW670">
        <v>0</v>
      </c>
      <c r="AX670">
        <v>2</v>
      </c>
      <c r="AY670">
        <v>0</v>
      </c>
      <c r="AZ670">
        <v>0</v>
      </c>
      <c r="BA670">
        <v>0</v>
      </c>
      <c r="BC670" t="s">
        <v>3012</v>
      </c>
      <c r="BD670">
        <v>1</v>
      </c>
      <c r="BE670" t="s">
        <v>3013</v>
      </c>
      <c r="BF670">
        <v>1</v>
      </c>
      <c r="BH670">
        <v>0</v>
      </c>
      <c r="BI670">
        <v>1</v>
      </c>
      <c r="BJ670">
        <v>1</v>
      </c>
      <c r="BK670">
        <v>0</v>
      </c>
      <c r="BM670">
        <v>0</v>
      </c>
      <c r="BO670">
        <v>0</v>
      </c>
      <c r="BQ670">
        <v>3</v>
      </c>
      <c r="BR670">
        <v>2</v>
      </c>
      <c r="BS670">
        <v>3</v>
      </c>
      <c r="BT670">
        <v>3</v>
      </c>
      <c r="BU670">
        <v>2</v>
      </c>
      <c r="BV670">
        <v>75</v>
      </c>
      <c r="BW670" s="4">
        <v>0.41986030034655375</v>
      </c>
      <c r="BX670">
        <v>6</v>
      </c>
      <c r="BY670">
        <v>1</v>
      </c>
      <c r="BZ670">
        <v>10</v>
      </c>
      <c r="CA670">
        <v>70</v>
      </c>
      <c r="CB670">
        <v>0</v>
      </c>
      <c r="CC670">
        <v>0</v>
      </c>
      <c r="CD670">
        <v>0</v>
      </c>
      <c r="CE670">
        <v>0</v>
      </c>
      <c r="CF670">
        <v>7</v>
      </c>
      <c r="CG670">
        <v>2</v>
      </c>
      <c r="CH670">
        <v>0</v>
      </c>
      <c r="CI670">
        <v>120</v>
      </c>
      <c r="CJ670">
        <v>0</v>
      </c>
      <c r="CK670">
        <v>0</v>
      </c>
      <c r="CL670">
        <v>0</v>
      </c>
      <c r="CM670">
        <v>0</v>
      </c>
      <c r="CN670">
        <f t="shared" si="121"/>
        <v>310</v>
      </c>
      <c r="CO670" t="str">
        <f t="shared" si="122"/>
        <v>Sufficientlyactive</v>
      </c>
      <c r="CP670">
        <v>3</v>
      </c>
      <c r="CQ670">
        <v>3</v>
      </c>
      <c r="CR670">
        <v>3</v>
      </c>
      <c r="CS670">
        <v>3</v>
      </c>
      <c r="CT670">
        <v>3</v>
      </c>
      <c r="CU670">
        <v>3</v>
      </c>
      <c r="CV670">
        <v>1</v>
      </c>
      <c r="CW670">
        <v>1</v>
      </c>
      <c r="CX670">
        <v>2</v>
      </c>
      <c r="CY670">
        <v>1</v>
      </c>
      <c r="CZ670">
        <v>3</v>
      </c>
      <c r="DA670">
        <v>6</v>
      </c>
      <c r="DB670">
        <v>8</v>
      </c>
      <c r="DC670">
        <v>0</v>
      </c>
      <c r="DD670">
        <v>2</v>
      </c>
      <c r="DE670">
        <v>2</v>
      </c>
      <c r="DF670">
        <v>1</v>
      </c>
      <c r="DG670">
        <v>1</v>
      </c>
      <c r="DH670">
        <v>1</v>
      </c>
      <c r="DI670">
        <v>1</v>
      </c>
      <c r="DJ670">
        <v>1</v>
      </c>
      <c r="DK670">
        <v>2</v>
      </c>
      <c r="DL670">
        <v>1</v>
      </c>
      <c r="DM670">
        <v>1</v>
      </c>
      <c r="DN670">
        <v>13</v>
      </c>
      <c r="DO670">
        <v>0</v>
      </c>
      <c r="DP670">
        <v>0</v>
      </c>
      <c r="DQ670">
        <v>2</v>
      </c>
      <c r="DR670">
        <v>1</v>
      </c>
      <c r="DS670">
        <v>0</v>
      </c>
      <c r="DT670">
        <v>0</v>
      </c>
      <c r="DU670">
        <v>0</v>
      </c>
      <c r="DV670">
        <v>0</v>
      </c>
      <c r="DW670">
        <v>0</v>
      </c>
      <c r="DX670">
        <v>3</v>
      </c>
      <c r="DY670" t="s">
        <v>149</v>
      </c>
      <c r="DZ670" t="s">
        <v>4708</v>
      </c>
      <c r="EA670">
        <v>5</v>
      </c>
      <c r="EB670">
        <v>5</v>
      </c>
      <c r="EC670">
        <v>5</v>
      </c>
      <c r="ED670">
        <v>5</v>
      </c>
      <c r="EE670">
        <v>4</v>
      </c>
      <c r="EF670">
        <v>4</v>
      </c>
      <c r="EG670">
        <v>5</v>
      </c>
      <c r="EH670">
        <v>33</v>
      </c>
      <c r="EI670">
        <v>2</v>
      </c>
      <c r="EJ670">
        <v>3</v>
      </c>
      <c r="EK670">
        <v>2</v>
      </c>
      <c r="EL670">
        <v>7</v>
      </c>
      <c r="EM670">
        <v>5</v>
      </c>
      <c r="EN670">
        <v>5</v>
      </c>
      <c r="EO670">
        <v>5</v>
      </c>
      <c r="EP670">
        <v>5</v>
      </c>
      <c r="EQ670">
        <v>4</v>
      </c>
      <c r="ER670">
        <v>5</v>
      </c>
      <c r="ES670">
        <v>5</v>
      </c>
      <c r="ET670">
        <v>5</v>
      </c>
      <c r="EU670">
        <v>39</v>
      </c>
      <c r="EV670">
        <v>5</v>
      </c>
      <c r="EW670">
        <v>5</v>
      </c>
      <c r="EX670">
        <v>5</v>
      </c>
      <c r="EY670">
        <v>5</v>
      </c>
      <c r="EZ670">
        <v>20</v>
      </c>
      <c r="FA670">
        <v>4</v>
      </c>
      <c r="FB670" t="str">
        <f t="shared" si="120"/>
        <v>Mild</v>
      </c>
      <c r="FC670" t="s">
        <v>157</v>
      </c>
    </row>
    <row r="671" spans="1:159" x14ac:dyDescent="0.2">
      <c r="A671">
        <v>2194</v>
      </c>
      <c r="B671" t="s">
        <v>143</v>
      </c>
      <c r="C671" t="s">
        <v>3014</v>
      </c>
      <c r="D671" s="1">
        <v>18847</v>
      </c>
      <c r="E671">
        <v>71</v>
      </c>
      <c r="F671">
        <v>1</v>
      </c>
      <c r="H671" t="s">
        <v>262</v>
      </c>
      <c r="I671">
        <v>3032</v>
      </c>
      <c r="J671" s="1">
        <v>44174</v>
      </c>
      <c r="K671">
        <v>1</v>
      </c>
      <c r="L671">
        <v>2</v>
      </c>
      <c r="W671" t="s">
        <v>4403</v>
      </c>
      <c r="X671" t="s">
        <v>222</v>
      </c>
      <c r="Y671">
        <v>0</v>
      </c>
      <c r="Z671" t="s">
        <v>3015</v>
      </c>
      <c r="AA671" s="1">
        <v>44681</v>
      </c>
      <c r="AB671" s="2">
        <f t="shared" si="116"/>
        <v>507</v>
      </c>
      <c r="AC671">
        <v>4</v>
      </c>
      <c r="AD671">
        <v>2</v>
      </c>
      <c r="AE671" t="str">
        <f t="shared" si="118"/>
        <v>Female</v>
      </c>
      <c r="AF671">
        <v>7</v>
      </c>
      <c r="AG671" t="s">
        <v>149</v>
      </c>
      <c r="AH671">
        <v>0</v>
      </c>
      <c r="AJ671">
        <v>1</v>
      </c>
      <c r="AK671" t="str">
        <f t="shared" si="113"/>
        <v>DNC high school</v>
      </c>
      <c r="AL671" t="str">
        <f t="shared" si="119"/>
        <v>No</v>
      </c>
      <c r="AM671">
        <v>9</v>
      </c>
      <c r="AN671" t="str">
        <f t="shared" si="117"/>
        <v>Aus</v>
      </c>
      <c r="AO671">
        <v>0</v>
      </c>
      <c r="AR671">
        <v>0</v>
      </c>
      <c r="AS671">
        <v>0</v>
      </c>
      <c r="AT671">
        <v>0</v>
      </c>
      <c r="AU671">
        <v>0</v>
      </c>
      <c r="AV671">
        <v>0</v>
      </c>
      <c r="AW671">
        <v>0</v>
      </c>
      <c r="AX671">
        <v>1</v>
      </c>
      <c r="AY671">
        <v>0</v>
      </c>
      <c r="AZ671">
        <v>1</v>
      </c>
      <c r="BA671">
        <v>0</v>
      </c>
      <c r="BC671" t="s">
        <v>3016</v>
      </c>
      <c r="BD671">
        <v>1</v>
      </c>
      <c r="BE671" t="s">
        <v>3017</v>
      </c>
      <c r="BF671">
        <v>1</v>
      </c>
      <c r="BG671" t="s">
        <v>3018</v>
      </c>
      <c r="BH671">
        <v>1</v>
      </c>
      <c r="BI671">
        <v>0</v>
      </c>
      <c r="BJ671">
        <v>0</v>
      </c>
      <c r="BK671">
        <v>0</v>
      </c>
      <c r="BM671">
        <v>0</v>
      </c>
      <c r="BO671">
        <v>1</v>
      </c>
      <c r="BP671">
        <v>2</v>
      </c>
      <c r="BQ671">
        <v>1</v>
      </c>
      <c r="BR671">
        <v>2</v>
      </c>
      <c r="BS671">
        <v>2</v>
      </c>
      <c r="BT671">
        <v>4</v>
      </c>
      <c r="BU671">
        <v>3</v>
      </c>
      <c r="BV671">
        <v>70</v>
      </c>
      <c r="BW671" s="4">
        <v>0.43565878956402782</v>
      </c>
      <c r="BX671">
        <v>7</v>
      </c>
      <c r="BY671">
        <v>3</v>
      </c>
      <c r="BZ671">
        <v>30</v>
      </c>
      <c r="CA671">
        <v>210</v>
      </c>
      <c r="CB671">
        <v>0</v>
      </c>
      <c r="CC671">
        <v>0</v>
      </c>
      <c r="CD671">
        <v>0</v>
      </c>
      <c r="CE671">
        <v>0</v>
      </c>
      <c r="CF671">
        <v>0</v>
      </c>
      <c r="CG671">
        <v>0</v>
      </c>
      <c r="CH671">
        <v>0</v>
      </c>
      <c r="CI671">
        <v>0</v>
      </c>
      <c r="CJ671">
        <v>0</v>
      </c>
      <c r="CK671">
        <v>0</v>
      </c>
      <c r="CL671">
        <v>0</v>
      </c>
      <c r="CM671">
        <v>0</v>
      </c>
      <c r="CN671">
        <f t="shared" si="121"/>
        <v>210</v>
      </c>
      <c r="CO671" t="str">
        <f t="shared" si="122"/>
        <v>Sufficientlyactive</v>
      </c>
      <c r="CP671">
        <v>3</v>
      </c>
      <c r="CQ671">
        <v>3</v>
      </c>
      <c r="CR671">
        <v>1</v>
      </c>
      <c r="CS671">
        <v>3</v>
      </c>
      <c r="CT671">
        <v>3</v>
      </c>
      <c r="CU671">
        <v>1</v>
      </c>
      <c r="CV671">
        <v>1</v>
      </c>
      <c r="CW671">
        <v>0</v>
      </c>
      <c r="CX671">
        <v>1</v>
      </c>
      <c r="CY671">
        <v>1</v>
      </c>
      <c r="CZ671">
        <v>2</v>
      </c>
      <c r="DA671">
        <v>5</v>
      </c>
      <c r="DB671">
        <v>5</v>
      </c>
      <c r="DC671">
        <v>0</v>
      </c>
      <c r="DD671">
        <v>3</v>
      </c>
      <c r="DE671">
        <v>2</v>
      </c>
      <c r="DF671">
        <v>1</v>
      </c>
      <c r="DG671">
        <v>1</v>
      </c>
      <c r="DH671">
        <v>5</v>
      </c>
      <c r="DI671">
        <v>4</v>
      </c>
      <c r="DJ671">
        <v>3</v>
      </c>
      <c r="DK671">
        <v>2</v>
      </c>
      <c r="DL671">
        <v>1</v>
      </c>
      <c r="DM671">
        <v>1</v>
      </c>
      <c r="DN671">
        <v>23</v>
      </c>
      <c r="DO671">
        <v>0</v>
      </c>
      <c r="DP671">
        <v>0</v>
      </c>
      <c r="DQ671">
        <v>3</v>
      </c>
      <c r="DR671">
        <v>3</v>
      </c>
      <c r="DS671">
        <v>1</v>
      </c>
      <c r="DT671">
        <v>0</v>
      </c>
      <c r="DU671">
        <v>0</v>
      </c>
      <c r="DV671">
        <v>0</v>
      </c>
      <c r="DW671">
        <v>0</v>
      </c>
      <c r="DX671">
        <v>7</v>
      </c>
      <c r="DY671" t="s">
        <v>149</v>
      </c>
      <c r="DZ671" t="s">
        <v>4707</v>
      </c>
      <c r="EA671">
        <v>4</v>
      </c>
      <c r="EB671">
        <v>4</v>
      </c>
      <c r="EC671">
        <v>3</v>
      </c>
      <c r="ED671">
        <v>4</v>
      </c>
      <c r="EE671">
        <v>3</v>
      </c>
      <c r="EF671">
        <v>3</v>
      </c>
      <c r="EG671">
        <v>4</v>
      </c>
      <c r="EH671">
        <v>25</v>
      </c>
      <c r="EI671">
        <v>1</v>
      </c>
      <c r="EJ671">
        <v>2</v>
      </c>
      <c r="EK671">
        <v>1</v>
      </c>
      <c r="EL671">
        <v>4</v>
      </c>
      <c r="EM671">
        <v>4</v>
      </c>
      <c r="EN671">
        <v>4</v>
      </c>
      <c r="EO671">
        <v>4</v>
      </c>
      <c r="EP671">
        <v>4</v>
      </c>
      <c r="EQ671">
        <v>4</v>
      </c>
      <c r="ER671">
        <v>4</v>
      </c>
      <c r="ES671">
        <v>4</v>
      </c>
      <c r="ET671">
        <v>4</v>
      </c>
      <c r="EU671">
        <v>32</v>
      </c>
      <c r="EV671">
        <v>7</v>
      </c>
      <c r="EW671">
        <v>8</v>
      </c>
      <c r="EX671">
        <v>9</v>
      </c>
      <c r="EY671">
        <v>9</v>
      </c>
      <c r="EZ671">
        <v>33</v>
      </c>
      <c r="FA671">
        <v>7</v>
      </c>
      <c r="FB671" t="str">
        <f t="shared" si="120"/>
        <v>Moderate</v>
      </c>
      <c r="FC671" t="s">
        <v>157</v>
      </c>
    </row>
    <row r="672" spans="1:159" x14ac:dyDescent="0.2">
      <c r="A672">
        <v>2197</v>
      </c>
      <c r="B672" t="s">
        <v>143</v>
      </c>
      <c r="C672" t="s">
        <v>3019</v>
      </c>
      <c r="D672" s="1">
        <v>30385</v>
      </c>
      <c r="E672">
        <v>39</v>
      </c>
      <c r="F672">
        <v>1</v>
      </c>
      <c r="H672" t="s">
        <v>3020</v>
      </c>
      <c r="I672">
        <v>3338</v>
      </c>
      <c r="J672" s="1">
        <v>44174</v>
      </c>
      <c r="K672">
        <v>2</v>
      </c>
      <c r="Q672">
        <v>3</v>
      </c>
      <c r="W672" t="s">
        <v>4409</v>
      </c>
      <c r="X672" t="s">
        <v>314</v>
      </c>
      <c r="Y672">
        <v>0</v>
      </c>
      <c r="Z672" t="s">
        <v>3021</v>
      </c>
      <c r="AA672" s="1">
        <v>44644</v>
      </c>
      <c r="AB672" s="2">
        <f t="shared" si="116"/>
        <v>470</v>
      </c>
      <c r="AC672">
        <v>1</v>
      </c>
      <c r="AD672">
        <v>2</v>
      </c>
      <c r="AE672" t="str">
        <f t="shared" si="118"/>
        <v>Female</v>
      </c>
      <c r="AF672">
        <v>6</v>
      </c>
      <c r="AG672" t="s">
        <v>149</v>
      </c>
      <c r="AH672">
        <v>1</v>
      </c>
      <c r="AI672">
        <v>2</v>
      </c>
      <c r="AJ672">
        <v>5</v>
      </c>
      <c r="AK672" t="str">
        <f t="shared" si="113"/>
        <v>TAFE</v>
      </c>
      <c r="AL672" t="str">
        <f t="shared" si="119"/>
        <v>Yes</v>
      </c>
      <c r="AM672">
        <v>77</v>
      </c>
      <c r="AN672" t="str">
        <f t="shared" si="117"/>
        <v>Other</v>
      </c>
      <c r="AQ672">
        <v>26</v>
      </c>
      <c r="AR672">
        <v>0</v>
      </c>
      <c r="AS672">
        <v>0</v>
      </c>
      <c r="AT672">
        <v>0</v>
      </c>
      <c r="AU672">
        <v>0</v>
      </c>
      <c r="AV672">
        <v>0</v>
      </c>
      <c r="AW672">
        <v>0</v>
      </c>
      <c r="AX672">
        <v>0</v>
      </c>
      <c r="AY672">
        <v>0</v>
      </c>
      <c r="AZ672">
        <v>0</v>
      </c>
      <c r="BA672">
        <v>0</v>
      </c>
      <c r="BD672">
        <v>0</v>
      </c>
      <c r="BF672">
        <v>0</v>
      </c>
      <c r="BH672">
        <v>0</v>
      </c>
      <c r="BI672">
        <v>0</v>
      </c>
      <c r="BJ672">
        <v>0</v>
      </c>
      <c r="BK672">
        <v>0</v>
      </c>
      <c r="BM672">
        <v>0</v>
      </c>
      <c r="BO672">
        <v>0</v>
      </c>
      <c r="BQ672">
        <v>4</v>
      </c>
      <c r="BR672">
        <v>1</v>
      </c>
      <c r="BS672">
        <v>2</v>
      </c>
      <c r="BT672">
        <v>2</v>
      </c>
      <c r="BU672">
        <v>1</v>
      </c>
      <c r="BV672">
        <v>50</v>
      </c>
      <c r="BW672" s="4">
        <v>0.53953776081718674</v>
      </c>
      <c r="BX672">
        <v>3</v>
      </c>
      <c r="BY672">
        <v>1</v>
      </c>
      <c r="BZ672">
        <v>1</v>
      </c>
      <c r="CA672">
        <v>61</v>
      </c>
      <c r="CB672">
        <v>0</v>
      </c>
      <c r="CC672">
        <v>0</v>
      </c>
      <c r="CD672">
        <v>0</v>
      </c>
      <c r="CE672">
        <v>0</v>
      </c>
      <c r="CF672">
        <v>1</v>
      </c>
      <c r="CG672">
        <v>0</v>
      </c>
      <c r="CH672">
        <v>0</v>
      </c>
      <c r="CI672">
        <v>0</v>
      </c>
      <c r="CJ672">
        <v>0</v>
      </c>
      <c r="CK672">
        <v>1</v>
      </c>
      <c r="CL672">
        <v>0</v>
      </c>
      <c r="CM672">
        <v>60</v>
      </c>
      <c r="CN672">
        <f t="shared" si="121"/>
        <v>121</v>
      </c>
      <c r="CO672" t="str">
        <f t="shared" si="122"/>
        <v>Insufficiently active</v>
      </c>
      <c r="CP672">
        <v>3</v>
      </c>
      <c r="CQ672">
        <v>4</v>
      </c>
      <c r="CR672">
        <v>3</v>
      </c>
      <c r="CS672">
        <v>4</v>
      </c>
      <c r="CT672">
        <v>4</v>
      </c>
      <c r="CU672">
        <v>2</v>
      </c>
      <c r="CV672">
        <v>1</v>
      </c>
      <c r="CW672">
        <v>1</v>
      </c>
      <c r="CX672">
        <v>1</v>
      </c>
      <c r="CY672">
        <v>1</v>
      </c>
      <c r="CZ672">
        <v>2</v>
      </c>
      <c r="DA672">
        <v>8</v>
      </c>
      <c r="DB672">
        <v>3</v>
      </c>
      <c r="DC672">
        <v>1</v>
      </c>
      <c r="DD672">
        <v>4</v>
      </c>
      <c r="DE672">
        <v>3</v>
      </c>
      <c r="DF672">
        <v>3</v>
      </c>
      <c r="DG672">
        <v>3</v>
      </c>
      <c r="DH672">
        <v>3</v>
      </c>
      <c r="DI672">
        <v>5</v>
      </c>
      <c r="DJ672">
        <v>3</v>
      </c>
      <c r="DK672">
        <v>3</v>
      </c>
      <c r="DL672">
        <v>2</v>
      </c>
      <c r="DM672">
        <v>2</v>
      </c>
      <c r="DN672">
        <v>31</v>
      </c>
      <c r="DP672">
        <v>3</v>
      </c>
      <c r="DQ672">
        <v>1</v>
      </c>
      <c r="DR672">
        <v>1</v>
      </c>
      <c r="DS672">
        <v>1</v>
      </c>
      <c r="DT672">
        <v>2</v>
      </c>
      <c r="DU672">
        <v>1</v>
      </c>
      <c r="DV672">
        <v>1</v>
      </c>
      <c r="DW672">
        <v>1</v>
      </c>
      <c r="DX672">
        <v>11</v>
      </c>
      <c r="DY672" t="s">
        <v>149</v>
      </c>
      <c r="DZ672" t="s">
        <v>4709</v>
      </c>
      <c r="FC672" t="s">
        <v>149</v>
      </c>
    </row>
    <row r="673" spans="1:159" x14ac:dyDescent="0.2">
      <c r="A673">
        <v>2198</v>
      </c>
      <c r="B673" t="s">
        <v>143</v>
      </c>
      <c r="C673" t="s">
        <v>3022</v>
      </c>
      <c r="D673" s="1">
        <v>25826</v>
      </c>
      <c r="E673">
        <v>51</v>
      </c>
      <c r="F673">
        <v>1</v>
      </c>
      <c r="H673" t="s">
        <v>204</v>
      </c>
      <c r="I673">
        <v>3429</v>
      </c>
      <c r="J673" s="1">
        <v>44174</v>
      </c>
      <c r="K673">
        <v>1</v>
      </c>
      <c r="R673">
        <v>1</v>
      </c>
      <c r="W673" t="s">
        <v>229</v>
      </c>
      <c r="X673" t="s">
        <v>307</v>
      </c>
      <c r="Y673">
        <v>1</v>
      </c>
      <c r="Z673" t="s">
        <v>3023</v>
      </c>
      <c r="AA673" s="1">
        <v>44642</v>
      </c>
      <c r="AB673" s="2">
        <f t="shared" si="116"/>
        <v>468</v>
      </c>
      <c r="AC673">
        <v>0</v>
      </c>
      <c r="AD673">
        <v>1</v>
      </c>
      <c r="AE673" t="str">
        <f t="shared" si="118"/>
        <v>Male</v>
      </c>
      <c r="AF673">
        <v>0</v>
      </c>
      <c r="AG673" t="s">
        <v>157</v>
      </c>
      <c r="AH673">
        <v>0</v>
      </c>
      <c r="AJ673">
        <v>1</v>
      </c>
      <c r="AK673" t="str">
        <f t="shared" si="113"/>
        <v>DNC high school</v>
      </c>
      <c r="AL673" t="str">
        <f t="shared" si="119"/>
        <v>No</v>
      </c>
      <c r="AM673">
        <v>9</v>
      </c>
      <c r="AN673" t="str">
        <f t="shared" si="117"/>
        <v>Aus</v>
      </c>
      <c r="AO673">
        <v>0</v>
      </c>
      <c r="AR673">
        <v>0</v>
      </c>
      <c r="AS673">
        <v>0</v>
      </c>
      <c r="AT673">
        <v>0</v>
      </c>
      <c r="AU673">
        <v>1</v>
      </c>
      <c r="AV673">
        <v>0</v>
      </c>
      <c r="AW673">
        <v>0</v>
      </c>
      <c r="AX673">
        <v>1</v>
      </c>
      <c r="AY673">
        <v>0</v>
      </c>
      <c r="AZ673">
        <v>1</v>
      </c>
      <c r="BA673">
        <v>2</v>
      </c>
      <c r="BC673" t="s">
        <v>3024</v>
      </c>
      <c r="BD673">
        <v>1</v>
      </c>
      <c r="BE673" t="s">
        <v>3025</v>
      </c>
      <c r="BF673">
        <v>1</v>
      </c>
      <c r="BG673" t="s">
        <v>3026</v>
      </c>
      <c r="BH673">
        <v>2</v>
      </c>
      <c r="BI673">
        <v>1</v>
      </c>
      <c r="BJ673">
        <v>0</v>
      </c>
      <c r="BK673">
        <v>1</v>
      </c>
      <c r="BL673">
        <v>15</v>
      </c>
      <c r="BM673">
        <v>0</v>
      </c>
      <c r="BO673">
        <v>1</v>
      </c>
      <c r="BP673">
        <v>2</v>
      </c>
      <c r="BQ673">
        <v>3</v>
      </c>
      <c r="BR673">
        <v>3</v>
      </c>
      <c r="BS673">
        <v>3</v>
      </c>
      <c r="BT673">
        <v>4</v>
      </c>
      <c r="BU673">
        <v>4</v>
      </c>
      <c r="BV673">
        <v>31</v>
      </c>
      <c r="BW673" s="4">
        <v>0.20350814632167047</v>
      </c>
      <c r="BX673">
        <v>6</v>
      </c>
      <c r="BY673">
        <v>3</v>
      </c>
      <c r="BZ673">
        <v>30</v>
      </c>
      <c r="CA673">
        <v>210</v>
      </c>
      <c r="CB673">
        <v>0</v>
      </c>
      <c r="CC673">
        <v>0</v>
      </c>
      <c r="CD673">
        <v>0</v>
      </c>
      <c r="CE673">
        <v>0</v>
      </c>
      <c r="CF673">
        <v>0</v>
      </c>
      <c r="CG673">
        <v>0</v>
      </c>
      <c r="CH673">
        <v>0</v>
      </c>
      <c r="CI673">
        <v>0</v>
      </c>
      <c r="CJ673">
        <v>0</v>
      </c>
      <c r="CK673">
        <v>0</v>
      </c>
      <c r="CL673">
        <v>0</v>
      </c>
      <c r="CM673">
        <v>0</v>
      </c>
      <c r="CN673">
        <f t="shared" si="121"/>
        <v>210</v>
      </c>
      <c r="CO673" t="str">
        <f t="shared" si="122"/>
        <v>Sufficientlyactive</v>
      </c>
      <c r="CP673">
        <v>3</v>
      </c>
      <c r="CQ673">
        <v>3</v>
      </c>
      <c r="CR673">
        <v>3</v>
      </c>
      <c r="CS673">
        <v>2</v>
      </c>
      <c r="CT673">
        <v>1</v>
      </c>
      <c r="CU673">
        <v>1</v>
      </c>
      <c r="CV673">
        <v>1</v>
      </c>
      <c r="CW673">
        <v>1</v>
      </c>
      <c r="CX673">
        <v>1</v>
      </c>
      <c r="CY673">
        <v>0</v>
      </c>
      <c r="CZ673">
        <v>3</v>
      </c>
      <c r="DA673">
        <v>4</v>
      </c>
      <c r="DB673">
        <v>3</v>
      </c>
      <c r="DC673">
        <v>0</v>
      </c>
      <c r="DD673">
        <v>3</v>
      </c>
      <c r="DE673">
        <v>4</v>
      </c>
      <c r="DF673">
        <v>2</v>
      </c>
      <c r="DG673">
        <v>4</v>
      </c>
      <c r="DH673">
        <v>4</v>
      </c>
      <c r="DI673">
        <v>4</v>
      </c>
      <c r="DJ673">
        <v>4</v>
      </c>
      <c r="DK673">
        <v>4</v>
      </c>
      <c r="DL673">
        <v>3</v>
      </c>
      <c r="DM673">
        <v>4</v>
      </c>
      <c r="DN673">
        <v>36</v>
      </c>
      <c r="DO673">
        <v>2</v>
      </c>
      <c r="DP673">
        <v>3</v>
      </c>
      <c r="DQ673">
        <v>2</v>
      </c>
      <c r="DR673">
        <v>2</v>
      </c>
      <c r="DS673">
        <v>1</v>
      </c>
      <c r="DT673">
        <v>2</v>
      </c>
      <c r="DU673">
        <v>1</v>
      </c>
      <c r="DV673">
        <v>2</v>
      </c>
      <c r="DW673">
        <v>0</v>
      </c>
      <c r="DX673">
        <v>15</v>
      </c>
      <c r="DY673" t="s">
        <v>157</v>
      </c>
      <c r="DZ673" t="s">
        <v>4710</v>
      </c>
      <c r="EA673">
        <v>2</v>
      </c>
      <c r="EB673">
        <v>2</v>
      </c>
      <c r="EC673">
        <v>2</v>
      </c>
      <c r="ED673">
        <v>2</v>
      </c>
      <c r="EE673">
        <v>3</v>
      </c>
      <c r="EF673">
        <v>3</v>
      </c>
      <c r="EG673">
        <v>2</v>
      </c>
      <c r="EH673">
        <v>16</v>
      </c>
      <c r="EI673">
        <v>1</v>
      </c>
      <c r="EJ673">
        <v>1</v>
      </c>
      <c r="EK673">
        <v>1</v>
      </c>
      <c r="EL673">
        <v>3</v>
      </c>
      <c r="EM673">
        <v>3</v>
      </c>
      <c r="EN673">
        <v>4</v>
      </c>
      <c r="EO673">
        <v>3</v>
      </c>
      <c r="EP673">
        <v>3</v>
      </c>
      <c r="EQ673">
        <v>3</v>
      </c>
      <c r="ER673">
        <v>3</v>
      </c>
      <c r="ES673">
        <v>3</v>
      </c>
      <c r="ET673">
        <v>3</v>
      </c>
      <c r="EU673">
        <v>25</v>
      </c>
      <c r="EV673">
        <v>7</v>
      </c>
      <c r="EW673">
        <v>8</v>
      </c>
      <c r="EX673">
        <v>8</v>
      </c>
      <c r="EY673">
        <v>8</v>
      </c>
      <c r="EZ673">
        <v>31</v>
      </c>
      <c r="FA673">
        <v>8</v>
      </c>
      <c r="FB673" t="str">
        <f t="shared" si="120"/>
        <v>Severe</v>
      </c>
      <c r="FC673" t="s">
        <v>157</v>
      </c>
    </row>
    <row r="674" spans="1:159" x14ac:dyDescent="0.2">
      <c r="A674">
        <v>2204</v>
      </c>
      <c r="B674" t="s">
        <v>143</v>
      </c>
      <c r="C674" t="s">
        <v>3027</v>
      </c>
      <c r="D674" s="1">
        <v>36284</v>
      </c>
      <c r="E674">
        <v>23</v>
      </c>
      <c r="F674">
        <v>1</v>
      </c>
      <c r="H674" t="s">
        <v>3028</v>
      </c>
      <c r="I674">
        <v>3044</v>
      </c>
      <c r="J674" s="1">
        <v>44172</v>
      </c>
      <c r="K674">
        <v>1</v>
      </c>
      <c r="R674">
        <v>1</v>
      </c>
      <c r="W674" t="s">
        <v>229</v>
      </c>
      <c r="X674" t="s">
        <v>307</v>
      </c>
      <c r="Y674">
        <v>0</v>
      </c>
      <c r="Z674" t="s">
        <v>3029</v>
      </c>
      <c r="AA674" s="1">
        <v>44641</v>
      </c>
      <c r="AB674" s="2">
        <f t="shared" si="116"/>
        <v>469</v>
      </c>
      <c r="AC674">
        <v>0</v>
      </c>
      <c r="AD674">
        <v>1</v>
      </c>
      <c r="AE674" t="str">
        <f t="shared" si="118"/>
        <v>Male</v>
      </c>
      <c r="AF674">
        <v>1</v>
      </c>
      <c r="AG674" t="s">
        <v>157</v>
      </c>
      <c r="AH674">
        <v>1</v>
      </c>
      <c r="AI674">
        <v>1</v>
      </c>
      <c r="AJ674">
        <v>6</v>
      </c>
      <c r="AK674" t="str">
        <f t="shared" si="113"/>
        <v>Undergrad</v>
      </c>
      <c r="AL674" t="str">
        <f t="shared" si="119"/>
        <v>Yes</v>
      </c>
      <c r="AM674">
        <v>9</v>
      </c>
      <c r="AN674" t="str">
        <f t="shared" si="117"/>
        <v>Aus</v>
      </c>
      <c r="AO674">
        <v>0</v>
      </c>
      <c r="AR674">
        <v>0</v>
      </c>
      <c r="AS674">
        <v>0</v>
      </c>
      <c r="AT674">
        <v>0</v>
      </c>
      <c r="AU674">
        <v>2</v>
      </c>
      <c r="AV674">
        <v>0</v>
      </c>
      <c r="AW674">
        <v>0</v>
      </c>
      <c r="AX674">
        <v>0</v>
      </c>
      <c r="AY674">
        <v>0</v>
      </c>
      <c r="AZ674">
        <v>0</v>
      </c>
      <c r="BA674">
        <v>2</v>
      </c>
      <c r="BC674" t="s">
        <v>3030</v>
      </c>
      <c r="BD674">
        <v>1</v>
      </c>
      <c r="BE674" t="s">
        <v>3031</v>
      </c>
      <c r="BF674">
        <v>1</v>
      </c>
      <c r="BG674" t="s">
        <v>3032</v>
      </c>
      <c r="BH674">
        <v>0</v>
      </c>
      <c r="BI674">
        <v>0</v>
      </c>
      <c r="BJ674">
        <v>0</v>
      </c>
      <c r="BK674">
        <v>0</v>
      </c>
      <c r="BM674">
        <v>1</v>
      </c>
      <c r="BN674">
        <v>2</v>
      </c>
      <c r="BO674">
        <v>0</v>
      </c>
      <c r="BQ674">
        <v>2</v>
      </c>
      <c r="BR674">
        <v>1</v>
      </c>
      <c r="BS674">
        <v>3</v>
      </c>
      <c r="BT674">
        <v>3</v>
      </c>
      <c r="BU674">
        <v>3</v>
      </c>
      <c r="BV674">
        <v>40</v>
      </c>
      <c r="BW674" s="4">
        <v>0.53545901639344262</v>
      </c>
      <c r="BX674">
        <v>20</v>
      </c>
      <c r="BY674">
        <v>10</v>
      </c>
      <c r="BZ674">
        <v>0</v>
      </c>
      <c r="CA674">
        <v>600</v>
      </c>
      <c r="CB674">
        <v>0</v>
      </c>
      <c r="CC674">
        <v>0</v>
      </c>
      <c r="CD674">
        <v>0</v>
      </c>
      <c r="CE674">
        <v>0</v>
      </c>
      <c r="CF674">
        <v>6</v>
      </c>
      <c r="CG674">
        <v>9</v>
      </c>
      <c r="CH674">
        <v>0</v>
      </c>
      <c r="CI674">
        <v>540</v>
      </c>
      <c r="CJ674">
        <v>2</v>
      </c>
      <c r="CK674">
        <v>3</v>
      </c>
      <c r="CL674">
        <v>0</v>
      </c>
      <c r="CM674">
        <v>180</v>
      </c>
      <c r="CN674">
        <f t="shared" si="121"/>
        <v>1860</v>
      </c>
      <c r="CO674" t="str">
        <f t="shared" si="122"/>
        <v>Sufficientlyactive</v>
      </c>
      <c r="CP674">
        <v>4</v>
      </c>
      <c r="CQ674">
        <v>2</v>
      </c>
      <c r="CR674">
        <v>3</v>
      </c>
      <c r="CS674">
        <v>2</v>
      </c>
      <c r="CT674">
        <v>3</v>
      </c>
      <c r="CU674">
        <v>2</v>
      </c>
      <c r="CV674">
        <v>1</v>
      </c>
      <c r="CW674">
        <v>1</v>
      </c>
      <c r="CX674">
        <v>2</v>
      </c>
      <c r="CY674">
        <v>1</v>
      </c>
      <c r="CZ674">
        <v>3</v>
      </c>
      <c r="DA674">
        <v>6</v>
      </c>
      <c r="DB674">
        <v>2</v>
      </c>
      <c r="DC674">
        <v>0</v>
      </c>
      <c r="DD674">
        <v>2</v>
      </c>
      <c r="DE674">
        <v>2</v>
      </c>
      <c r="DF674">
        <v>1</v>
      </c>
      <c r="DG674">
        <v>1</v>
      </c>
      <c r="DH674">
        <v>2</v>
      </c>
      <c r="DI674">
        <v>1</v>
      </c>
      <c r="DJ674">
        <v>2</v>
      </c>
      <c r="DK674">
        <v>2</v>
      </c>
      <c r="DL674">
        <v>1</v>
      </c>
      <c r="DM674">
        <v>1</v>
      </c>
      <c r="DN674">
        <v>15</v>
      </c>
      <c r="DO674">
        <v>1</v>
      </c>
      <c r="DP674">
        <v>1</v>
      </c>
      <c r="DQ674">
        <v>1</v>
      </c>
      <c r="DR674">
        <v>2</v>
      </c>
      <c r="DS674">
        <v>1</v>
      </c>
      <c r="DT674">
        <v>0</v>
      </c>
      <c r="DU674">
        <v>0</v>
      </c>
      <c r="DV674">
        <v>0</v>
      </c>
      <c r="DW674">
        <v>0</v>
      </c>
      <c r="DX674">
        <v>6</v>
      </c>
      <c r="DY674" t="str">
        <f>IF(DO674&gt;1,"Yes",IF(DP674&gt;1,"Yes","No"))</f>
        <v>No</v>
      </c>
      <c r="DZ674" t="s">
        <v>4707</v>
      </c>
      <c r="EA674">
        <v>5</v>
      </c>
      <c r="EB674">
        <v>4</v>
      </c>
      <c r="EC674">
        <v>2</v>
      </c>
      <c r="ED674">
        <v>4</v>
      </c>
      <c r="EE674">
        <v>4</v>
      </c>
      <c r="EF674">
        <v>2</v>
      </c>
      <c r="EG674">
        <v>5</v>
      </c>
      <c r="EH674">
        <v>26</v>
      </c>
      <c r="EI674">
        <v>3</v>
      </c>
      <c r="EJ674">
        <v>1</v>
      </c>
      <c r="EK674">
        <v>2</v>
      </c>
      <c r="EL674">
        <v>6</v>
      </c>
      <c r="EM674">
        <v>3</v>
      </c>
      <c r="EN674">
        <v>4</v>
      </c>
      <c r="EO674">
        <v>4</v>
      </c>
      <c r="EP674">
        <v>4</v>
      </c>
      <c r="EQ674">
        <v>4</v>
      </c>
      <c r="ER674">
        <v>4</v>
      </c>
      <c r="ES674">
        <v>5</v>
      </c>
      <c r="ET674">
        <v>5</v>
      </c>
      <c r="EU674">
        <v>33</v>
      </c>
      <c r="EV674">
        <v>5</v>
      </c>
      <c r="EW674">
        <v>4</v>
      </c>
      <c r="EX674">
        <v>6</v>
      </c>
      <c r="EY674">
        <v>6</v>
      </c>
      <c r="EZ674">
        <v>21</v>
      </c>
      <c r="FA674">
        <v>5</v>
      </c>
      <c r="FB674" t="str">
        <f t="shared" si="120"/>
        <v>Mild</v>
      </c>
      <c r="FC674" t="s">
        <v>149</v>
      </c>
    </row>
    <row r="675" spans="1:159" x14ac:dyDescent="0.2">
      <c r="A675">
        <v>2230</v>
      </c>
      <c r="B675" t="s">
        <v>143</v>
      </c>
      <c r="C675" t="s">
        <v>3033</v>
      </c>
      <c r="D675" s="1">
        <v>25925</v>
      </c>
      <c r="E675">
        <v>51</v>
      </c>
      <c r="F675">
        <v>1</v>
      </c>
      <c r="H675" t="s">
        <v>165</v>
      </c>
      <c r="I675">
        <v>3012</v>
      </c>
      <c r="J675" s="1">
        <v>44159</v>
      </c>
      <c r="K675">
        <v>2</v>
      </c>
      <c r="R675">
        <v>3</v>
      </c>
      <c r="W675" t="s">
        <v>229</v>
      </c>
      <c r="X675" t="s">
        <v>314</v>
      </c>
      <c r="Y675">
        <v>0</v>
      </c>
      <c r="Z675" t="s">
        <v>3034</v>
      </c>
      <c r="AA675" s="1">
        <v>44700</v>
      </c>
      <c r="AB675" s="2">
        <f t="shared" si="116"/>
        <v>541</v>
      </c>
      <c r="AC675">
        <v>2</v>
      </c>
      <c r="AD675">
        <v>1</v>
      </c>
      <c r="AE675" t="str">
        <f t="shared" si="118"/>
        <v>Male</v>
      </c>
      <c r="AF675">
        <v>0</v>
      </c>
      <c r="AG675" t="s">
        <v>157</v>
      </c>
      <c r="AH675">
        <v>0</v>
      </c>
      <c r="AJ675">
        <v>2</v>
      </c>
      <c r="AK675" t="str">
        <f t="shared" si="113"/>
        <v>High school</v>
      </c>
      <c r="AL675" t="str">
        <f t="shared" si="119"/>
        <v>Yes</v>
      </c>
      <c r="AM675">
        <v>185</v>
      </c>
      <c r="AN675" t="str">
        <f t="shared" si="117"/>
        <v>Other</v>
      </c>
      <c r="AQ675">
        <v>23</v>
      </c>
      <c r="AR675">
        <v>0</v>
      </c>
      <c r="AS675">
        <v>0</v>
      </c>
      <c r="AT675">
        <v>0</v>
      </c>
      <c r="AU675">
        <v>0</v>
      </c>
      <c r="AV675">
        <v>0</v>
      </c>
      <c r="AW675">
        <v>0</v>
      </c>
      <c r="AX675">
        <v>1</v>
      </c>
      <c r="AY675">
        <v>0</v>
      </c>
      <c r="AZ675">
        <v>0</v>
      </c>
      <c r="BA675">
        <v>2</v>
      </c>
      <c r="BC675" t="s">
        <v>3035</v>
      </c>
      <c r="BD675">
        <v>0</v>
      </c>
      <c r="BF675">
        <v>0</v>
      </c>
      <c r="BH675">
        <v>0</v>
      </c>
      <c r="BI675">
        <v>0</v>
      </c>
      <c r="BJ675">
        <v>0</v>
      </c>
      <c r="BK675">
        <v>0</v>
      </c>
      <c r="BM675">
        <v>1</v>
      </c>
      <c r="BN675">
        <v>18</v>
      </c>
      <c r="BO675">
        <v>1</v>
      </c>
      <c r="BP675">
        <v>2</v>
      </c>
      <c r="BQ675">
        <v>3</v>
      </c>
      <c r="BR675">
        <v>2</v>
      </c>
      <c r="BS675">
        <v>2</v>
      </c>
      <c r="BT675">
        <v>3</v>
      </c>
      <c r="BU675">
        <v>3</v>
      </c>
      <c r="BV675">
        <v>70</v>
      </c>
      <c r="BW675" s="4">
        <v>0.42492009609669112</v>
      </c>
      <c r="BX675">
        <v>18</v>
      </c>
      <c r="BY675">
        <v>20</v>
      </c>
      <c r="BZ675">
        <v>0</v>
      </c>
      <c r="CA675">
        <v>840</v>
      </c>
      <c r="CB675">
        <v>0</v>
      </c>
      <c r="CC675">
        <v>0</v>
      </c>
      <c r="CD675">
        <v>0</v>
      </c>
      <c r="CE675">
        <v>0</v>
      </c>
      <c r="CF675">
        <v>2</v>
      </c>
      <c r="CG675">
        <v>2</v>
      </c>
      <c r="CH675">
        <v>0</v>
      </c>
      <c r="CI675">
        <v>120</v>
      </c>
      <c r="CJ675">
        <v>0</v>
      </c>
      <c r="CK675">
        <v>0</v>
      </c>
      <c r="CL675">
        <v>0</v>
      </c>
      <c r="CM675">
        <v>0</v>
      </c>
      <c r="CN675">
        <f t="shared" si="121"/>
        <v>1080</v>
      </c>
      <c r="CO675" t="str">
        <f t="shared" si="122"/>
        <v>Sufficientlyactive</v>
      </c>
      <c r="CP675">
        <v>4</v>
      </c>
      <c r="CQ675">
        <v>4</v>
      </c>
      <c r="CR675">
        <v>4</v>
      </c>
      <c r="CS675">
        <v>3</v>
      </c>
      <c r="CT675">
        <v>4</v>
      </c>
      <c r="CU675">
        <v>2</v>
      </c>
      <c r="CV675">
        <v>1</v>
      </c>
      <c r="CW675">
        <v>0</v>
      </c>
      <c r="CX675">
        <v>1</v>
      </c>
      <c r="CY675">
        <v>1</v>
      </c>
      <c r="CZ675">
        <v>2</v>
      </c>
      <c r="DA675">
        <v>7</v>
      </c>
      <c r="DB675">
        <v>3</v>
      </c>
      <c r="DC675">
        <v>0</v>
      </c>
      <c r="DD675">
        <v>2</v>
      </c>
      <c r="DE675">
        <v>4</v>
      </c>
      <c r="DF675">
        <v>2</v>
      </c>
      <c r="DG675">
        <v>3</v>
      </c>
      <c r="DH675">
        <v>3</v>
      </c>
      <c r="DI675">
        <v>2</v>
      </c>
      <c r="DJ675">
        <v>3</v>
      </c>
      <c r="DK675">
        <v>3</v>
      </c>
      <c r="DL675">
        <v>2</v>
      </c>
      <c r="DM675">
        <v>3</v>
      </c>
      <c r="DN675">
        <v>27</v>
      </c>
      <c r="DO675">
        <v>1</v>
      </c>
      <c r="DP675">
        <v>1</v>
      </c>
      <c r="DQ675">
        <v>1</v>
      </c>
      <c r="DR675">
        <v>1</v>
      </c>
      <c r="DS675">
        <v>1</v>
      </c>
      <c r="DT675">
        <v>1</v>
      </c>
      <c r="DU675">
        <v>0</v>
      </c>
      <c r="DV675">
        <v>0</v>
      </c>
      <c r="DW675">
        <v>0</v>
      </c>
      <c r="DX675">
        <v>6</v>
      </c>
      <c r="DY675" t="str">
        <f>IF(DP675&gt;1,"Yes",IF(DQ675&gt;1,"Yes","No"))</f>
        <v>No</v>
      </c>
      <c r="DZ675" t="s">
        <v>4707</v>
      </c>
      <c r="EA675">
        <v>3</v>
      </c>
      <c r="EB675">
        <v>3</v>
      </c>
      <c r="EC675">
        <v>3</v>
      </c>
      <c r="ED675">
        <v>3</v>
      </c>
      <c r="EE675">
        <v>3</v>
      </c>
      <c r="EF675">
        <v>4</v>
      </c>
      <c r="EG675">
        <v>4</v>
      </c>
      <c r="EH675">
        <v>23</v>
      </c>
      <c r="EI675">
        <v>1</v>
      </c>
      <c r="EJ675">
        <v>2</v>
      </c>
      <c r="EK675">
        <v>2</v>
      </c>
      <c r="EL675">
        <v>5</v>
      </c>
      <c r="EM675">
        <v>3</v>
      </c>
      <c r="EN675">
        <v>3</v>
      </c>
      <c r="EO675">
        <v>3</v>
      </c>
      <c r="EP675">
        <v>3</v>
      </c>
      <c r="EQ675">
        <v>3</v>
      </c>
      <c r="ER675">
        <v>4</v>
      </c>
      <c r="ES675">
        <v>3</v>
      </c>
      <c r="ET675">
        <v>3</v>
      </c>
      <c r="EU675">
        <v>25</v>
      </c>
      <c r="EV675">
        <v>6</v>
      </c>
      <c r="EW675">
        <v>7</v>
      </c>
      <c r="EX675">
        <v>6</v>
      </c>
      <c r="EY675">
        <v>6</v>
      </c>
      <c r="EZ675">
        <v>25</v>
      </c>
      <c r="FA675">
        <v>7</v>
      </c>
      <c r="FB675" t="str">
        <f t="shared" si="120"/>
        <v>Moderate</v>
      </c>
      <c r="FC675" t="s">
        <v>157</v>
      </c>
    </row>
    <row r="676" spans="1:159" x14ac:dyDescent="0.2">
      <c r="A676">
        <v>2233</v>
      </c>
      <c r="B676" t="s">
        <v>143</v>
      </c>
      <c r="C676" t="s">
        <v>3036</v>
      </c>
      <c r="D676" s="1">
        <v>21297</v>
      </c>
      <c r="E676">
        <v>64</v>
      </c>
      <c r="F676">
        <v>1</v>
      </c>
      <c r="H676" t="s">
        <v>295</v>
      </c>
      <c r="I676">
        <v>3021</v>
      </c>
      <c r="J676" s="1">
        <v>44159</v>
      </c>
      <c r="K676">
        <v>1</v>
      </c>
      <c r="R676">
        <v>1</v>
      </c>
      <c r="W676" t="s">
        <v>229</v>
      </c>
      <c r="X676" t="s">
        <v>307</v>
      </c>
      <c r="Y676">
        <v>0</v>
      </c>
      <c r="Z676" t="s">
        <v>3037</v>
      </c>
      <c r="AA676" s="1">
        <v>44649</v>
      </c>
      <c r="AB676" s="2">
        <f t="shared" si="116"/>
        <v>490</v>
      </c>
      <c r="AC676">
        <v>0</v>
      </c>
      <c r="AD676">
        <v>1</v>
      </c>
      <c r="AE676" t="str">
        <f t="shared" si="118"/>
        <v>Male</v>
      </c>
      <c r="AF676">
        <v>5</v>
      </c>
      <c r="AG676" t="s">
        <v>157</v>
      </c>
      <c r="AH676">
        <v>0</v>
      </c>
      <c r="AJ676">
        <v>1</v>
      </c>
      <c r="AK676" t="str">
        <f t="shared" si="113"/>
        <v>DNC high school</v>
      </c>
      <c r="AL676" t="str">
        <f t="shared" si="119"/>
        <v>No</v>
      </c>
      <c r="AM676">
        <v>9</v>
      </c>
      <c r="AN676" t="str">
        <f t="shared" si="117"/>
        <v>Aus</v>
      </c>
      <c r="AO676">
        <v>0</v>
      </c>
      <c r="AR676">
        <v>0</v>
      </c>
      <c r="AS676">
        <v>0</v>
      </c>
      <c r="AT676">
        <v>2</v>
      </c>
      <c r="AU676">
        <v>0</v>
      </c>
      <c r="AV676">
        <v>0</v>
      </c>
      <c r="AW676">
        <v>0</v>
      </c>
      <c r="AX676">
        <v>2</v>
      </c>
      <c r="AY676">
        <v>0</v>
      </c>
      <c r="AZ676">
        <v>0</v>
      </c>
      <c r="BA676">
        <v>2</v>
      </c>
      <c r="BC676" t="s">
        <v>3038</v>
      </c>
      <c r="BD676">
        <v>1</v>
      </c>
      <c r="BE676" t="s">
        <v>3039</v>
      </c>
      <c r="BF676">
        <v>1</v>
      </c>
      <c r="BG676" t="s">
        <v>3040</v>
      </c>
      <c r="BH676">
        <v>1</v>
      </c>
      <c r="BI676">
        <v>0</v>
      </c>
      <c r="BJ676">
        <v>0</v>
      </c>
      <c r="BK676">
        <v>0</v>
      </c>
      <c r="BM676">
        <v>1</v>
      </c>
      <c r="BN676">
        <v>9</v>
      </c>
      <c r="BO676">
        <v>0</v>
      </c>
      <c r="BQ676">
        <v>3</v>
      </c>
      <c r="BR676">
        <v>1</v>
      </c>
      <c r="BS676">
        <v>4</v>
      </c>
      <c r="BT676">
        <v>3</v>
      </c>
      <c r="BU676">
        <v>2</v>
      </c>
      <c r="BV676">
        <v>48</v>
      </c>
      <c r="BW676" s="4">
        <v>0.45558190899001116</v>
      </c>
      <c r="BX676">
        <v>1</v>
      </c>
      <c r="BY676">
        <v>0</v>
      </c>
      <c r="BZ676">
        <v>39</v>
      </c>
      <c r="CA676">
        <v>39</v>
      </c>
      <c r="CB676">
        <v>1</v>
      </c>
      <c r="CC676">
        <v>0</v>
      </c>
      <c r="CD676">
        <v>0</v>
      </c>
      <c r="CE676">
        <v>0</v>
      </c>
      <c r="CF676">
        <v>0</v>
      </c>
      <c r="CG676">
        <v>0</v>
      </c>
      <c r="CH676">
        <v>0</v>
      </c>
      <c r="CI676">
        <v>0</v>
      </c>
      <c r="CJ676">
        <v>0</v>
      </c>
      <c r="CK676">
        <v>0</v>
      </c>
      <c r="CL676">
        <v>0</v>
      </c>
      <c r="CM676">
        <v>0</v>
      </c>
      <c r="CN676">
        <f t="shared" si="121"/>
        <v>39</v>
      </c>
      <c r="CO676" t="str">
        <f t="shared" si="122"/>
        <v>Insufficiently active</v>
      </c>
      <c r="CP676">
        <v>3</v>
      </c>
      <c r="CQ676">
        <v>3</v>
      </c>
      <c r="CR676">
        <v>1</v>
      </c>
      <c r="CS676">
        <v>3</v>
      </c>
      <c r="CT676">
        <v>3</v>
      </c>
      <c r="CU676">
        <v>2</v>
      </c>
      <c r="CV676">
        <v>1</v>
      </c>
      <c r="CW676">
        <v>1</v>
      </c>
      <c r="CX676">
        <v>1</v>
      </c>
      <c r="CY676">
        <v>1</v>
      </c>
      <c r="CZ676">
        <v>3</v>
      </c>
      <c r="DA676">
        <v>6</v>
      </c>
      <c r="DB676">
        <v>3</v>
      </c>
      <c r="DC676">
        <v>1</v>
      </c>
      <c r="DD676">
        <v>3</v>
      </c>
      <c r="DE676">
        <v>1</v>
      </c>
      <c r="DF676">
        <v>1</v>
      </c>
      <c r="DG676">
        <v>1</v>
      </c>
      <c r="DH676">
        <v>2</v>
      </c>
      <c r="DI676">
        <v>2</v>
      </c>
      <c r="DJ676">
        <v>2</v>
      </c>
      <c r="DK676">
        <v>2</v>
      </c>
      <c r="DL676">
        <v>1</v>
      </c>
      <c r="DM676">
        <v>1</v>
      </c>
      <c r="DN676">
        <v>16</v>
      </c>
      <c r="DO676">
        <v>0</v>
      </c>
      <c r="DP676">
        <v>0</v>
      </c>
      <c r="DQ676">
        <v>1</v>
      </c>
      <c r="DR676">
        <v>1</v>
      </c>
      <c r="DS676">
        <v>1</v>
      </c>
      <c r="DT676">
        <v>0</v>
      </c>
      <c r="DU676">
        <v>0</v>
      </c>
      <c r="DV676">
        <v>0</v>
      </c>
      <c r="DW676">
        <v>0</v>
      </c>
      <c r="DX676">
        <v>3</v>
      </c>
      <c r="DY676" t="str">
        <f>IF(DP676&gt;1,"Yes",IF(DQ676&gt;1,"Yes","No"))</f>
        <v>No</v>
      </c>
      <c r="DZ676" t="s">
        <v>4708</v>
      </c>
      <c r="EA676">
        <v>4</v>
      </c>
      <c r="EB676">
        <v>3</v>
      </c>
      <c r="EC676">
        <v>4</v>
      </c>
      <c r="ED676">
        <v>4</v>
      </c>
      <c r="EE676">
        <v>4</v>
      </c>
      <c r="EF676">
        <v>3</v>
      </c>
      <c r="EG676">
        <v>4</v>
      </c>
      <c r="EH676">
        <v>26</v>
      </c>
      <c r="EI676">
        <v>2</v>
      </c>
      <c r="EJ676">
        <v>1</v>
      </c>
      <c r="EK676">
        <v>1</v>
      </c>
      <c r="EL676">
        <v>4</v>
      </c>
      <c r="EM676">
        <v>3</v>
      </c>
      <c r="EN676">
        <v>5</v>
      </c>
      <c r="EO676">
        <v>5</v>
      </c>
      <c r="EP676">
        <v>4</v>
      </c>
      <c r="EQ676">
        <v>5</v>
      </c>
      <c r="ER676">
        <v>4</v>
      </c>
      <c r="ES676">
        <v>4</v>
      </c>
      <c r="ET676">
        <v>3</v>
      </c>
      <c r="EU676">
        <v>33</v>
      </c>
      <c r="EV676">
        <v>7</v>
      </c>
      <c r="EW676">
        <v>7</v>
      </c>
      <c r="EX676">
        <v>7</v>
      </c>
      <c r="EY676">
        <v>6</v>
      </c>
      <c r="EZ676">
        <v>27</v>
      </c>
      <c r="FA676">
        <v>7</v>
      </c>
      <c r="FB676" t="str">
        <f t="shared" si="120"/>
        <v>Moderate</v>
      </c>
      <c r="FC676" t="s">
        <v>157</v>
      </c>
    </row>
    <row r="677" spans="1:159" x14ac:dyDescent="0.2">
      <c r="A677">
        <v>2258</v>
      </c>
      <c r="B677" t="s">
        <v>143</v>
      </c>
      <c r="C677" t="s">
        <v>3041</v>
      </c>
      <c r="D677" s="1">
        <v>34492</v>
      </c>
      <c r="E677">
        <v>28</v>
      </c>
      <c r="F677">
        <v>11</v>
      </c>
      <c r="G677" t="s">
        <v>3042</v>
      </c>
      <c r="H677" t="s">
        <v>295</v>
      </c>
      <c r="I677">
        <v>3021</v>
      </c>
      <c r="J677" s="1">
        <v>44154</v>
      </c>
      <c r="K677">
        <v>1</v>
      </c>
      <c r="R677">
        <v>2</v>
      </c>
      <c r="W677" t="s">
        <v>229</v>
      </c>
      <c r="X677" t="s">
        <v>222</v>
      </c>
      <c r="Y677">
        <v>0</v>
      </c>
      <c r="Z677" t="s">
        <v>3043</v>
      </c>
      <c r="AA677" s="1">
        <v>44651</v>
      </c>
      <c r="AB677" s="2">
        <f t="shared" si="116"/>
        <v>497</v>
      </c>
      <c r="AC677">
        <v>1</v>
      </c>
      <c r="AD677">
        <v>2</v>
      </c>
      <c r="AE677" t="str">
        <f t="shared" si="118"/>
        <v>Female</v>
      </c>
      <c r="AF677">
        <v>3</v>
      </c>
      <c r="AG677" t="s">
        <v>157</v>
      </c>
      <c r="AH677">
        <v>0</v>
      </c>
      <c r="AJ677">
        <v>6</v>
      </c>
      <c r="AK677" t="str">
        <f t="shared" si="113"/>
        <v>Undergrad</v>
      </c>
      <c r="AL677" t="str">
        <f t="shared" si="119"/>
        <v>Yes</v>
      </c>
      <c r="AM677">
        <v>77</v>
      </c>
      <c r="AN677" t="str">
        <f t="shared" si="117"/>
        <v>Other</v>
      </c>
      <c r="AQ677">
        <v>26</v>
      </c>
      <c r="AR677">
        <v>1</v>
      </c>
      <c r="AS677">
        <v>1</v>
      </c>
      <c r="AT677">
        <v>1</v>
      </c>
      <c r="AU677">
        <v>1</v>
      </c>
      <c r="AV677">
        <v>1</v>
      </c>
      <c r="AW677">
        <v>1</v>
      </c>
      <c r="AX677">
        <v>1</v>
      </c>
      <c r="AY677">
        <v>1</v>
      </c>
      <c r="AZ677">
        <v>1</v>
      </c>
      <c r="BA677">
        <v>0</v>
      </c>
      <c r="BB677" t="s">
        <v>3044</v>
      </c>
      <c r="BC677" t="s">
        <v>3045</v>
      </c>
      <c r="BD677">
        <v>1</v>
      </c>
      <c r="BE677" t="s">
        <v>3046</v>
      </c>
      <c r="BF677">
        <v>1</v>
      </c>
      <c r="BG677" t="s">
        <v>3047</v>
      </c>
      <c r="BH677">
        <v>0</v>
      </c>
      <c r="BI677">
        <v>0</v>
      </c>
      <c r="BJ677">
        <v>0</v>
      </c>
      <c r="BK677">
        <v>0</v>
      </c>
      <c r="BM677">
        <v>0</v>
      </c>
      <c r="BO677">
        <v>0</v>
      </c>
      <c r="BQ677">
        <v>2</v>
      </c>
      <c r="BR677">
        <v>1</v>
      </c>
      <c r="BS677">
        <v>2</v>
      </c>
      <c r="BT677">
        <v>2</v>
      </c>
      <c r="BU677">
        <v>1</v>
      </c>
      <c r="BV677">
        <v>70</v>
      </c>
      <c r="BW677" s="4">
        <v>0.59485799971267816</v>
      </c>
      <c r="BX677">
        <v>7</v>
      </c>
      <c r="BY677">
        <v>1</v>
      </c>
      <c r="BZ677">
        <v>0</v>
      </c>
      <c r="CA677">
        <v>60</v>
      </c>
      <c r="CB677">
        <v>0</v>
      </c>
      <c r="CC677">
        <v>0</v>
      </c>
      <c r="CD677">
        <v>0</v>
      </c>
      <c r="CE677">
        <v>0</v>
      </c>
      <c r="CF677">
        <v>0</v>
      </c>
      <c r="CG677">
        <v>0</v>
      </c>
      <c r="CH677">
        <v>0</v>
      </c>
      <c r="CI677">
        <v>0</v>
      </c>
      <c r="CJ677">
        <v>0</v>
      </c>
      <c r="CK677">
        <v>0</v>
      </c>
      <c r="CL677">
        <v>0</v>
      </c>
      <c r="CM677">
        <v>0</v>
      </c>
      <c r="CN677">
        <f t="shared" si="121"/>
        <v>60</v>
      </c>
      <c r="CO677" t="str">
        <f t="shared" si="122"/>
        <v>Insufficiently active</v>
      </c>
      <c r="CP677">
        <v>1</v>
      </c>
      <c r="CQ677">
        <v>1</v>
      </c>
      <c r="CR677">
        <v>2</v>
      </c>
      <c r="CS677">
        <v>2</v>
      </c>
      <c r="CT677">
        <v>2</v>
      </c>
      <c r="CU677">
        <v>2</v>
      </c>
      <c r="CV677">
        <v>1</v>
      </c>
      <c r="CW677">
        <v>1</v>
      </c>
      <c r="CX677">
        <v>1</v>
      </c>
      <c r="CY677">
        <v>1</v>
      </c>
      <c r="CZ677">
        <v>2</v>
      </c>
      <c r="DA677">
        <v>8</v>
      </c>
      <c r="DB677">
        <v>3</v>
      </c>
      <c r="DC677">
        <v>1</v>
      </c>
      <c r="DD677">
        <v>3</v>
      </c>
      <c r="DE677">
        <v>3</v>
      </c>
      <c r="DF677">
        <v>2</v>
      </c>
      <c r="DG677">
        <v>2</v>
      </c>
      <c r="DH677">
        <v>3</v>
      </c>
      <c r="DI677">
        <v>5</v>
      </c>
      <c r="DJ677">
        <v>2</v>
      </c>
      <c r="DK677">
        <v>3</v>
      </c>
      <c r="DL677">
        <v>2</v>
      </c>
      <c r="DM677">
        <v>2</v>
      </c>
      <c r="DN677">
        <v>27</v>
      </c>
      <c r="DO677">
        <v>1</v>
      </c>
      <c r="DP677">
        <v>0</v>
      </c>
      <c r="DQ677">
        <v>2</v>
      </c>
      <c r="DR677">
        <v>1</v>
      </c>
      <c r="DS677">
        <v>1</v>
      </c>
      <c r="DT677">
        <v>0</v>
      </c>
      <c r="DU677">
        <v>1</v>
      </c>
      <c r="DV677">
        <v>0</v>
      </c>
      <c r="DW677">
        <v>0</v>
      </c>
      <c r="DX677">
        <v>6</v>
      </c>
      <c r="DY677" t="str">
        <f>IF(DO677&gt;1,"Yes",IF(DP677&gt;1,"Yes","No"))</f>
        <v>No</v>
      </c>
      <c r="DZ677" t="s">
        <v>4707</v>
      </c>
      <c r="EA677">
        <v>1</v>
      </c>
      <c r="EB677">
        <v>2</v>
      </c>
      <c r="EC677">
        <v>2</v>
      </c>
      <c r="ED677">
        <v>3</v>
      </c>
      <c r="EE677">
        <v>3</v>
      </c>
      <c r="EF677">
        <v>3</v>
      </c>
      <c r="EG677">
        <v>3</v>
      </c>
      <c r="EH677">
        <v>17</v>
      </c>
      <c r="EI677">
        <v>1</v>
      </c>
      <c r="EJ677">
        <v>1</v>
      </c>
      <c r="EK677">
        <v>2</v>
      </c>
      <c r="EL677">
        <v>4</v>
      </c>
      <c r="EM677">
        <v>3</v>
      </c>
      <c r="EN677">
        <v>3</v>
      </c>
      <c r="EO677">
        <v>4</v>
      </c>
      <c r="EP677">
        <v>4</v>
      </c>
      <c r="EQ677">
        <v>4</v>
      </c>
      <c r="ER677">
        <v>4</v>
      </c>
      <c r="ES677">
        <v>4</v>
      </c>
      <c r="ET677">
        <v>4</v>
      </c>
      <c r="EU677">
        <v>30</v>
      </c>
      <c r="EV677">
        <v>5</v>
      </c>
      <c r="EW677">
        <v>5</v>
      </c>
      <c r="EX677">
        <v>3</v>
      </c>
      <c r="EY677">
        <v>7</v>
      </c>
      <c r="EZ677">
        <v>20</v>
      </c>
      <c r="FA677">
        <v>5</v>
      </c>
      <c r="FB677" t="str">
        <f t="shared" si="120"/>
        <v>Mild</v>
      </c>
      <c r="FC677" t="s">
        <v>149</v>
      </c>
    </row>
    <row r="678" spans="1:159" x14ac:dyDescent="0.2">
      <c r="A678">
        <v>2280</v>
      </c>
      <c r="B678" t="s">
        <v>143</v>
      </c>
      <c r="C678" t="s">
        <v>3048</v>
      </c>
      <c r="D678" s="1">
        <v>33592</v>
      </c>
      <c r="E678">
        <v>30</v>
      </c>
      <c r="F678">
        <v>1</v>
      </c>
      <c r="H678" t="s">
        <v>420</v>
      </c>
      <c r="I678">
        <v>3030</v>
      </c>
      <c r="J678" s="1">
        <v>44154</v>
      </c>
      <c r="K678">
        <v>2</v>
      </c>
      <c r="T678">
        <v>3</v>
      </c>
      <c r="W678" t="s">
        <v>4411</v>
      </c>
      <c r="X678" t="s">
        <v>314</v>
      </c>
      <c r="Y678">
        <v>0</v>
      </c>
      <c r="Z678" t="s">
        <v>3049</v>
      </c>
      <c r="AA678" s="1">
        <v>44658</v>
      </c>
      <c r="AB678" s="2">
        <f t="shared" si="116"/>
        <v>504</v>
      </c>
      <c r="AC678">
        <v>0</v>
      </c>
      <c r="AD678">
        <v>2</v>
      </c>
      <c r="AE678" t="str">
        <f t="shared" si="118"/>
        <v>Female</v>
      </c>
      <c r="AF678">
        <v>0</v>
      </c>
      <c r="AG678" t="s">
        <v>157</v>
      </c>
      <c r="AH678">
        <v>0</v>
      </c>
      <c r="AJ678">
        <v>8</v>
      </c>
      <c r="AK678" t="str">
        <f t="shared" si="113"/>
        <v>Postgrad</v>
      </c>
      <c r="AL678" t="str">
        <f t="shared" si="119"/>
        <v>Yes</v>
      </c>
      <c r="AM678">
        <v>9</v>
      </c>
      <c r="AN678" t="str">
        <f t="shared" si="117"/>
        <v>Aus</v>
      </c>
      <c r="AO678">
        <v>0</v>
      </c>
      <c r="AR678">
        <v>0</v>
      </c>
      <c r="AS678">
        <v>0</v>
      </c>
      <c r="AT678">
        <v>0</v>
      </c>
      <c r="AU678">
        <v>0</v>
      </c>
      <c r="AV678">
        <v>0</v>
      </c>
      <c r="AW678">
        <v>0</v>
      </c>
      <c r="AX678">
        <v>0</v>
      </c>
      <c r="AY678">
        <v>0</v>
      </c>
      <c r="AZ678">
        <v>0</v>
      </c>
      <c r="BA678">
        <v>0</v>
      </c>
      <c r="BD678">
        <v>1</v>
      </c>
      <c r="BF678">
        <v>0</v>
      </c>
      <c r="BH678">
        <v>0</v>
      </c>
      <c r="BI678">
        <v>0</v>
      </c>
      <c r="BJ678">
        <v>0</v>
      </c>
      <c r="BK678">
        <v>0</v>
      </c>
      <c r="BM678">
        <v>0</v>
      </c>
      <c r="BO678">
        <v>0</v>
      </c>
      <c r="BQ678">
        <v>1</v>
      </c>
      <c r="BR678">
        <v>1</v>
      </c>
      <c r="BS678">
        <v>1</v>
      </c>
      <c r="BT678">
        <v>2</v>
      </c>
      <c r="BU678">
        <v>1</v>
      </c>
      <c r="BV678">
        <v>75</v>
      </c>
      <c r="BW678" s="4">
        <v>0.78049010367577754</v>
      </c>
      <c r="BX678">
        <v>10</v>
      </c>
      <c r="BY678">
        <v>3</v>
      </c>
      <c r="BZ678">
        <v>0</v>
      </c>
      <c r="CA678">
        <v>180</v>
      </c>
      <c r="CB678">
        <v>1</v>
      </c>
      <c r="CC678">
        <v>0</v>
      </c>
      <c r="CD678">
        <v>10</v>
      </c>
      <c r="CE678">
        <v>10</v>
      </c>
      <c r="CF678">
        <v>0</v>
      </c>
      <c r="CG678">
        <v>0</v>
      </c>
      <c r="CH678">
        <v>0</v>
      </c>
      <c r="CI678">
        <v>0</v>
      </c>
      <c r="CJ678">
        <v>0</v>
      </c>
      <c r="CK678">
        <v>0</v>
      </c>
      <c r="CL678">
        <v>0</v>
      </c>
      <c r="CM678">
        <v>0</v>
      </c>
      <c r="CN678">
        <f t="shared" si="121"/>
        <v>180</v>
      </c>
      <c r="CO678" t="str">
        <f t="shared" si="122"/>
        <v>Sufficientlyactive</v>
      </c>
      <c r="CP678">
        <v>4</v>
      </c>
      <c r="CQ678">
        <v>4</v>
      </c>
      <c r="CR678">
        <v>2</v>
      </c>
      <c r="CS678">
        <v>3</v>
      </c>
      <c r="CT678">
        <v>3</v>
      </c>
      <c r="CU678">
        <v>2</v>
      </c>
      <c r="CV678">
        <v>1</v>
      </c>
      <c r="CW678">
        <v>1</v>
      </c>
      <c r="CX678">
        <v>1</v>
      </c>
      <c r="CY678">
        <v>1</v>
      </c>
      <c r="CZ678">
        <v>2</v>
      </c>
      <c r="DA678">
        <v>5</v>
      </c>
      <c r="DB678">
        <v>3</v>
      </c>
      <c r="DC678">
        <v>1</v>
      </c>
      <c r="DD678">
        <v>3</v>
      </c>
      <c r="DE678">
        <v>1</v>
      </c>
      <c r="DF678">
        <v>1</v>
      </c>
      <c r="DG678">
        <v>1</v>
      </c>
      <c r="DH678">
        <v>1</v>
      </c>
      <c r="DI678">
        <v>1</v>
      </c>
      <c r="DJ678">
        <v>1</v>
      </c>
      <c r="DK678">
        <v>1</v>
      </c>
      <c r="DL678">
        <v>1</v>
      </c>
      <c r="DM678">
        <v>1</v>
      </c>
      <c r="DN678">
        <v>12</v>
      </c>
      <c r="DO678">
        <v>0</v>
      </c>
      <c r="DP678">
        <v>0</v>
      </c>
      <c r="DQ678">
        <v>1</v>
      </c>
      <c r="DR678">
        <v>1</v>
      </c>
      <c r="DS678">
        <v>1</v>
      </c>
      <c r="DT678">
        <v>0</v>
      </c>
      <c r="DU678">
        <v>0</v>
      </c>
      <c r="DV678">
        <v>0</v>
      </c>
      <c r="DW678">
        <v>0</v>
      </c>
      <c r="DX678">
        <v>3</v>
      </c>
      <c r="DY678" t="str">
        <f>IF(DO678&gt;1,"Yes",IF(DP678&gt;1,"Yes","No"))</f>
        <v>No</v>
      </c>
      <c r="DZ678" t="s">
        <v>4708</v>
      </c>
      <c r="EA678">
        <v>3</v>
      </c>
      <c r="EB678">
        <v>3</v>
      </c>
      <c r="EC678">
        <v>3</v>
      </c>
      <c r="ED678">
        <v>3</v>
      </c>
      <c r="EE678">
        <v>3</v>
      </c>
      <c r="EF678">
        <v>2</v>
      </c>
      <c r="EG678">
        <v>3</v>
      </c>
      <c r="EH678">
        <v>20</v>
      </c>
      <c r="EI678">
        <v>3</v>
      </c>
      <c r="EJ678">
        <v>3</v>
      </c>
      <c r="EK678">
        <v>3</v>
      </c>
      <c r="EL678">
        <v>9</v>
      </c>
      <c r="EM678">
        <v>2</v>
      </c>
      <c r="EN678">
        <v>4</v>
      </c>
      <c r="EO678">
        <v>2</v>
      </c>
      <c r="EP678">
        <v>3</v>
      </c>
      <c r="EQ678">
        <v>3</v>
      </c>
      <c r="ER678">
        <v>3</v>
      </c>
      <c r="ES678">
        <v>4</v>
      </c>
      <c r="ET678">
        <v>4</v>
      </c>
      <c r="EU678">
        <v>25</v>
      </c>
      <c r="EV678">
        <v>0</v>
      </c>
      <c r="EW678">
        <v>3</v>
      </c>
      <c r="EX678">
        <v>5</v>
      </c>
      <c r="EY678">
        <v>8</v>
      </c>
      <c r="EZ678">
        <v>16</v>
      </c>
      <c r="FA678">
        <v>2</v>
      </c>
      <c r="FB678" t="str">
        <f t="shared" si="120"/>
        <v>Mild</v>
      </c>
      <c r="FC678" t="s">
        <v>149</v>
      </c>
    </row>
    <row r="679" spans="1:159" x14ac:dyDescent="0.2">
      <c r="A679">
        <v>2302</v>
      </c>
      <c r="B679" t="s">
        <v>143</v>
      </c>
      <c r="C679" t="s">
        <v>3050</v>
      </c>
      <c r="D679" s="1">
        <v>22991</v>
      </c>
      <c r="E679">
        <v>59</v>
      </c>
      <c r="F679">
        <v>5</v>
      </c>
      <c r="H679" t="s">
        <v>1169</v>
      </c>
      <c r="I679">
        <v>3016</v>
      </c>
      <c r="J679" s="1">
        <v>44153</v>
      </c>
      <c r="K679">
        <v>3</v>
      </c>
      <c r="L679">
        <v>2</v>
      </c>
      <c r="O679">
        <v>1</v>
      </c>
      <c r="R679">
        <v>1</v>
      </c>
      <c r="W679" t="s">
        <v>4403</v>
      </c>
      <c r="X679" t="s">
        <v>314</v>
      </c>
      <c r="Y679">
        <v>0</v>
      </c>
      <c r="Z679" t="s">
        <v>3051</v>
      </c>
      <c r="AA679" s="1">
        <v>44663</v>
      </c>
      <c r="AB679" s="2">
        <f t="shared" si="116"/>
        <v>510</v>
      </c>
      <c r="AC679">
        <v>4</v>
      </c>
      <c r="AD679">
        <v>1</v>
      </c>
      <c r="AE679" t="str">
        <f t="shared" si="118"/>
        <v>Male</v>
      </c>
      <c r="AF679">
        <v>4</v>
      </c>
      <c r="AG679" t="s">
        <v>149</v>
      </c>
      <c r="AH679">
        <v>0</v>
      </c>
      <c r="AJ679">
        <v>2</v>
      </c>
      <c r="AK679" t="str">
        <f t="shared" si="113"/>
        <v>High school</v>
      </c>
      <c r="AL679" t="str">
        <f t="shared" si="119"/>
        <v>Yes</v>
      </c>
      <c r="AM679">
        <v>191</v>
      </c>
      <c r="AN679" t="str">
        <f t="shared" si="117"/>
        <v>Other</v>
      </c>
      <c r="AQ679">
        <v>25</v>
      </c>
      <c r="AR679">
        <v>1</v>
      </c>
      <c r="AS679">
        <v>1</v>
      </c>
      <c r="AT679">
        <v>0</v>
      </c>
      <c r="AU679">
        <v>2</v>
      </c>
      <c r="AV679">
        <v>0</v>
      </c>
      <c r="AW679">
        <v>0</v>
      </c>
      <c r="AX679">
        <v>2</v>
      </c>
      <c r="AY679">
        <v>0</v>
      </c>
      <c r="AZ679">
        <v>2</v>
      </c>
      <c r="BA679">
        <v>2</v>
      </c>
      <c r="BC679" t="s">
        <v>3052</v>
      </c>
      <c r="BD679">
        <v>1</v>
      </c>
      <c r="BE679" t="s">
        <v>3053</v>
      </c>
      <c r="BF679">
        <v>0</v>
      </c>
      <c r="BH679">
        <v>1</v>
      </c>
      <c r="BI679">
        <v>0</v>
      </c>
      <c r="BJ679">
        <v>0</v>
      </c>
      <c r="BK679">
        <v>0</v>
      </c>
      <c r="BM679">
        <v>0</v>
      </c>
      <c r="BO679">
        <v>0</v>
      </c>
      <c r="BQ679">
        <v>1</v>
      </c>
      <c r="BR679">
        <v>1</v>
      </c>
      <c r="BS679">
        <v>1</v>
      </c>
      <c r="BT679">
        <v>3</v>
      </c>
      <c r="BU679">
        <v>3</v>
      </c>
      <c r="BV679">
        <v>50</v>
      </c>
      <c r="BW679" s="4">
        <v>0.69399999999999995</v>
      </c>
      <c r="BX679">
        <v>2</v>
      </c>
      <c r="BY679">
        <v>0</v>
      </c>
      <c r="BZ679">
        <v>30</v>
      </c>
      <c r="CA679">
        <v>30</v>
      </c>
      <c r="CB679">
        <v>0</v>
      </c>
      <c r="CC679">
        <v>0</v>
      </c>
      <c r="CD679">
        <v>0</v>
      </c>
      <c r="CE679">
        <v>0</v>
      </c>
      <c r="CF679">
        <v>0</v>
      </c>
      <c r="CG679">
        <v>0</v>
      </c>
      <c r="CH679">
        <v>0</v>
      </c>
      <c r="CI679">
        <v>0</v>
      </c>
      <c r="CJ679">
        <v>0</v>
      </c>
      <c r="CK679">
        <v>0</v>
      </c>
      <c r="CL679">
        <v>0</v>
      </c>
      <c r="CM679">
        <v>0</v>
      </c>
      <c r="CN679">
        <f t="shared" si="121"/>
        <v>30</v>
      </c>
      <c r="CO679" t="str">
        <f t="shared" si="122"/>
        <v>Insufficiently active</v>
      </c>
      <c r="CP679">
        <v>1</v>
      </c>
      <c r="CQ679">
        <v>3</v>
      </c>
      <c r="CR679">
        <v>3</v>
      </c>
      <c r="CS679">
        <v>3</v>
      </c>
      <c r="CT679">
        <v>3</v>
      </c>
      <c r="CU679">
        <v>2</v>
      </c>
      <c r="CV679">
        <v>0</v>
      </c>
      <c r="CW679">
        <v>1</v>
      </c>
      <c r="CX679">
        <v>1</v>
      </c>
      <c r="CY679">
        <v>0</v>
      </c>
      <c r="CZ679">
        <v>1</v>
      </c>
      <c r="DA679">
        <v>3</v>
      </c>
      <c r="DB679">
        <v>0</v>
      </c>
      <c r="DC679">
        <v>1</v>
      </c>
      <c r="DD679">
        <v>3</v>
      </c>
      <c r="DE679">
        <v>3</v>
      </c>
      <c r="DF679">
        <v>5</v>
      </c>
      <c r="DG679">
        <v>3</v>
      </c>
      <c r="DH679">
        <v>3</v>
      </c>
      <c r="DI679">
        <v>3</v>
      </c>
      <c r="DJ679">
        <v>3</v>
      </c>
      <c r="DK679">
        <v>1</v>
      </c>
      <c r="DL679">
        <v>1</v>
      </c>
      <c r="DM679">
        <v>1</v>
      </c>
      <c r="DN679">
        <v>26</v>
      </c>
      <c r="DO679">
        <v>0</v>
      </c>
      <c r="DP679">
        <v>1</v>
      </c>
      <c r="DQ679">
        <v>1</v>
      </c>
      <c r="DR679">
        <v>1</v>
      </c>
      <c r="DS679">
        <v>0</v>
      </c>
      <c r="DT679">
        <v>0</v>
      </c>
      <c r="DU679">
        <v>0</v>
      </c>
      <c r="DV679">
        <v>0</v>
      </c>
      <c r="DW679">
        <v>0</v>
      </c>
      <c r="DX679">
        <v>3</v>
      </c>
      <c r="DY679" t="str">
        <f>IF(DP679&gt;1,"Yes",IF(DQ679&gt;1,"Yes","No"))</f>
        <v>No</v>
      </c>
      <c r="DZ679" t="s">
        <v>4708</v>
      </c>
      <c r="EA679">
        <v>5</v>
      </c>
      <c r="EB679">
        <v>5</v>
      </c>
      <c r="EC679">
        <v>5</v>
      </c>
      <c r="ED679">
        <v>5</v>
      </c>
      <c r="EE679">
        <v>5</v>
      </c>
      <c r="EF679">
        <v>5</v>
      </c>
      <c r="EG679">
        <v>5</v>
      </c>
      <c r="EH679">
        <v>35</v>
      </c>
      <c r="EI679">
        <v>3</v>
      </c>
      <c r="EJ679">
        <v>1</v>
      </c>
      <c r="EK679">
        <v>1</v>
      </c>
      <c r="EL679">
        <v>5</v>
      </c>
      <c r="EM679">
        <v>5</v>
      </c>
      <c r="EN679">
        <v>5</v>
      </c>
      <c r="EO679">
        <v>5</v>
      </c>
      <c r="EP679">
        <v>5</v>
      </c>
      <c r="EQ679">
        <v>5</v>
      </c>
      <c r="ER679">
        <v>5</v>
      </c>
      <c r="ES679">
        <v>5</v>
      </c>
      <c r="ET679">
        <v>5</v>
      </c>
      <c r="EU679">
        <v>40</v>
      </c>
      <c r="EV679">
        <v>7</v>
      </c>
      <c r="EW679">
        <v>5</v>
      </c>
      <c r="EX679">
        <v>5</v>
      </c>
      <c r="EY679">
        <v>5</v>
      </c>
      <c r="EZ679">
        <v>22</v>
      </c>
      <c r="FA679">
        <v>0</v>
      </c>
      <c r="FB679" t="str">
        <f t="shared" si="120"/>
        <v>None</v>
      </c>
      <c r="FC679" t="s">
        <v>157</v>
      </c>
    </row>
    <row r="680" spans="1:159" x14ac:dyDescent="0.2">
      <c r="A680">
        <v>2315</v>
      </c>
      <c r="B680" t="s">
        <v>143</v>
      </c>
      <c r="C680" t="s">
        <v>3054</v>
      </c>
      <c r="D680" s="1">
        <v>19794</v>
      </c>
      <c r="E680">
        <v>68</v>
      </c>
      <c r="F680">
        <v>1</v>
      </c>
      <c r="H680" t="s">
        <v>1039</v>
      </c>
      <c r="I680">
        <v>3025</v>
      </c>
      <c r="J680" s="1">
        <v>44153</v>
      </c>
      <c r="K680">
        <v>1</v>
      </c>
      <c r="R680">
        <v>1</v>
      </c>
      <c r="W680" t="s">
        <v>229</v>
      </c>
      <c r="X680" t="s">
        <v>307</v>
      </c>
      <c r="Y680">
        <v>0</v>
      </c>
      <c r="Z680" t="s">
        <v>3055</v>
      </c>
      <c r="AA680" s="1">
        <v>44658</v>
      </c>
      <c r="AB680" s="2">
        <f t="shared" si="116"/>
        <v>505</v>
      </c>
      <c r="AC680">
        <v>1</v>
      </c>
      <c r="AD680">
        <v>2</v>
      </c>
      <c r="AE680" t="str">
        <f t="shared" si="118"/>
        <v>Female</v>
      </c>
      <c r="AF680">
        <v>7</v>
      </c>
      <c r="AG680" t="s">
        <v>149</v>
      </c>
      <c r="AH680">
        <v>0</v>
      </c>
      <c r="AJ680">
        <v>3</v>
      </c>
      <c r="AK680" t="str">
        <f t="shared" si="113"/>
        <v>TAFE</v>
      </c>
      <c r="AL680" t="str">
        <f t="shared" si="119"/>
        <v>Yes</v>
      </c>
      <c r="AM680">
        <v>83</v>
      </c>
      <c r="AN680" t="str">
        <f t="shared" si="117"/>
        <v>Other</v>
      </c>
      <c r="AQ680">
        <v>22</v>
      </c>
      <c r="AR680">
        <v>0</v>
      </c>
      <c r="AS680">
        <v>0</v>
      </c>
      <c r="AT680">
        <v>0</v>
      </c>
      <c r="AU680">
        <v>0</v>
      </c>
      <c r="AV680">
        <v>0</v>
      </c>
      <c r="AW680">
        <v>0</v>
      </c>
      <c r="AX680">
        <v>0</v>
      </c>
      <c r="AY680">
        <v>0</v>
      </c>
      <c r="AZ680">
        <v>0</v>
      </c>
      <c r="BA680">
        <v>1</v>
      </c>
      <c r="BC680" t="s">
        <v>3056</v>
      </c>
      <c r="BD680">
        <v>0</v>
      </c>
      <c r="BF680">
        <v>1</v>
      </c>
      <c r="BG680" t="s">
        <v>3057</v>
      </c>
      <c r="BH680">
        <v>0</v>
      </c>
      <c r="BI680">
        <v>0</v>
      </c>
      <c r="BJ680">
        <v>0</v>
      </c>
      <c r="BK680">
        <v>0</v>
      </c>
      <c r="BM680">
        <v>0</v>
      </c>
      <c r="BO680">
        <v>0</v>
      </c>
      <c r="BQ680">
        <v>3</v>
      </c>
      <c r="BR680">
        <v>1</v>
      </c>
      <c r="BS680">
        <v>2</v>
      </c>
      <c r="BT680">
        <v>3</v>
      </c>
      <c r="BU680">
        <v>2</v>
      </c>
      <c r="BV680">
        <v>50</v>
      </c>
      <c r="BW680" s="4">
        <v>0.53228243725957136</v>
      </c>
      <c r="BX680">
        <v>4</v>
      </c>
      <c r="BY680">
        <v>1</v>
      </c>
      <c r="BZ680">
        <v>30</v>
      </c>
      <c r="CA680">
        <v>90</v>
      </c>
      <c r="CB680">
        <v>0</v>
      </c>
      <c r="CC680">
        <v>0</v>
      </c>
      <c r="CD680">
        <v>0</v>
      </c>
      <c r="CE680">
        <v>0</v>
      </c>
      <c r="CF680">
        <v>0</v>
      </c>
      <c r="CG680">
        <v>0</v>
      </c>
      <c r="CH680">
        <v>0</v>
      </c>
      <c r="CI680">
        <v>0</v>
      </c>
      <c r="CJ680">
        <v>0</v>
      </c>
      <c r="CK680">
        <v>0</v>
      </c>
      <c r="CL680">
        <v>0</v>
      </c>
      <c r="CM680">
        <v>0</v>
      </c>
      <c r="CN680">
        <f t="shared" si="121"/>
        <v>90</v>
      </c>
      <c r="CO680" t="str">
        <f t="shared" si="122"/>
        <v>Insufficiently active</v>
      </c>
      <c r="CP680">
        <v>3</v>
      </c>
      <c r="CQ680">
        <v>4</v>
      </c>
      <c r="CR680">
        <v>4</v>
      </c>
      <c r="CS680">
        <v>4</v>
      </c>
      <c r="CT680">
        <v>4</v>
      </c>
      <c r="CU680">
        <v>2</v>
      </c>
      <c r="CV680">
        <v>1</v>
      </c>
      <c r="CW680">
        <v>1</v>
      </c>
      <c r="CX680">
        <v>1</v>
      </c>
      <c r="CY680">
        <v>1</v>
      </c>
      <c r="CZ680">
        <v>3</v>
      </c>
      <c r="DA680">
        <v>7</v>
      </c>
      <c r="DB680">
        <v>3</v>
      </c>
      <c r="DC680">
        <v>0</v>
      </c>
      <c r="DD680">
        <v>3</v>
      </c>
      <c r="DE680">
        <v>4</v>
      </c>
      <c r="DF680">
        <v>2</v>
      </c>
      <c r="DG680">
        <v>2</v>
      </c>
      <c r="DH680">
        <v>3</v>
      </c>
      <c r="DI680">
        <v>1</v>
      </c>
      <c r="DJ680">
        <v>3</v>
      </c>
      <c r="DK680">
        <v>3</v>
      </c>
      <c r="DL680">
        <v>2</v>
      </c>
      <c r="DM680">
        <v>2</v>
      </c>
      <c r="DN680">
        <v>25</v>
      </c>
      <c r="DO680">
        <v>0</v>
      </c>
      <c r="DP680">
        <v>1</v>
      </c>
      <c r="DQ680">
        <v>1</v>
      </c>
      <c r="DR680">
        <v>1</v>
      </c>
      <c r="DS680">
        <v>1</v>
      </c>
      <c r="DT680">
        <v>0</v>
      </c>
      <c r="DU680">
        <v>1</v>
      </c>
      <c r="DV680">
        <v>0</v>
      </c>
      <c r="DW680">
        <v>0</v>
      </c>
      <c r="DX680">
        <v>5</v>
      </c>
      <c r="DY680" t="str">
        <f>IF(DO680&gt;1,"Yes",IF(DP680&gt;1,"Yes","No"))</f>
        <v>No</v>
      </c>
      <c r="DZ680" t="s">
        <v>4707</v>
      </c>
      <c r="EA680">
        <v>3</v>
      </c>
      <c r="EB680">
        <v>4</v>
      </c>
      <c r="EC680">
        <v>3</v>
      </c>
      <c r="ED680">
        <v>3</v>
      </c>
      <c r="EE680">
        <v>4</v>
      </c>
      <c r="EF680">
        <v>5</v>
      </c>
      <c r="EG680">
        <v>3</v>
      </c>
      <c r="EH680">
        <v>25</v>
      </c>
      <c r="EI680">
        <v>2</v>
      </c>
      <c r="EJ680">
        <v>1</v>
      </c>
      <c r="EK680">
        <v>2</v>
      </c>
      <c r="EL680">
        <v>5</v>
      </c>
      <c r="EM680">
        <v>3</v>
      </c>
      <c r="EN680">
        <v>4</v>
      </c>
      <c r="EO680">
        <v>4</v>
      </c>
      <c r="EP680">
        <v>4</v>
      </c>
      <c r="EQ680">
        <v>4</v>
      </c>
      <c r="ER680">
        <v>4</v>
      </c>
      <c r="ES680">
        <v>4</v>
      </c>
      <c r="ET680">
        <v>4</v>
      </c>
      <c r="EU680">
        <v>31</v>
      </c>
      <c r="EV680">
        <v>7</v>
      </c>
      <c r="EW680">
        <v>10</v>
      </c>
      <c r="EX680">
        <v>10</v>
      </c>
      <c r="EY680">
        <v>9</v>
      </c>
      <c r="EZ680">
        <v>36</v>
      </c>
      <c r="FA680">
        <v>7</v>
      </c>
      <c r="FB680" t="str">
        <f t="shared" si="120"/>
        <v>Moderate</v>
      </c>
      <c r="FC680" t="s">
        <v>149</v>
      </c>
    </row>
    <row r="681" spans="1:159" x14ac:dyDescent="0.2">
      <c r="A681">
        <v>2316</v>
      </c>
      <c r="B681" t="s">
        <v>143</v>
      </c>
      <c r="C681" t="s">
        <v>3058</v>
      </c>
      <c r="D681" s="1">
        <v>24164</v>
      </c>
      <c r="E681">
        <v>56</v>
      </c>
      <c r="F681">
        <v>1</v>
      </c>
      <c r="H681" t="s">
        <v>2239</v>
      </c>
      <c r="I681">
        <v>3175</v>
      </c>
      <c r="J681" s="1">
        <v>44153</v>
      </c>
      <c r="K681">
        <v>1</v>
      </c>
      <c r="T681">
        <v>1</v>
      </c>
      <c r="W681" t="s">
        <v>4411</v>
      </c>
      <c r="X681" t="s">
        <v>307</v>
      </c>
      <c r="Y681">
        <v>0</v>
      </c>
      <c r="Z681" t="s">
        <v>3059</v>
      </c>
      <c r="AA681" s="1">
        <v>44662</v>
      </c>
      <c r="AB681" s="2">
        <f t="shared" si="116"/>
        <v>509</v>
      </c>
      <c r="AC681">
        <v>0</v>
      </c>
      <c r="AD681">
        <v>2</v>
      </c>
      <c r="AE681" t="str">
        <f t="shared" si="118"/>
        <v>Female</v>
      </c>
      <c r="AF681">
        <v>0</v>
      </c>
      <c r="AG681" t="s">
        <v>157</v>
      </c>
      <c r="AH681">
        <v>0</v>
      </c>
      <c r="AJ681">
        <v>7</v>
      </c>
      <c r="AK681" t="str">
        <f t="shared" ref="AK681:AK744" si="123">IF(AJ681&lt;2,"DNC high school",IF(AJ681&lt;3,"High school",IF(AJ681&lt;6,"TAFE",IF(AJ681&lt;8,"Undergrad","Postgrad"))))</f>
        <v>Undergrad</v>
      </c>
      <c r="AL681" t="str">
        <f t="shared" si="119"/>
        <v>Yes</v>
      </c>
      <c r="AM681">
        <v>9</v>
      </c>
      <c r="AN681" t="str">
        <f t="shared" si="117"/>
        <v>Aus</v>
      </c>
      <c r="AO681">
        <v>0</v>
      </c>
      <c r="AR681">
        <v>0</v>
      </c>
      <c r="AS681">
        <v>0</v>
      </c>
      <c r="AT681">
        <v>0</v>
      </c>
      <c r="AU681">
        <v>0</v>
      </c>
      <c r="AV681">
        <v>0</v>
      </c>
      <c r="AW681">
        <v>0</v>
      </c>
      <c r="AX681">
        <v>0</v>
      </c>
      <c r="AY681">
        <v>0</v>
      </c>
      <c r="AZ681">
        <v>0</v>
      </c>
      <c r="BA681">
        <v>0</v>
      </c>
      <c r="BD681">
        <v>0</v>
      </c>
      <c r="BF681">
        <v>0</v>
      </c>
      <c r="BH681">
        <v>0</v>
      </c>
      <c r="BI681">
        <v>0</v>
      </c>
      <c r="BJ681">
        <v>0</v>
      </c>
      <c r="BK681">
        <v>0</v>
      </c>
      <c r="BM681">
        <v>1</v>
      </c>
      <c r="BN681">
        <v>4</v>
      </c>
      <c r="BO681">
        <v>1</v>
      </c>
      <c r="BP681">
        <v>0</v>
      </c>
      <c r="BQ681">
        <v>1</v>
      </c>
      <c r="BR681">
        <v>1</v>
      </c>
      <c r="BS681">
        <v>2</v>
      </c>
      <c r="BT681">
        <v>2</v>
      </c>
      <c r="BU681">
        <v>2</v>
      </c>
      <c r="BV681">
        <v>87</v>
      </c>
      <c r="BW681" s="4">
        <v>0.66924279267183917</v>
      </c>
      <c r="BX681">
        <v>18</v>
      </c>
      <c r="BY681">
        <v>8</v>
      </c>
      <c r="BZ681">
        <v>30</v>
      </c>
      <c r="CA681">
        <v>510</v>
      </c>
      <c r="CB681">
        <v>1</v>
      </c>
      <c r="CC681">
        <v>2</v>
      </c>
      <c r="CD681">
        <v>0</v>
      </c>
      <c r="CE681">
        <v>120</v>
      </c>
      <c r="CF681">
        <v>2</v>
      </c>
      <c r="CG681">
        <v>2</v>
      </c>
      <c r="CH681">
        <v>0</v>
      </c>
      <c r="CI681">
        <v>120</v>
      </c>
      <c r="CJ681">
        <v>2</v>
      </c>
      <c r="CK681">
        <v>3</v>
      </c>
      <c r="CL681">
        <v>30</v>
      </c>
      <c r="CM681">
        <v>210</v>
      </c>
      <c r="CN681">
        <f t="shared" si="121"/>
        <v>960</v>
      </c>
      <c r="CO681" t="str">
        <f t="shared" si="122"/>
        <v>Sufficientlyactive</v>
      </c>
      <c r="CP681">
        <v>3</v>
      </c>
      <c r="CQ681">
        <v>3</v>
      </c>
      <c r="CR681">
        <v>2</v>
      </c>
      <c r="CS681">
        <v>3</v>
      </c>
      <c r="CT681">
        <v>3</v>
      </c>
      <c r="CU681">
        <v>3</v>
      </c>
      <c r="CV681">
        <v>1</v>
      </c>
      <c r="CW681">
        <v>0</v>
      </c>
      <c r="CX681">
        <v>1</v>
      </c>
      <c r="CY681">
        <v>1</v>
      </c>
      <c r="CZ681">
        <v>3</v>
      </c>
      <c r="DA681">
        <v>7</v>
      </c>
      <c r="DB681">
        <v>2</v>
      </c>
      <c r="DC681">
        <v>0</v>
      </c>
      <c r="DD681">
        <v>4</v>
      </c>
      <c r="DE681">
        <v>3</v>
      </c>
      <c r="DF681">
        <v>2</v>
      </c>
      <c r="DG681">
        <v>2</v>
      </c>
      <c r="DH681">
        <v>2</v>
      </c>
      <c r="DI681">
        <v>1</v>
      </c>
      <c r="DJ681">
        <v>1</v>
      </c>
      <c r="DK681">
        <v>3</v>
      </c>
      <c r="DL681">
        <v>3</v>
      </c>
      <c r="DM681">
        <v>2</v>
      </c>
      <c r="DN681">
        <v>23</v>
      </c>
      <c r="DO681">
        <v>1</v>
      </c>
      <c r="DP681">
        <v>1</v>
      </c>
      <c r="DQ681">
        <v>1</v>
      </c>
      <c r="DR681">
        <v>3</v>
      </c>
      <c r="DS681">
        <v>1</v>
      </c>
      <c r="DT681">
        <v>1</v>
      </c>
      <c r="DU681">
        <v>1</v>
      </c>
      <c r="DV681">
        <v>0</v>
      </c>
      <c r="DW681">
        <v>0</v>
      </c>
      <c r="DX681">
        <v>9</v>
      </c>
      <c r="DY681" t="str">
        <f>IF(DO681&gt;1,"Yes",IF(DP681&gt;1,"Yes","No"))</f>
        <v>No</v>
      </c>
      <c r="DZ681" t="s">
        <v>4707</v>
      </c>
      <c r="EA681">
        <v>2</v>
      </c>
      <c r="EB681">
        <v>2</v>
      </c>
      <c r="EC681">
        <v>2</v>
      </c>
      <c r="ED681">
        <v>3</v>
      </c>
      <c r="EE681">
        <v>4</v>
      </c>
      <c r="EF681">
        <v>2</v>
      </c>
      <c r="EG681">
        <v>4</v>
      </c>
      <c r="EH681">
        <v>19</v>
      </c>
      <c r="EI681">
        <v>3</v>
      </c>
      <c r="EJ681">
        <v>2</v>
      </c>
      <c r="EK681">
        <v>3</v>
      </c>
      <c r="EL681">
        <v>8</v>
      </c>
      <c r="EM681">
        <v>3</v>
      </c>
      <c r="EN681">
        <v>2</v>
      </c>
      <c r="EO681">
        <v>3</v>
      </c>
      <c r="EP681">
        <v>3</v>
      </c>
      <c r="EQ681">
        <v>4</v>
      </c>
      <c r="ER681">
        <v>4</v>
      </c>
      <c r="ES681">
        <v>3</v>
      </c>
      <c r="ET681">
        <v>3</v>
      </c>
      <c r="EU681">
        <v>25</v>
      </c>
      <c r="EV681">
        <v>0</v>
      </c>
      <c r="EW681">
        <v>2</v>
      </c>
      <c r="EX681">
        <v>2</v>
      </c>
      <c r="EY681">
        <v>2</v>
      </c>
      <c r="EZ681">
        <v>6</v>
      </c>
      <c r="FA681">
        <v>1</v>
      </c>
      <c r="FB681" t="str">
        <f t="shared" si="120"/>
        <v>Mild</v>
      </c>
      <c r="FC681" t="s">
        <v>149</v>
      </c>
    </row>
    <row r="682" spans="1:159" x14ac:dyDescent="0.2">
      <c r="A682">
        <v>2319</v>
      </c>
      <c r="B682" t="s">
        <v>143</v>
      </c>
      <c r="C682" t="s">
        <v>3060</v>
      </c>
      <c r="D682" s="1">
        <v>29625</v>
      </c>
      <c r="E682">
        <v>41</v>
      </c>
      <c r="F682">
        <v>1</v>
      </c>
      <c r="H682" t="s">
        <v>3061</v>
      </c>
      <c r="I682">
        <v>3006</v>
      </c>
      <c r="J682" s="1">
        <v>44152</v>
      </c>
      <c r="K682">
        <v>1</v>
      </c>
      <c r="T682">
        <v>2</v>
      </c>
      <c r="W682" t="s">
        <v>4411</v>
      </c>
      <c r="X682" t="s">
        <v>222</v>
      </c>
      <c r="Y682">
        <v>0</v>
      </c>
      <c r="Z682" t="s">
        <v>3062</v>
      </c>
      <c r="AA682" s="1">
        <v>44664</v>
      </c>
      <c r="AB682" s="2">
        <f t="shared" si="116"/>
        <v>512</v>
      </c>
      <c r="AC682">
        <v>0</v>
      </c>
      <c r="AD682">
        <v>2</v>
      </c>
      <c r="AE682" t="str">
        <f t="shared" si="118"/>
        <v>Female</v>
      </c>
      <c r="AF682">
        <v>0</v>
      </c>
      <c r="AG682" t="s">
        <v>157</v>
      </c>
      <c r="AH682">
        <v>0</v>
      </c>
      <c r="AJ682">
        <v>5</v>
      </c>
      <c r="AK682" t="str">
        <f t="shared" si="123"/>
        <v>TAFE</v>
      </c>
      <c r="AL682" t="str">
        <f t="shared" si="119"/>
        <v>Yes</v>
      </c>
      <c r="AM682">
        <v>81</v>
      </c>
      <c r="AN682" t="str">
        <f t="shared" si="117"/>
        <v>Other</v>
      </c>
      <c r="AQ682">
        <v>6</v>
      </c>
      <c r="AR682">
        <v>0</v>
      </c>
      <c r="AS682">
        <v>0</v>
      </c>
      <c r="AT682">
        <v>0</v>
      </c>
      <c r="AU682">
        <v>0</v>
      </c>
      <c r="AV682">
        <v>0</v>
      </c>
      <c r="AW682">
        <v>0</v>
      </c>
      <c r="AX682">
        <v>0</v>
      </c>
      <c r="AY682">
        <v>0</v>
      </c>
      <c r="AZ682">
        <v>0</v>
      </c>
      <c r="BA682">
        <v>0</v>
      </c>
      <c r="BD682">
        <v>0</v>
      </c>
      <c r="BF682">
        <v>1</v>
      </c>
      <c r="BG682" t="s">
        <v>3063</v>
      </c>
      <c r="BH682">
        <v>0</v>
      </c>
      <c r="BI682">
        <v>0</v>
      </c>
      <c r="BJ682">
        <v>0</v>
      </c>
      <c r="BK682">
        <v>0</v>
      </c>
      <c r="BM682">
        <v>0</v>
      </c>
      <c r="BO682">
        <v>1</v>
      </c>
      <c r="BP682">
        <v>1</v>
      </c>
      <c r="BQ682">
        <v>1</v>
      </c>
      <c r="BR682">
        <v>1</v>
      </c>
      <c r="BS682">
        <v>2</v>
      </c>
      <c r="BT682">
        <v>2</v>
      </c>
      <c r="BU682">
        <v>1</v>
      </c>
      <c r="BV682">
        <v>75</v>
      </c>
      <c r="BW682" s="4">
        <v>0.70093623779544856</v>
      </c>
      <c r="BX682">
        <v>20</v>
      </c>
      <c r="BY682">
        <v>15</v>
      </c>
      <c r="BZ682">
        <v>0</v>
      </c>
      <c r="CA682">
        <v>840</v>
      </c>
      <c r="CB682">
        <v>0</v>
      </c>
      <c r="CC682">
        <v>0</v>
      </c>
      <c r="CD682">
        <v>0</v>
      </c>
      <c r="CE682">
        <v>0</v>
      </c>
      <c r="CF682">
        <v>0</v>
      </c>
      <c r="CG682">
        <v>0</v>
      </c>
      <c r="CH682">
        <v>0</v>
      </c>
      <c r="CI682">
        <v>0</v>
      </c>
      <c r="CJ682">
        <v>1</v>
      </c>
      <c r="CK682">
        <v>0</v>
      </c>
      <c r="CL682">
        <v>15</v>
      </c>
      <c r="CM682">
        <v>15</v>
      </c>
      <c r="CN682">
        <f t="shared" si="121"/>
        <v>855</v>
      </c>
      <c r="CO682" t="str">
        <f t="shared" si="122"/>
        <v>Sufficientlyactive</v>
      </c>
      <c r="CP682">
        <v>3</v>
      </c>
      <c r="CQ682">
        <v>4</v>
      </c>
      <c r="CR682">
        <v>4</v>
      </c>
      <c r="CS682">
        <v>1</v>
      </c>
      <c r="CT682">
        <v>4</v>
      </c>
      <c r="CU682">
        <v>2</v>
      </c>
      <c r="CV682">
        <v>1</v>
      </c>
      <c r="CW682">
        <v>0</v>
      </c>
      <c r="CX682">
        <v>1</v>
      </c>
      <c r="CY682">
        <v>0</v>
      </c>
      <c r="CZ682">
        <v>3</v>
      </c>
      <c r="DA682">
        <v>7</v>
      </c>
      <c r="DB682">
        <v>3</v>
      </c>
      <c r="DC682">
        <v>1</v>
      </c>
      <c r="DD682">
        <v>1</v>
      </c>
      <c r="DE682">
        <v>1</v>
      </c>
      <c r="DF682">
        <v>1</v>
      </c>
      <c r="DG682">
        <v>1</v>
      </c>
      <c r="DH682">
        <v>1</v>
      </c>
      <c r="DI682">
        <v>1</v>
      </c>
      <c r="DJ682">
        <v>1</v>
      </c>
      <c r="DK682">
        <v>1</v>
      </c>
      <c r="DL682">
        <v>1</v>
      </c>
      <c r="DM682">
        <v>1</v>
      </c>
      <c r="DN682">
        <v>10</v>
      </c>
      <c r="DO682">
        <v>0</v>
      </c>
      <c r="DP682">
        <v>0</v>
      </c>
      <c r="DQ682">
        <v>1</v>
      </c>
      <c r="DR682">
        <v>1</v>
      </c>
      <c r="DS682">
        <v>0</v>
      </c>
      <c r="DT682">
        <v>0</v>
      </c>
      <c r="DU682">
        <v>0</v>
      </c>
      <c r="DV682">
        <v>0</v>
      </c>
      <c r="DW682">
        <v>0</v>
      </c>
      <c r="DX682">
        <v>2</v>
      </c>
      <c r="DY682" t="str">
        <f>IF(DO682&gt;1,"Yes",IF(DP682&gt;1,"Yes","No"))</f>
        <v>No</v>
      </c>
      <c r="DZ682" t="s">
        <v>4708</v>
      </c>
      <c r="EA682">
        <v>2</v>
      </c>
      <c r="EB682">
        <v>3</v>
      </c>
      <c r="EC682">
        <v>3</v>
      </c>
      <c r="ED682">
        <v>4</v>
      </c>
      <c r="EE682">
        <v>4</v>
      </c>
      <c r="EF682">
        <v>3</v>
      </c>
      <c r="EG682">
        <v>4</v>
      </c>
      <c r="EH682">
        <v>23</v>
      </c>
      <c r="EI682">
        <v>1</v>
      </c>
      <c r="EJ682">
        <v>1</v>
      </c>
      <c r="EK682">
        <v>1</v>
      </c>
      <c r="EL682">
        <v>3</v>
      </c>
      <c r="EM682">
        <v>5</v>
      </c>
      <c r="EN682">
        <v>4</v>
      </c>
      <c r="EO682">
        <v>5</v>
      </c>
      <c r="EP682">
        <v>5</v>
      </c>
      <c r="EQ682">
        <v>5</v>
      </c>
      <c r="ER682">
        <v>5</v>
      </c>
      <c r="ES682">
        <v>5</v>
      </c>
      <c r="ET682">
        <v>5</v>
      </c>
      <c r="EU682">
        <v>39</v>
      </c>
      <c r="EV682">
        <v>0</v>
      </c>
      <c r="EW682">
        <v>0</v>
      </c>
      <c r="EX682">
        <v>0</v>
      </c>
      <c r="EY682">
        <v>0</v>
      </c>
      <c r="EZ682">
        <v>0</v>
      </c>
      <c r="FA682">
        <v>0</v>
      </c>
      <c r="FB682" t="str">
        <f t="shared" si="120"/>
        <v>None</v>
      </c>
      <c r="FC682" t="s">
        <v>149</v>
      </c>
    </row>
    <row r="683" spans="1:159" x14ac:dyDescent="0.2">
      <c r="A683">
        <v>2334</v>
      </c>
      <c r="B683" t="s">
        <v>143</v>
      </c>
      <c r="C683" t="s">
        <v>3064</v>
      </c>
      <c r="D683" s="1">
        <v>22545</v>
      </c>
      <c r="E683">
        <v>60</v>
      </c>
      <c r="F683">
        <v>1</v>
      </c>
      <c r="H683" t="s">
        <v>145</v>
      </c>
      <c r="I683">
        <v>3029</v>
      </c>
      <c r="J683" s="1">
        <v>44132</v>
      </c>
      <c r="K683">
        <v>1</v>
      </c>
      <c r="L683">
        <v>2</v>
      </c>
      <c r="W683" t="s">
        <v>4403</v>
      </c>
      <c r="X683" t="s">
        <v>222</v>
      </c>
      <c r="Y683">
        <v>0</v>
      </c>
      <c r="Z683" t="s">
        <v>3065</v>
      </c>
      <c r="AA683" s="1">
        <v>44658</v>
      </c>
      <c r="AB683" s="2">
        <f t="shared" si="116"/>
        <v>526</v>
      </c>
      <c r="AC683">
        <v>0</v>
      </c>
      <c r="AD683">
        <v>1</v>
      </c>
      <c r="AE683" t="str">
        <f t="shared" si="118"/>
        <v>Male</v>
      </c>
      <c r="AF683">
        <v>7</v>
      </c>
      <c r="AG683" t="s">
        <v>149</v>
      </c>
      <c r="AH683">
        <v>0</v>
      </c>
      <c r="AJ683">
        <v>1</v>
      </c>
      <c r="AK683" t="str">
        <f t="shared" si="123"/>
        <v>DNC high school</v>
      </c>
      <c r="AL683" t="str">
        <f t="shared" si="119"/>
        <v>No</v>
      </c>
      <c r="AM683">
        <v>9</v>
      </c>
      <c r="AN683" t="str">
        <f t="shared" si="117"/>
        <v>Aus</v>
      </c>
      <c r="AO683">
        <v>0</v>
      </c>
      <c r="AR683">
        <v>0</v>
      </c>
      <c r="AS683">
        <v>0</v>
      </c>
      <c r="AT683">
        <v>0</v>
      </c>
      <c r="AU683">
        <v>0</v>
      </c>
      <c r="AV683">
        <v>0</v>
      </c>
      <c r="AW683">
        <v>0</v>
      </c>
      <c r="AX683">
        <v>1</v>
      </c>
      <c r="AY683">
        <v>0</v>
      </c>
      <c r="AZ683">
        <v>1</v>
      </c>
      <c r="BA683">
        <v>1</v>
      </c>
      <c r="BC683" t="s">
        <v>3066</v>
      </c>
      <c r="BD683">
        <v>1</v>
      </c>
      <c r="BE683" t="s">
        <v>3067</v>
      </c>
      <c r="BF683">
        <v>1</v>
      </c>
      <c r="BG683" t="s">
        <v>3068</v>
      </c>
      <c r="BH683">
        <v>0</v>
      </c>
      <c r="BI683">
        <v>2</v>
      </c>
      <c r="BJ683">
        <v>0</v>
      </c>
      <c r="BK683">
        <v>1</v>
      </c>
      <c r="BL683">
        <v>20</v>
      </c>
      <c r="BM683">
        <v>0</v>
      </c>
      <c r="BO683">
        <v>0</v>
      </c>
      <c r="BQ683">
        <v>1</v>
      </c>
      <c r="BR683">
        <v>1</v>
      </c>
      <c r="BS683">
        <v>2</v>
      </c>
      <c r="BT683">
        <v>4</v>
      </c>
      <c r="BU683">
        <v>4</v>
      </c>
      <c r="BV683">
        <v>50</v>
      </c>
      <c r="BW683" s="4">
        <v>0.45717926282652482</v>
      </c>
      <c r="BX683">
        <v>6</v>
      </c>
      <c r="BY683">
        <v>2</v>
      </c>
      <c r="BZ683">
        <v>30</v>
      </c>
      <c r="CA683">
        <v>150</v>
      </c>
      <c r="CB683">
        <v>0</v>
      </c>
      <c r="CC683">
        <v>0</v>
      </c>
      <c r="CD683">
        <v>0</v>
      </c>
      <c r="CE683">
        <v>0</v>
      </c>
      <c r="CF683">
        <v>0</v>
      </c>
      <c r="CG683">
        <v>0</v>
      </c>
      <c r="CH683">
        <v>0</v>
      </c>
      <c r="CI683">
        <v>0</v>
      </c>
      <c r="CJ683">
        <v>0</v>
      </c>
      <c r="CK683">
        <v>0</v>
      </c>
      <c r="CL683">
        <v>0</v>
      </c>
      <c r="CM683">
        <v>0</v>
      </c>
      <c r="CN683">
        <f t="shared" si="121"/>
        <v>150</v>
      </c>
      <c r="CO683" t="str">
        <f t="shared" si="122"/>
        <v>Insufficiently active</v>
      </c>
      <c r="CP683">
        <v>3</v>
      </c>
      <c r="CQ683">
        <v>3</v>
      </c>
      <c r="CR683">
        <v>3</v>
      </c>
      <c r="CS683">
        <v>3</v>
      </c>
      <c r="CT683">
        <v>3</v>
      </c>
      <c r="CU683">
        <v>2</v>
      </c>
      <c r="CV683">
        <v>1</v>
      </c>
      <c r="CW683">
        <v>0</v>
      </c>
      <c r="CX683">
        <v>1</v>
      </c>
      <c r="CY683">
        <v>1</v>
      </c>
      <c r="CZ683">
        <v>2</v>
      </c>
      <c r="DA683">
        <v>8</v>
      </c>
      <c r="DB683">
        <v>8</v>
      </c>
      <c r="DC683">
        <v>1</v>
      </c>
      <c r="DD683">
        <v>2</v>
      </c>
      <c r="DE683">
        <v>3</v>
      </c>
      <c r="DF683">
        <v>2</v>
      </c>
      <c r="DG683">
        <v>3</v>
      </c>
      <c r="DH683">
        <v>3</v>
      </c>
      <c r="DI683">
        <v>2</v>
      </c>
      <c r="DJ683">
        <v>3</v>
      </c>
      <c r="DK683">
        <v>3</v>
      </c>
      <c r="DL683">
        <v>3</v>
      </c>
      <c r="DM683">
        <v>3</v>
      </c>
      <c r="DN683">
        <v>27</v>
      </c>
      <c r="DO683">
        <v>1</v>
      </c>
      <c r="DP683">
        <v>1</v>
      </c>
      <c r="DQ683">
        <v>2</v>
      </c>
      <c r="DR683">
        <v>1</v>
      </c>
      <c r="DS683">
        <v>1</v>
      </c>
      <c r="DT683">
        <v>2</v>
      </c>
      <c r="DU683">
        <v>1</v>
      </c>
      <c r="DV683">
        <v>0</v>
      </c>
      <c r="DW683">
        <v>0</v>
      </c>
      <c r="DX683">
        <v>9</v>
      </c>
      <c r="DY683" t="s">
        <v>149</v>
      </c>
      <c r="DZ683" t="s">
        <v>4707</v>
      </c>
      <c r="EA683">
        <v>2</v>
      </c>
      <c r="EB683">
        <v>3</v>
      </c>
      <c r="EC683">
        <v>3</v>
      </c>
      <c r="ED683">
        <v>3</v>
      </c>
      <c r="EE683">
        <v>3</v>
      </c>
      <c r="EF683">
        <v>3</v>
      </c>
      <c r="EG683">
        <v>3</v>
      </c>
      <c r="EH683">
        <v>20</v>
      </c>
      <c r="EI683">
        <v>2</v>
      </c>
      <c r="EJ683">
        <v>2</v>
      </c>
      <c r="EK683">
        <v>2</v>
      </c>
      <c r="EL683">
        <v>6</v>
      </c>
      <c r="EM683">
        <v>3</v>
      </c>
      <c r="EN683">
        <v>3</v>
      </c>
      <c r="EO683">
        <v>3</v>
      </c>
      <c r="EP683">
        <v>3</v>
      </c>
      <c r="EQ683">
        <v>3</v>
      </c>
      <c r="ER683">
        <v>3</v>
      </c>
      <c r="ES683">
        <v>3</v>
      </c>
      <c r="ET683">
        <v>3</v>
      </c>
      <c r="EU683">
        <v>24</v>
      </c>
      <c r="EV683">
        <v>8</v>
      </c>
      <c r="EW683">
        <v>8</v>
      </c>
      <c r="EX683">
        <v>8</v>
      </c>
      <c r="EY683">
        <v>8</v>
      </c>
      <c r="EZ683">
        <v>32</v>
      </c>
      <c r="FA683">
        <v>8</v>
      </c>
      <c r="FB683" t="str">
        <f t="shared" si="120"/>
        <v>Severe</v>
      </c>
      <c r="FC683" t="s">
        <v>157</v>
      </c>
    </row>
    <row r="684" spans="1:159" x14ac:dyDescent="0.2">
      <c r="A684">
        <v>2345</v>
      </c>
      <c r="B684" t="s">
        <v>143</v>
      </c>
      <c r="C684" t="s">
        <v>3069</v>
      </c>
      <c r="D684" s="1">
        <v>19026</v>
      </c>
      <c r="E684">
        <v>70</v>
      </c>
      <c r="F684">
        <v>1</v>
      </c>
      <c r="H684" t="s">
        <v>306</v>
      </c>
      <c r="I684">
        <v>3022</v>
      </c>
      <c r="J684" s="1">
        <v>44130</v>
      </c>
      <c r="K684">
        <v>1</v>
      </c>
      <c r="T684">
        <v>1</v>
      </c>
      <c r="W684" t="s">
        <v>4411</v>
      </c>
      <c r="X684" t="s">
        <v>307</v>
      </c>
      <c r="Y684">
        <v>0</v>
      </c>
      <c r="Z684" t="s">
        <v>3070</v>
      </c>
      <c r="AA684" s="1">
        <v>44672</v>
      </c>
      <c r="AB684" s="2">
        <f t="shared" si="116"/>
        <v>542</v>
      </c>
      <c r="AC684">
        <v>1</v>
      </c>
      <c r="AD684">
        <v>2</v>
      </c>
      <c r="AE684" t="str">
        <f t="shared" si="118"/>
        <v>Female</v>
      </c>
      <c r="AF684">
        <v>7</v>
      </c>
      <c r="AG684" t="s">
        <v>149</v>
      </c>
      <c r="AH684">
        <v>0</v>
      </c>
      <c r="AJ684">
        <v>1</v>
      </c>
      <c r="AK684" t="str">
        <f t="shared" si="123"/>
        <v>DNC high school</v>
      </c>
      <c r="AL684" t="str">
        <f t="shared" si="119"/>
        <v>No</v>
      </c>
      <c r="AM684">
        <v>67</v>
      </c>
      <c r="AN684" t="str">
        <f t="shared" si="117"/>
        <v>Other</v>
      </c>
      <c r="AR684">
        <v>0</v>
      </c>
      <c r="AS684">
        <v>0</v>
      </c>
      <c r="AT684">
        <v>0</v>
      </c>
      <c r="AU684">
        <v>0</v>
      </c>
      <c r="AV684">
        <v>0</v>
      </c>
      <c r="AW684">
        <v>0</v>
      </c>
      <c r="AX684">
        <v>0</v>
      </c>
      <c r="AY684">
        <v>0</v>
      </c>
      <c r="AZ684">
        <v>1</v>
      </c>
      <c r="BA684">
        <v>0</v>
      </c>
      <c r="BC684" t="s">
        <v>3071</v>
      </c>
      <c r="BD684">
        <v>1</v>
      </c>
      <c r="BE684" t="s">
        <v>3072</v>
      </c>
      <c r="BF684">
        <v>0</v>
      </c>
      <c r="BH684">
        <v>0</v>
      </c>
      <c r="BI684">
        <v>1</v>
      </c>
      <c r="BJ684">
        <v>0</v>
      </c>
      <c r="BK684">
        <v>0</v>
      </c>
      <c r="BM684">
        <v>0</v>
      </c>
      <c r="BO684">
        <v>0</v>
      </c>
      <c r="BQ684">
        <v>1</v>
      </c>
      <c r="BR684">
        <v>1</v>
      </c>
      <c r="BS684">
        <v>1</v>
      </c>
      <c r="BT684">
        <v>1</v>
      </c>
      <c r="BU684">
        <v>1</v>
      </c>
      <c r="BV684">
        <v>100</v>
      </c>
      <c r="BW684" s="4">
        <v>1</v>
      </c>
      <c r="BX684">
        <v>7</v>
      </c>
      <c r="BY684">
        <v>12</v>
      </c>
      <c r="BZ684">
        <v>50</v>
      </c>
      <c r="CA684">
        <v>770</v>
      </c>
      <c r="CB684">
        <v>7</v>
      </c>
      <c r="CC684">
        <v>8</v>
      </c>
      <c r="CD684">
        <v>0</v>
      </c>
      <c r="CE684">
        <v>480</v>
      </c>
      <c r="CF684">
        <v>0</v>
      </c>
      <c r="CG684">
        <v>0</v>
      </c>
      <c r="CH684">
        <v>0</v>
      </c>
      <c r="CI684">
        <v>0</v>
      </c>
      <c r="CJ684">
        <v>0</v>
      </c>
      <c r="CK684">
        <v>0</v>
      </c>
      <c r="CL684">
        <v>0</v>
      </c>
      <c r="CM684">
        <v>0</v>
      </c>
      <c r="CN684">
        <f t="shared" ref="CN684:CN715" si="124">CA684+CM684+(2*CI684)</f>
        <v>770</v>
      </c>
      <c r="CO684" t="str">
        <f t="shared" si="122"/>
        <v>Sufficientlyactive</v>
      </c>
      <c r="CP684">
        <v>4</v>
      </c>
      <c r="CQ684">
        <v>4</v>
      </c>
      <c r="CR684">
        <v>4</v>
      </c>
      <c r="CS684">
        <v>4</v>
      </c>
      <c r="CT684">
        <v>4</v>
      </c>
      <c r="CU684">
        <v>2</v>
      </c>
      <c r="CV684">
        <v>1</v>
      </c>
      <c r="CW684">
        <v>1</v>
      </c>
      <c r="CX684">
        <v>2</v>
      </c>
      <c r="CY684">
        <v>1</v>
      </c>
      <c r="CZ684">
        <v>2</v>
      </c>
      <c r="DA684">
        <v>8</v>
      </c>
      <c r="DB684">
        <v>13</v>
      </c>
      <c r="DC684">
        <v>1</v>
      </c>
      <c r="DD684">
        <v>2</v>
      </c>
      <c r="DE684">
        <v>1</v>
      </c>
      <c r="DF684">
        <v>1</v>
      </c>
      <c r="DG684">
        <v>1</v>
      </c>
      <c r="DH684">
        <v>1</v>
      </c>
      <c r="DI684">
        <v>1</v>
      </c>
      <c r="DJ684">
        <v>1</v>
      </c>
      <c r="DK684">
        <v>1</v>
      </c>
      <c r="DL684">
        <v>1</v>
      </c>
      <c r="DM684">
        <v>1</v>
      </c>
      <c r="DN684">
        <v>11</v>
      </c>
      <c r="DO684">
        <v>0</v>
      </c>
      <c r="DP684">
        <v>0</v>
      </c>
      <c r="DQ684">
        <v>0</v>
      </c>
      <c r="DR684">
        <v>0</v>
      </c>
      <c r="DS684">
        <v>0</v>
      </c>
      <c r="DT684">
        <v>0</v>
      </c>
      <c r="DU684">
        <v>0</v>
      </c>
      <c r="DV684">
        <v>0</v>
      </c>
      <c r="DW684">
        <v>0</v>
      </c>
      <c r="DX684">
        <v>0</v>
      </c>
      <c r="DY684" t="str">
        <f>IF(DO684&gt;1,"Yes",IF(DP684&gt;1,"Yes","No"))</f>
        <v>No</v>
      </c>
      <c r="DZ684" t="s">
        <v>4708</v>
      </c>
      <c r="EA684">
        <v>1</v>
      </c>
      <c r="EB684">
        <v>1</v>
      </c>
      <c r="EC684">
        <v>1</v>
      </c>
      <c r="ED684">
        <v>1</v>
      </c>
      <c r="EE684">
        <v>1</v>
      </c>
      <c r="EF684">
        <v>1</v>
      </c>
      <c r="EG684">
        <v>1</v>
      </c>
      <c r="EH684">
        <v>7</v>
      </c>
      <c r="EI684">
        <v>1</v>
      </c>
      <c r="EJ684">
        <v>1</v>
      </c>
      <c r="EK684">
        <v>1</v>
      </c>
      <c r="EL684">
        <v>3</v>
      </c>
      <c r="EM684">
        <v>4</v>
      </c>
      <c r="EN684">
        <v>4</v>
      </c>
      <c r="EO684">
        <v>4</v>
      </c>
      <c r="EP684">
        <v>4</v>
      </c>
      <c r="EQ684">
        <v>4</v>
      </c>
      <c r="ER684">
        <v>4</v>
      </c>
      <c r="ES684">
        <v>4</v>
      </c>
      <c r="ET684">
        <v>4</v>
      </c>
      <c r="EU684">
        <v>32</v>
      </c>
      <c r="EV684">
        <v>0</v>
      </c>
      <c r="EW684">
        <v>0</v>
      </c>
      <c r="EX684">
        <v>0</v>
      </c>
      <c r="EY684">
        <v>0</v>
      </c>
      <c r="EZ684">
        <v>0</v>
      </c>
      <c r="FA684">
        <v>0</v>
      </c>
      <c r="FB684" t="str">
        <f t="shared" si="120"/>
        <v>None</v>
      </c>
      <c r="FC684" t="s">
        <v>149</v>
      </c>
    </row>
    <row r="685" spans="1:159" x14ac:dyDescent="0.2">
      <c r="A685">
        <v>2352</v>
      </c>
      <c r="B685" t="s">
        <v>143</v>
      </c>
      <c r="C685" t="s">
        <v>3073</v>
      </c>
      <c r="D685" s="1">
        <v>33291</v>
      </c>
      <c r="E685">
        <v>31</v>
      </c>
      <c r="F685">
        <v>1</v>
      </c>
      <c r="H685" t="s">
        <v>228</v>
      </c>
      <c r="I685">
        <v>3029</v>
      </c>
      <c r="J685" s="1">
        <v>44130</v>
      </c>
      <c r="K685">
        <v>2</v>
      </c>
      <c r="Q685">
        <v>3</v>
      </c>
      <c r="W685" t="s">
        <v>4409</v>
      </c>
      <c r="X685" t="s">
        <v>314</v>
      </c>
      <c r="Y685">
        <v>0</v>
      </c>
      <c r="Z685" t="s">
        <v>3074</v>
      </c>
      <c r="AA685" s="1">
        <v>44669</v>
      </c>
      <c r="AB685" s="2">
        <f t="shared" si="116"/>
        <v>539</v>
      </c>
      <c r="AC685">
        <v>1</v>
      </c>
      <c r="AD685">
        <v>2</v>
      </c>
      <c r="AE685" t="str">
        <f t="shared" si="118"/>
        <v>Female</v>
      </c>
      <c r="AF685">
        <v>6</v>
      </c>
      <c r="AG685" t="s">
        <v>149</v>
      </c>
      <c r="AH685">
        <v>0</v>
      </c>
      <c r="AJ685">
        <v>3</v>
      </c>
      <c r="AK685" t="str">
        <f t="shared" si="123"/>
        <v>TAFE</v>
      </c>
      <c r="AL685" t="str">
        <f t="shared" si="119"/>
        <v>Yes</v>
      </c>
      <c r="AM685">
        <v>9</v>
      </c>
      <c r="AN685" t="str">
        <f t="shared" si="117"/>
        <v>Aus</v>
      </c>
      <c r="AO685">
        <v>0</v>
      </c>
      <c r="AR685">
        <v>0</v>
      </c>
      <c r="AS685">
        <v>0</v>
      </c>
      <c r="AT685">
        <v>0</v>
      </c>
      <c r="AU685">
        <v>0</v>
      </c>
      <c r="AV685">
        <v>0</v>
      </c>
      <c r="AW685">
        <v>0</v>
      </c>
      <c r="AX685">
        <v>0</v>
      </c>
      <c r="AY685">
        <v>2</v>
      </c>
      <c r="AZ685">
        <v>1</v>
      </c>
      <c r="BA685">
        <v>2</v>
      </c>
      <c r="BC685" t="s">
        <v>3075</v>
      </c>
      <c r="BD685">
        <v>1</v>
      </c>
      <c r="BE685" t="s">
        <v>3076</v>
      </c>
      <c r="BF685">
        <v>1</v>
      </c>
      <c r="BG685" t="s">
        <v>3077</v>
      </c>
      <c r="BH685">
        <v>0</v>
      </c>
      <c r="BI685">
        <v>0</v>
      </c>
      <c r="BJ685">
        <v>0</v>
      </c>
      <c r="BK685">
        <v>0</v>
      </c>
      <c r="BM685">
        <v>0</v>
      </c>
      <c r="BO685">
        <v>0</v>
      </c>
      <c r="BQ685">
        <v>3</v>
      </c>
      <c r="BR685">
        <v>3</v>
      </c>
      <c r="BS685">
        <v>4</v>
      </c>
      <c r="BT685">
        <v>4</v>
      </c>
      <c r="BU685">
        <v>3</v>
      </c>
      <c r="BV685">
        <v>18</v>
      </c>
      <c r="BW685" s="4">
        <v>0.23594712533254505</v>
      </c>
      <c r="BX685">
        <v>2</v>
      </c>
      <c r="BY685">
        <v>0</v>
      </c>
      <c r="BZ685">
        <v>30</v>
      </c>
      <c r="CA685">
        <v>30</v>
      </c>
      <c r="CB685">
        <v>0</v>
      </c>
      <c r="CC685">
        <v>0</v>
      </c>
      <c r="CD685">
        <v>0</v>
      </c>
      <c r="CE685">
        <v>0</v>
      </c>
      <c r="CF685">
        <v>0</v>
      </c>
      <c r="CG685">
        <v>0</v>
      </c>
      <c r="CH685">
        <v>0</v>
      </c>
      <c r="CI685">
        <v>0</v>
      </c>
      <c r="CJ685">
        <v>0</v>
      </c>
      <c r="CK685">
        <v>0</v>
      </c>
      <c r="CL685">
        <v>0</v>
      </c>
      <c r="CM685">
        <v>0</v>
      </c>
      <c r="CN685">
        <f t="shared" si="124"/>
        <v>30</v>
      </c>
      <c r="CO685" t="str">
        <f t="shared" si="122"/>
        <v>Insufficiently active</v>
      </c>
      <c r="CP685">
        <v>3</v>
      </c>
      <c r="CQ685">
        <v>4</v>
      </c>
      <c r="CR685">
        <v>2</v>
      </c>
      <c r="CS685">
        <v>3</v>
      </c>
      <c r="CT685">
        <v>4</v>
      </c>
      <c r="CU685">
        <v>2</v>
      </c>
      <c r="CV685">
        <v>0</v>
      </c>
      <c r="CW685">
        <v>1</v>
      </c>
      <c r="CX685">
        <v>1</v>
      </c>
      <c r="CY685">
        <v>1</v>
      </c>
      <c r="CZ685">
        <v>3</v>
      </c>
      <c r="DA685">
        <v>10</v>
      </c>
      <c r="DB685">
        <v>7</v>
      </c>
      <c r="DC685">
        <v>0</v>
      </c>
      <c r="DD685">
        <v>3</v>
      </c>
      <c r="DE685">
        <v>3</v>
      </c>
      <c r="DF685">
        <v>2</v>
      </c>
      <c r="DG685">
        <v>3</v>
      </c>
      <c r="DH685">
        <v>3</v>
      </c>
      <c r="DI685">
        <v>2</v>
      </c>
      <c r="DJ685">
        <v>3</v>
      </c>
      <c r="DK685">
        <v>5</v>
      </c>
      <c r="DL685">
        <v>2</v>
      </c>
      <c r="DM685">
        <v>3</v>
      </c>
      <c r="DN685">
        <v>29</v>
      </c>
      <c r="DO685">
        <v>3</v>
      </c>
      <c r="DP685">
        <v>1</v>
      </c>
      <c r="DQ685">
        <v>1</v>
      </c>
      <c r="DR685">
        <v>3</v>
      </c>
      <c r="DS685">
        <v>2</v>
      </c>
      <c r="DT685">
        <v>1</v>
      </c>
      <c r="DU685">
        <v>3</v>
      </c>
      <c r="DV685">
        <v>1</v>
      </c>
      <c r="DW685">
        <v>1</v>
      </c>
      <c r="DX685">
        <v>16</v>
      </c>
      <c r="DY685" t="str">
        <f>IF(DO685&gt;1,"Yes",IF(DP685&gt;1,"Yes","No"))</f>
        <v>Yes</v>
      </c>
      <c r="DZ685" t="s">
        <v>4710</v>
      </c>
      <c r="EA685">
        <v>2</v>
      </c>
      <c r="EB685">
        <v>2</v>
      </c>
      <c r="EC685">
        <v>2</v>
      </c>
      <c r="ED685">
        <v>3</v>
      </c>
      <c r="EE685">
        <v>2</v>
      </c>
      <c r="EF685">
        <v>3</v>
      </c>
      <c r="EG685">
        <v>2</v>
      </c>
      <c r="EH685">
        <v>16</v>
      </c>
      <c r="EI685">
        <v>2</v>
      </c>
      <c r="EJ685">
        <v>2</v>
      </c>
      <c r="EK685">
        <v>2</v>
      </c>
      <c r="EL685">
        <v>6</v>
      </c>
      <c r="EM685">
        <v>2</v>
      </c>
      <c r="EN685">
        <v>4</v>
      </c>
      <c r="EO685">
        <v>2</v>
      </c>
      <c r="EP685">
        <v>4</v>
      </c>
      <c r="EQ685">
        <v>4</v>
      </c>
      <c r="ER685">
        <v>3</v>
      </c>
      <c r="ES685">
        <v>4</v>
      </c>
      <c r="ET685">
        <v>4</v>
      </c>
      <c r="EU685">
        <v>27</v>
      </c>
      <c r="EV685">
        <v>7</v>
      </c>
      <c r="EW685">
        <v>5</v>
      </c>
      <c r="EX685">
        <v>5</v>
      </c>
      <c r="EY685">
        <v>6</v>
      </c>
      <c r="EZ685">
        <v>23</v>
      </c>
      <c r="FA685">
        <v>6</v>
      </c>
      <c r="FB685" t="str">
        <f t="shared" si="120"/>
        <v>Moderate</v>
      </c>
      <c r="FC685" t="s">
        <v>149</v>
      </c>
    </row>
    <row r="686" spans="1:159" x14ac:dyDescent="0.2">
      <c r="A686">
        <v>2362</v>
      </c>
      <c r="B686" t="s">
        <v>143</v>
      </c>
      <c r="C686" t="s">
        <v>3078</v>
      </c>
      <c r="D686" s="1">
        <v>17181</v>
      </c>
      <c r="E686">
        <v>75</v>
      </c>
      <c r="F686">
        <v>1</v>
      </c>
      <c r="H686" t="s">
        <v>198</v>
      </c>
      <c r="I686">
        <v>3037</v>
      </c>
      <c r="J686" s="1">
        <v>44126</v>
      </c>
      <c r="K686">
        <v>2</v>
      </c>
      <c r="T686">
        <v>3</v>
      </c>
      <c r="W686" t="s">
        <v>4411</v>
      </c>
      <c r="X686" t="s">
        <v>314</v>
      </c>
      <c r="Y686">
        <v>0</v>
      </c>
      <c r="Z686" t="s">
        <v>3079</v>
      </c>
      <c r="AA686" s="1">
        <v>44635</v>
      </c>
      <c r="AB686" s="2">
        <f t="shared" si="116"/>
        <v>509</v>
      </c>
      <c r="AC686">
        <v>3</v>
      </c>
      <c r="AD686">
        <v>2</v>
      </c>
      <c r="AE686" t="str">
        <f t="shared" si="118"/>
        <v>Female</v>
      </c>
      <c r="AF686">
        <v>7</v>
      </c>
      <c r="AG686" t="s">
        <v>149</v>
      </c>
      <c r="AH686">
        <v>0</v>
      </c>
      <c r="AJ686">
        <v>1</v>
      </c>
      <c r="AK686" t="str">
        <f t="shared" si="123"/>
        <v>DNC high school</v>
      </c>
      <c r="AL686" t="str">
        <f t="shared" si="119"/>
        <v>No</v>
      </c>
      <c r="AM686">
        <v>67</v>
      </c>
      <c r="AN686" t="str">
        <f t="shared" si="117"/>
        <v>Other</v>
      </c>
      <c r="AQ686">
        <v>19</v>
      </c>
      <c r="AR686">
        <v>0</v>
      </c>
      <c r="AS686">
        <v>0</v>
      </c>
      <c r="AT686">
        <v>0</v>
      </c>
      <c r="AU686">
        <v>1</v>
      </c>
      <c r="AV686">
        <v>0</v>
      </c>
      <c r="AW686">
        <v>0</v>
      </c>
      <c r="AX686">
        <v>1</v>
      </c>
      <c r="AY686">
        <v>0</v>
      </c>
      <c r="AZ686">
        <v>0</v>
      </c>
      <c r="BA686">
        <v>0</v>
      </c>
      <c r="BC686" t="s">
        <v>3080</v>
      </c>
      <c r="BD686">
        <v>1</v>
      </c>
      <c r="BE686" t="s">
        <v>3081</v>
      </c>
      <c r="BF686">
        <v>1</v>
      </c>
      <c r="BG686" t="s">
        <v>3082</v>
      </c>
      <c r="BH686">
        <v>1</v>
      </c>
      <c r="BI686">
        <v>0</v>
      </c>
      <c r="BJ686">
        <v>0</v>
      </c>
      <c r="BK686">
        <v>1</v>
      </c>
      <c r="BL686">
        <v>10</v>
      </c>
      <c r="BM686">
        <v>0</v>
      </c>
      <c r="BO686">
        <v>0</v>
      </c>
      <c r="BQ686">
        <v>4</v>
      </c>
      <c r="BR686">
        <v>2</v>
      </c>
      <c r="BS686">
        <v>4</v>
      </c>
      <c r="BT686">
        <v>4</v>
      </c>
      <c r="BU686">
        <v>3</v>
      </c>
      <c r="BV686">
        <v>69</v>
      </c>
      <c r="BW686" s="4">
        <v>0.22972573962929782</v>
      </c>
      <c r="BX686">
        <v>0</v>
      </c>
      <c r="BY686">
        <v>0</v>
      </c>
      <c r="BZ686">
        <v>0</v>
      </c>
      <c r="CA686">
        <v>0</v>
      </c>
      <c r="CB686">
        <v>0</v>
      </c>
      <c r="CC686">
        <v>0</v>
      </c>
      <c r="CD686">
        <v>0</v>
      </c>
      <c r="CE686">
        <v>0</v>
      </c>
      <c r="CF686">
        <v>0</v>
      </c>
      <c r="CG686">
        <v>0</v>
      </c>
      <c r="CH686">
        <v>0</v>
      </c>
      <c r="CI686">
        <v>0</v>
      </c>
      <c r="CJ686">
        <v>0</v>
      </c>
      <c r="CK686">
        <v>0</v>
      </c>
      <c r="CL686">
        <v>0</v>
      </c>
      <c r="CM686">
        <v>0</v>
      </c>
      <c r="CN686">
        <f t="shared" si="124"/>
        <v>0</v>
      </c>
      <c r="CO686" t="str">
        <f t="shared" si="122"/>
        <v>Sedentary</v>
      </c>
      <c r="CP686">
        <v>3</v>
      </c>
      <c r="CQ686">
        <v>3</v>
      </c>
      <c r="CR686">
        <v>3</v>
      </c>
      <c r="CS686">
        <v>3</v>
      </c>
      <c r="CT686">
        <v>3</v>
      </c>
      <c r="CU686">
        <v>3</v>
      </c>
      <c r="CV686">
        <v>1</v>
      </c>
      <c r="CW686">
        <v>1</v>
      </c>
      <c r="CX686">
        <v>1</v>
      </c>
      <c r="CY686">
        <v>1</v>
      </c>
      <c r="CZ686">
        <v>3</v>
      </c>
      <c r="DA686">
        <v>7</v>
      </c>
      <c r="DB686">
        <v>4</v>
      </c>
      <c r="DC686">
        <v>1</v>
      </c>
      <c r="DD686">
        <v>3</v>
      </c>
      <c r="DE686">
        <v>3</v>
      </c>
      <c r="DF686">
        <v>2</v>
      </c>
      <c r="DG686">
        <v>1</v>
      </c>
      <c r="DH686">
        <v>2</v>
      </c>
      <c r="DI686">
        <v>2</v>
      </c>
      <c r="DJ686">
        <v>2</v>
      </c>
      <c r="DK686">
        <v>2</v>
      </c>
      <c r="DL686">
        <v>1</v>
      </c>
      <c r="DM686">
        <v>1</v>
      </c>
      <c r="DN686">
        <v>19</v>
      </c>
      <c r="DO686">
        <v>1</v>
      </c>
      <c r="DP686">
        <v>1</v>
      </c>
      <c r="DQ686">
        <v>0</v>
      </c>
      <c r="DR686">
        <v>1</v>
      </c>
      <c r="DS686">
        <v>0</v>
      </c>
      <c r="DT686">
        <v>0</v>
      </c>
      <c r="DU686">
        <v>0</v>
      </c>
      <c r="DV686">
        <v>0</v>
      </c>
      <c r="DW686">
        <v>0</v>
      </c>
      <c r="DX686">
        <v>3</v>
      </c>
      <c r="DY686" t="str">
        <f>IF(DP686&gt;1,"Yes",IF(DQ686&gt;1,"Yes","No"))</f>
        <v>No</v>
      </c>
      <c r="DZ686" t="s">
        <v>4708</v>
      </c>
      <c r="EA686">
        <v>4</v>
      </c>
      <c r="EB686">
        <v>3</v>
      </c>
      <c r="EC686">
        <v>3</v>
      </c>
      <c r="ED686">
        <v>3</v>
      </c>
      <c r="EE686">
        <v>4</v>
      </c>
      <c r="EF686">
        <v>5</v>
      </c>
      <c r="EG686">
        <v>5</v>
      </c>
      <c r="EH686">
        <v>27</v>
      </c>
      <c r="EI686">
        <v>1</v>
      </c>
      <c r="EJ686">
        <v>1</v>
      </c>
      <c r="EK686">
        <v>1</v>
      </c>
      <c r="EL686">
        <v>3</v>
      </c>
      <c r="EM686">
        <v>5</v>
      </c>
      <c r="EN686">
        <v>5</v>
      </c>
      <c r="EO686">
        <v>5</v>
      </c>
      <c r="EP686">
        <v>5</v>
      </c>
      <c r="EQ686">
        <v>5</v>
      </c>
      <c r="ER686">
        <v>5</v>
      </c>
      <c r="ES686">
        <v>5</v>
      </c>
      <c r="ET686">
        <v>5</v>
      </c>
      <c r="EU686">
        <v>40</v>
      </c>
      <c r="EV686">
        <v>8</v>
      </c>
      <c r="EW686">
        <v>8</v>
      </c>
      <c r="EX686">
        <v>8</v>
      </c>
      <c r="EY686">
        <v>8</v>
      </c>
      <c r="EZ686">
        <v>32</v>
      </c>
      <c r="FA686">
        <v>8</v>
      </c>
      <c r="FB686" t="str">
        <f t="shared" si="120"/>
        <v>Severe</v>
      </c>
      <c r="FC686" t="s">
        <v>157</v>
      </c>
    </row>
    <row r="687" spans="1:159" x14ac:dyDescent="0.2">
      <c r="A687">
        <v>2369</v>
      </c>
      <c r="B687" t="s">
        <v>143</v>
      </c>
      <c r="C687" t="s">
        <v>3083</v>
      </c>
      <c r="D687" s="1">
        <v>18051</v>
      </c>
      <c r="E687">
        <v>73</v>
      </c>
      <c r="F687">
        <v>1</v>
      </c>
      <c r="H687" t="s">
        <v>228</v>
      </c>
      <c r="I687">
        <v>3029</v>
      </c>
      <c r="J687" s="1">
        <v>44125</v>
      </c>
      <c r="K687">
        <v>1</v>
      </c>
      <c r="R687">
        <v>1</v>
      </c>
      <c r="W687" t="s">
        <v>229</v>
      </c>
      <c r="X687" t="s">
        <v>307</v>
      </c>
      <c r="Y687">
        <v>1</v>
      </c>
      <c r="Z687" t="s">
        <v>3084</v>
      </c>
      <c r="AA687" s="1">
        <v>44636</v>
      </c>
      <c r="AB687" s="2">
        <f t="shared" si="116"/>
        <v>511</v>
      </c>
      <c r="AC687">
        <v>4</v>
      </c>
      <c r="AD687">
        <v>2</v>
      </c>
      <c r="AE687" t="str">
        <f t="shared" si="118"/>
        <v>Female</v>
      </c>
      <c r="AF687">
        <v>7</v>
      </c>
      <c r="AG687" t="s">
        <v>149</v>
      </c>
      <c r="AH687">
        <v>0</v>
      </c>
      <c r="AJ687">
        <v>1</v>
      </c>
      <c r="AK687" t="str">
        <f t="shared" si="123"/>
        <v>DNC high school</v>
      </c>
      <c r="AL687" t="str">
        <f t="shared" si="119"/>
        <v>No</v>
      </c>
      <c r="AM687">
        <v>185</v>
      </c>
      <c r="AN687" t="str">
        <f t="shared" si="117"/>
        <v>Other</v>
      </c>
      <c r="AQ687">
        <v>5</v>
      </c>
      <c r="AR687">
        <v>0</v>
      </c>
      <c r="AS687">
        <v>0</v>
      </c>
      <c r="AT687">
        <v>0</v>
      </c>
      <c r="AU687">
        <v>0</v>
      </c>
      <c r="AV687">
        <v>0</v>
      </c>
      <c r="AW687">
        <v>0</v>
      </c>
      <c r="AX687">
        <v>0</v>
      </c>
      <c r="AY687">
        <v>0</v>
      </c>
      <c r="AZ687">
        <v>0</v>
      </c>
      <c r="BA687">
        <v>1</v>
      </c>
      <c r="BC687" t="s">
        <v>3085</v>
      </c>
      <c r="BD687">
        <v>1</v>
      </c>
      <c r="BE687" t="s">
        <v>3086</v>
      </c>
      <c r="BF687">
        <v>1</v>
      </c>
      <c r="BG687" t="s">
        <v>3087</v>
      </c>
      <c r="BH687">
        <v>0</v>
      </c>
      <c r="BI687">
        <v>0</v>
      </c>
      <c r="BJ687">
        <v>0</v>
      </c>
      <c r="BK687">
        <v>1</v>
      </c>
      <c r="BM687">
        <v>0</v>
      </c>
      <c r="BO687">
        <v>0</v>
      </c>
      <c r="BQ687">
        <v>4</v>
      </c>
      <c r="BR687">
        <v>1</v>
      </c>
      <c r="BS687">
        <v>4</v>
      </c>
      <c r="BT687">
        <v>4</v>
      </c>
      <c r="BU687">
        <v>4</v>
      </c>
      <c r="BV687">
        <v>50</v>
      </c>
      <c r="BW687" s="4">
        <v>0.26668143791597998</v>
      </c>
      <c r="BX687">
        <v>0</v>
      </c>
      <c r="BY687">
        <v>1</v>
      </c>
      <c r="BZ687">
        <v>10</v>
      </c>
      <c r="CA687">
        <v>70</v>
      </c>
      <c r="CB687">
        <v>0</v>
      </c>
      <c r="CC687">
        <v>0</v>
      </c>
      <c r="CD687">
        <v>0</v>
      </c>
      <c r="CE687">
        <v>0</v>
      </c>
      <c r="CF687">
        <v>0</v>
      </c>
      <c r="CG687">
        <v>0</v>
      </c>
      <c r="CH687">
        <v>0</v>
      </c>
      <c r="CI687">
        <v>0</v>
      </c>
      <c r="CJ687">
        <v>0</v>
      </c>
      <c r="CK687">
        <v>0</v>
      </c>
      <c r="CL687">
        <v>0</v>
      </c>
      <c r="CM687">
        <v>0</v>
      </c>
      <c r="CN687">
        <f t="shared" si="124"/>
        <v>70</v>
      </c>
      <c r="CO687" t="str">
        <f t="shared" si="122"/>
        <v>Insufficiently active</v>
      </c>
      <c r="CP687">
        <v>2</v>
      </c>
      <c r="CQ687">
        <v>2</v>
      </c>
      <c r="CR687">
        <v>1</v>
      </c>
      <c r="CS687">
        <v>3</v>
      </c>
      <c r="CT687">
        <v>3</v>
      </c>
      <c r="CU687">
        <v>1</v>
      </c>
      <c r="CV687">
        <v>1</v>
      </c>
      <c r="CW687">
        <v>0</v>
      </c>
      <c r="CX687">
        <v>1</v>
      </c>
      <c r="CY687">
        <v>0</v>
      </c>
      <c r="CZ687">
        <v>1</v>
      </c>
      <c r="DA687">
        <v>8</v>
      </c>
      <c r="DB687">
        <v>3</v>
      </c>
      <c r="DC687">
        <v>0</v>
      </c>
      <c r="DD687">
        <v>5</v>
      </c>
      <c r="DE687">
        <v>5</v>
      </c>
      <c r="DF687">
        <v>3</v>
      </c>
      <c r="DG687">
        <v>4</v>
      </c>
      <c r="DH687">
        <v>2</v>
      </c>
      <c r="DI687">
        <v>2</v>
      </c>
      <c r="DJ687">
        <v>4</v>
      </c>
      <c r="DK687">
        <v>5</v>
      </c>
      <c r="DL687">
        <v>4</v>
      </c>
      <c r="DM687">
        <v>4</v>
      </c>
      <c r="DN687">
        <v>38</v>
      </c>
      <c r="DO687">
        <v>3</v>
      </c>
      <c r="DP687">
        <v>3</v>
      </c>
      <c r="DQ687">
        <v>3</v>
      </c>
      <c r="DR687">
        <v>3</v>
      </c>
      <c r="DS687">
        <v>3</v>
      </c>
      <c r="DT687">
        <v>3</v>
      </c>
      <c r="DU687">
        <v>3</v>
      </c>
      <c r="DV687">
        <v>0</v>
      </c>
      <c r="DW687">
        <v>0</v>
      </c>
      <c r="DX687">
        <v>21</v>
      </c>
      <c r="DY687" t="s">
        <v>157</v>
      </c>
      <c r="DZ687" t="s">
        <v>4711</v>
      </c>
      <c r="EA687">
        <v>2</v>
      </c>
      <c r="EB687">
        <v>2</v>
      </c>
      <c r="EC687">
        <v>2</v>
      </c>
      <c r="ED687">
        <v>2</v>
      </c>
      <c r="EE687">
        <v>2</v>
      </c>
      <c r="EF687">
        <v>2</v>
      </c>
      <c r="EG687">
        <v>4</v>
      </c>
      <c r="EH687">
        <v>16</v>
      </c>
      <c r="EI687">
        <v>2</v>
      </c>
      <c r="EJ687">
        <v>2</v>
      </c>
      <c r="EK687">
        <v>2</v>
      </c>
      <c r="EL687">
        <v>6</v>
      </c>
      <c r="EM687">
        <v>3</v>
      </c>
      <c r="EN687">
        <v>2</v>
      </c>
      <c r="EO687">
        <v>2</v>
      </c>
      <c r="EP687">
        <v>2</v>
      </c>
      <c r="EQ687">
        <v>2</v>
      </c>
      <c r="ER687">
        <v>2</v>
      </c>
      <c r="ES687">
        <v>2</v>
      </c>
      <c r="ET687">
        <v>2</v>
      </c>
      <c r="EU687">
        <v>17</v>
      </c>
      <c r="EV687">
        <v>8</v>
      </c>
      <c r="EW687">
        <v>8</v>
      </c>
      <c r="EX687">
        <v>8</v>
      </c>
      <c r="EY687">
        <v>10</v>
      </c>
      <c r="EZ687">
        <v>34</v>
      </c>
      <c r="FA687">
        <v>8</v>
      </c>
      <c r="FB687" t="str">
        <f t="shared" si="120"/>
        <v>Severe</v>
      </c>
      <c r="FC687" t="s">
        <v>157</v>
      </c>
    </row>
    <row r="688" spans="1:159" x14ac:dyDescent="0.2">
      <c r="A688">
        <v>2372</v>
      </c>
      <c r="B688" t="s">
        <v>143</v>
      </c>
      <c r="C688" t="s">
        <v>3088</v>
      </c>
      <c r="D688" s="1">
        <v>19442</v>
      </c>
      <c r="E688">
        <v>69</v>
      </c>
      <c r="F688">
        <v>1</v>
      </c>
      <c r="H688" t="s">
        <v>295</v>
      </c>
      <c r="I688">
        <v>3021</v>
      </c>
      <c r="J688" s="1">
        <v>44125</v>
      </c>
      <c r="K688">
        <v>2</v>
      </c>
      <c r="S688">
        <v>3</v>
      </c>
      <c r="W688" t="s">
        <v>4410</v>
      </c>
      <c r="X688" t="s">
        <v>314</v>
      </c>
      <c r="Y688">
        <v>1</v>
      </c>
      <c r="Z688" t="s">
        <v>3089</v>
      </c>
      <c r="AA688" s="1">
        <v>44656</v>
      </c>
      <c r="AB688" s="2">
        <f t="shared" si="116"/>
        <v>531</v>
      </c>
      <c r="AC688">
        <v>0</v>
      </c>
      <c r="AD688">
        <v>2</v>
      </c>
      <c r="AE688" t="str">
        <f t="shared" si="118"/>
        <v>Female</v>
      </c>
      <c r="AF688">
        <v>7</v>
      </c>
      <c r="AG688" t="s">
        <v>149</v>
      </c>
      <c r="AH688">
        <v>0</v>
      </c>
      <c r="AJ688">
        <v>1</v>
      </c>
      <c r="AK688" t="str">
        <f t="shared" si="123"/>
        <v>DNC high school</v>
      </c>
      <c r="AL688" t="str">
        <f t="shared" si="119"/>
        <v>No</v>
      </c>
      <c r="AM688">
        <v>9</v>
      </c>
      <c r="AN688" t="str">
        <f t="shared" si="117"/>
        <v>Aus</v>
      </c>
      <c r="AO688">
        <v>0</v>
      </c>
      <c r="AR688">
        <v>0</v>
      </c>
      <c r="AS688">
        <v>0</v>
      </c>
      <c r="AT688">
        <v>0</v>
      </c>
      <c r="AU688">
        <v>1</v>
      </c>
      <c r="AV688">
        <v>0</v>
      </c>
      <c r="AW688">
        <v>0</v>
      </c>
      <c r="AX688">
        <v>1</v>
      </c>
      <c r="AY688">
        <v>1</v>
      </c>
      <c r="AZ688">
        <v>0</v>
      </c>
      <c r="BA688">
        <v>1</v>
      </c>
      <c r="BC688" t="s">
        <v>3090</v>
      </c>
      <c r="BD688">
        <v>1</v>
      </c>
      <c r="BE688" t="s">
        <v>3091</v>
      </c>
      <c r="BF688">
        <v>1</v>
      </c>
      <c r="BG688" t="s">
        <v>3092</v>
      </c>
      <c r="BH688">
        <v>0</v>
      </c>
      <c r="BI688">
        <v>1</v>
      </c>
      <c r="BJ688">
        <v>0</v>
      </c>
      <c r="BK688">
        <v>0</v>
      </c>
      <c r="BM688">
        <v>0</v>
      </c>
      <c r="BO688">
        <v>0</v>
      </c>
      <c r="BQ688">
        <v>3</v>
      </c>
      <c r="BR688">
        <v>1</v>
      </c>
      <c r="BS688">
        <v>2</v>
      </c>
      <c r="BT688">
        <v>2</v>
      </c>
      <c r="BU688">
        <v>2</v>
      </c>
      <c r="BV688">
        <v>70</v>
      </c>
      <c r="BW688" s="4">
        <v>0.54660100464882677</v>
      </c>
      <c r="BX688">
        <v>2</v>
      </c>
      <c r="BY688">
        <v>0</v>
      </c>
      <c r="BZ688">
        <v>10</v>
      </c>
      <c r="CA688">
        <v>10</v>
      </c>
      <c r="CB688">
        <v>1</v>
      </c>
      <c r="CC688">
        <v>0</v>
      </c>
      <c r="CD688">
        <v>20</v>
      </c>
      <c r="CE688">
        <v>20</v>
      </c>
      <c r="CF688">
        <v>4</v>
      </c>
      <c r="CG688">
        <v>3</v>
      </c>
      <c r="CH688">
        <v>0</v>
      </c>
      <c r="CI688">
        <v>180</v>
      </c>
      <c r="CJ688">
        <v>4</v>
      </c>
      <c r="CK688">
        <v>3</v>
      </c>
      <c r="CL688">
        <v>0</v>
      </c>
      <c r="CM688">
        <v>180</v>
      </c>
      <c r="CN688">
        <f t="shared" si="124"/>
        <v>550</v>
      </c>
      <c r="CO688" t="str">
        <f t="shared" si="122"/>
        <v>Sufficientlyactive</v>
      </c>
      <c r="CP688">
        <v>3</v>
      </c>
      <c r="CQ688">
        <v>3</v>
      </c>
      <c r="CR688">
        <v>3</v>
      </c>
      <c r="CS688">
        <v>4</v>
      </c>
      <c r="CT688">
        <v>4</v>
      </c>
      <c r="CU688">
        <v>3</v>
      </c>
      <c r="CV688">
        <v>1</v>
      </c>
      <c r="CW688">
        <v>0</v>
      </c>
      <c r="CX688">
        <v>1</v>
      </c>
      <c r="CY688">
        <v>1</v>
      </c>
      <c r="CZ688">
        <v>2</v>
      </c>
      <c r="DA688">
        <v>8</v>
      </c>
      <c r="DB688">
        <v>3</v>
      </c>
      <c r="DC688">
        <v>1</v>
      </c>
      <c r="DD688">
        <v>3</v>
      </c>
      <c r="DE688">
        <v>3</v>
      </c>
      <c r="DF688">
        <v>1</v>
      </c>
      <c r="DG688">
        <v>2</v>
      </c>
      <c r="DH688">
        <v>2</v>
      </c>
      <c r="DI688">
        <v>1</v>
      </c>
      <c r="DJ688">
        <v>3</v>
      </c>
      <c r="DK688">
        <v>2</v>
      </c>
      <c r="DL688">
        <v>1</v>
      </c>
      <c r="DM688">
        <v>2</v>
      </c>
      <c r="DN688">
        <v>20</v>
      </c>
      <c r="DO688">
        <v>1</v>
      </c>
      <c r="DP688">
        <v>1</v>
      </c>
      <c r="DQ688">
        <v>0</v>
      </c>
      <c r="DR688">
        <v>1</v>
      </c>
      <c r="DS688">
        <v>0</v>
      </c>
      <c r="DT688">
        <v>1</v>
      </c>
      <c r="DU688">
        <v>0</v>
      </c>
      <c r="DV688">
        <v>0</v>
      </c>
      <c r="DW688">
        <v>0</v>
      </c>
      <c r="DX688">
        <v>4</v>
      </c>
      <c r="DY688" t="s">
        <v>149</v>
      </c>
      <c r="DZ688" t="s">
        <v>4708</v>
      </c>
      <c r="EA688">
        <v>2</v>
      </c>
      <c r="EB688">
        <v>3</v>
      </c>
      <c r="EC688">
        <v>2</v>
      </c>
      <c r="ED688">
        <v>3</v>
      </c>
      <c r="EE688">
        <v>3</v>
      </c>
      <c r="EF688">
        <v>4</v>
      </c>
      <c r="EG688">
        <v>4</v>
      </c>
      <c r="EH688">
        <v>21</v>
      </c>
      <c r="EI688">
        <v>1</v>
      </c>
      <c r="EJ688">
        <v>1</v>
      </c>
      <c r="EK688">
        <v>1</v>
      </c>
      <c r="EL688">
        <v>3</v>
      </c>
      <c r="EM688">
        <v>3</v>
      </c>
      <c r="EN688">
        <v>4</v>
      </c>
      <c r="EO688">
        <v>4</v>
      </c>
      <c r="EP688">
        <v>4</v>
      </c>
      <c r="EQ688">
        <v>4</v>
      </c>
      <c r="ER688">
        <v>4</v>
      </c>
      <c r="ES688">
        <v>4</v>
      </c>
      <c r="ET688">
        <v>4</v>
      </c>
      <c r="EU688">
        <v>31</v>
      </c>
      <c r="EV688">
        <v>6</v>
      </c>
      <c r="EW688">
        <v>6</v>
      </c>
      <c r="EX688">
        <v>6</v>
      </c>
      <c r="EY688">
        <v>6</v>
      </c>
      <c r="EZ688">
        <v>24</v>
      </c>
      <c r="FA688">
        <v>6</v>
      </c>
      <c r="FB688" t="str">
        <f t="shared" si="120"/>
        <v>Moderate</v>
      </c>
      <c r="FC688" t="s">
        <v>157</v>
      </c>
    </row>
    <row r="689" spans="1:159" x14ac:dyDescent="0.2">
      <c r="A689">
        <v>2373</v>
      </c>
      <c r="B689" t="s">
        <v>143</v>
      </c>
      <c r="C689" t="s">
        <v>3093</v>
      </c>
      <c r="D689" s="1">
        <v>18869</v>
      </c>
      <c r="E689">
        <v>70</v>
      </c>
      <c r="F689">
        <v>1</v>
      </c>
      <c r="H689" t="s">
        <v>204</v>
      </c>
      <c r="I689">
        <v>3429</v>
      </c>
      <c r="J689" s="1">
        <v>44124</v>
      </c>
      <c r="K689">
        <v>1</v>
      </c>
      <c r="R689">
        <v>1</v>
      </c>
      <c r="W689" t="s">
        <v>229</v>
      </c>
      <c r="X689" t="s">
        <v>307</v>
      </c>
      <c r="Y689">
        <v>1</v>
      </c>
      <c r="Z689" t="s">
        <v>3094</v>
      </c>
      <c r="AA689" s="1">
        <v>44642</v>
      </c>
      <c r="AB689" s="2">
        <f t="shared" si="116"/>
        <v>518</v>
      </c>
      <c r="AC689">
        <v>1</v>
      </c>
      <c r="AD689">
        <v>1</v>
      </c>
      <c r="AE689" t="str">
        <f t="shared" si="118"/>
        <v>Male</v>
      </c>
      <c r="AF689">
        <v>7</v>
      </c>
      <c r="AG689" t="s">
        <v>149</v>
      </c>
      <c r="AH689">
        <v>0</v>
      </c>
      <c r="AJ689">
        <v>3</v>
      </c>
      <c r="AK689" t="str">
        <f t="shared" si="123"/>
        <v>TAFE</v>
      </c>
      <c r="AL689" t="str">
        <f t="shared" si="119"/>
        <v>Yes</v>
      </c>
      <c r="AM689">
        <v>88</v>
      </c>
      <c r="AN689" t="str">
        <f t="shared" si="117"/>
        <v>Other</v>
      </c>
      <c r="AQ689">
        <v>1992</v>
      </c>
      <c r="AR689">
        <v>0</v>
      </c>
      <c r="AS689">
        <v>0</v>
      </c>
      <c r="AT689">
        <v>0</v>
      </c>
      <c r="AU689">
        <v>0</v>
      </c>
      <c r="AV689">
        <v>0</v>
      </c>
      <c r="AW689">
        <v>0</v>
      </c>
      <c r="AX689">
        <v>0</v>
      </c>
      <c r="AY689">
        <v>0</v>
      </c>
      <c r="AZ689">
        <v>0</v>
      </c>
      <c r="BA689">
        <v>0</v>
      </c>
      <c r="BD689">
        <v>0</v>
      </c>
      <c r="BF689">
        <v>1</v>
      </c>
      <c r="BG689" t="s">
        <v>3095</v>
      </c>
      <c r="BH689">
        <v>0</v>
      </c>
      <c r="BI689">
        <v>0</v>
      </c>
      <c r="BJ689">
        <v>0</v>
      </c>
      <c r="BK689">
        <v>0</v>
      </c>
      <c r="BM689">
        <v>0</v>
      </c>
      <c r="BO689">
        <v>0</v>
      </c>
      <c r="BQ689">
        <v>1</v>
      </c>
      <c r="BR689">
        <v>1</v>
      </c>
      <c r="BS689">
        <v>1</v>
      </c>
      <c r="BT689">
        <v>2</v>
      </c>
      <c r="BU689">
        <v>1</v>
      </c>
      <c r="BV689">
        <v>94</v>
      </c>
      <c r="BW689" s="4">
        <v>0.78049010367577754</v>
      </c>
      <c r="BX689">
        <v>3</v>
      </c>
      <c r="BY689">
        <v>5</v>
      </c>
      <c r="BZ689">
        <v>30</v>
      </c>
      <c r="CA689">
        <v>330</v>
      </c>
      <c r="CB689">
        <v>1</v>
      </c>
      <c r="CC689">
        <v>2</v>
      </c>
      <c r="CD689">
        <v>30</v>
      </c>
      <c r="CE689">
        <v>150</v>
      </c>
      <c r="CF689">
        <v>2</v>
      </c>
      <c r="CG689">
        <v>3</v>
      </c>
      <c r="CH689">
        <v>0</v>
      </c>
      <c r="CI689">
        <v>180</v>
      </c>
      <c r="CJ689">
        <v>1</v>
      </c>
      <c r="CK689">
        <v>2</v>
      </c>
      <c r="CL689">
        <v>0</v>
      </c>
      <c r="CM689">
        <v>120</v>
      </c>
      <c r="CN689">
        <f t="shared" si="124"/>
        <v>810</v>
      </c>
      <c r="CO689" t="str">
        <f t="shared" si="122"/>
        <v>Sufficientlyactive</v>
      </c>
      <c r="CP689">
        <v>4</v>
      </c>
      <c r="CQ689">
        <v>4</v>
      </c>
      <c r="CR689">
        <v>4</v>
      </c>
      <c r="CS689">
        <v>4</v>
      </c>
      <c r="CT689">
        <v>4</v>
      </c>
      <c r="CU689">
        <v>1</v>
      </c>
      <c r="CV689">
        <v>1</v>
      </c>
      <c r="CW689">
        <v>1</v>
      </c>
      <c r="CX689">
        <v>1</v>
      </c>
      <c r="CY689">
        <v>0</v>
      </c>
      <c r="CZ689">
        <v>3</v>
      </c>
      <c r="DA689">
        <v>7</v>
      </c>
      <c r="DB689">
        <v>1</v>
      </c>
      <c r="DC689">
        <v>1</v>
      </c>
      <c r="DD689">
        <v>1</v>
      </c>
      <c r="DE689">
        <v>1</v>
      </c>
      <c r="DF689">
        <v>1</v>
      </c>
      <c r="DG689">
        <v>1</v>
      </c>
      <c r="DH689">
        <v>1</v>
      </c>
      <c r="DI689">
        <v>1</v>
      </c>
      <c r="DJ689">
        <v>1</v>
      </c>
      <c r="DK689">
        <v>1</v>
      </c>
      <c r="DL689">
        <v>1</v>
      </c>
      <c r="DM689">
        <v>1</v>
      </c>
      <c r="DN689">
        <v>10</v>
      </c>
      <c r="DO689">
        <v>0</v>
      </c>
      <c r="DP689">
        <v>0</v>
      </c>
      <c r="DQ689">
        <v>0</v>
      </c>
      <c r="DR689">
        <v>0</v>
      </c>
      <c r="DS689">
        <v>0</v>
      </c>
      <c r="DT689">
        <v>0</v>
      </c>
      <c r="DU689">
        <v>0</v>
      </c>
      <c r="DV689">
        <v>0</v>
      </c>
      <c r="DW689">
        <v>0</v>
      </c>
      <c r="DX689">
        <v>0</v>
      </c>
      <c r="DY689" t="s">
        <v>149</v>
      </c>
      <c r="DZ689" t="s">
        <v>4708</v>
      </c>
      <c r="EA689">
        <v>5</v>
      </c>
      <c r="EB689">
        <v>5</v>
      </c>
      <c r="EC689">
        <v>5</v>
      </c>
      <c r="ED689">
        <v>5</v>
      </c>
      <c r="EE689">
        <v>5</v>
      </c>
      <c r="EF689">
        <v>5</v>
      </c>
      <c r="EG689">
        <v>5</v>
      </c>
      <c r="EH689">
        <v>35</v>
      </c>
      <c r="EI689">
        <v>1</v>
      </c>
      <c r="EJ689">
        <v>1</v>
      </c>
      <c r="EK689">
        <v>1</v>
      </c>
      <c r="EL689">
        <v>3</v>
      </c>
      <c r="EM689">
        <v>5</v>
      </c>
      <c r="EN689">
        <v>5</v>
      </c>
      <c r="EO689">
        <v>5</v>
      </c>
      <c r="EP689">
        <v>5</v>
      </c>
      <c r="EQ689">
        <v>5</v>
      </c>
      <c r="ER689">
        <v>5</v>
      </c>
      <c r="ES689">
        <v>5</v>
      </c>
      <c r="ET689">
        <v>5</v>
      </c>
      <c r="EU689">
        <v>40</v>
      </c>
      <c r="EV689">
        <v>0</v>
      </c>
      <c r="EW689">
        <v>2</v>
      </c>
      <c r="EX689">
        <v>3</v>
      </c>
      <c r="EY689">
        <v>4</v>
      </c>
      <c r="EZ689">
        <v>9</v>
      </c>
      <c r="FA689">
        <v>0</v>
      </c>
      <c r="FB689" t="str">
        <f t="shared" si="120"/>
        <v>None</v>
      </c>
      <c r="FC689" t="s">
        <v>157</v>
      </c>
    </row>
    <row r="690" spans="1:159" x14ac:dyDescent="0.2">
      <c r="A690">
        <v>2375</v>
      </c>
      <c r="B690" t="s">
        <v>143</v>
      </c>
      <c r="C690" t="s">
        <v>3096</v>
      </c>
      <c r="D690" s="1">
        <v>32280</v>
      </c>
      <c r="E690">
        <v>34</v>
      </c>
      <c r="F690">
        <v>1</v>
      </c>
      <c r="H690" t="s">
        <v>771</v>
      </c>
      <c r="I690">
        <v>3011</v>
      </c>
      <c r="J690" s="1">
        <v>44124</v>
      </c>
      <c r="K690">
        <v>1</v>
      </c>
      <c r="Q690">
        <v>1</v>
      </c>
      <c r="W690" t="s">
        <v>4409</v>
      </c>
      <c r="X690" t="s">
        <v>307</v>
      </c>
      <c r="Y690">
        <v>0</v>
      </c>
      <c r="Z690" t="s">
        <v>3097</v>
      </c>
      <c r="AA690" s="1">
        <v>44636</v>
      </c>
      <c r="AB690" s="2">
        <f t="shared" si="116"/>
        <v>512</v>
      </c>
      <c r="AC690">
        <v>1</v>
      </c>
      <c r="AD690">
        <v>1</v>
      </c>
      <c r="AE690" t="str">
        <f t="shared" si="118"/>
        <v>Male</v>
      </c>
      <c r="AF690">
        <v>0</v>
      </c>
      <c r="AG690" t="s">
        <v>157</v>
      </c>
      <c r="AH690">
        <v>0</v>
      </c>
      <c r="AJ690">
        <v>2</v>
      </c>
      <c r="AK690" t="str">
        <f t="shared" si="123"/>
        <v>High school</v>
      </c>
      <c r="AL690" t="str">
        <f t="shared" si="119"/>
        <v>Yes</v>
      </c>
      <c r="AM690">
        <v>123</v>
      </c>
      <c r="AN690" t="str">
        <f t="shared" si="117"/>
        <v>Other</v>
      </c>
      <c r="AP690">
        <v>0</v>
      </c>
      <c r="AQ690">
        <v>23</v>
      </c>
      <c r="AR690">
        <v>0</v>
      </c>
      <c r="AS690">
        <v>0</v>
      </c>
      <c r="AT690">
        <v>0</v>
      </c>
      <c r="AU690">
        <v>0</v>
      </c>
      <c r="AV690">
        <v>0</v>
      </c>
      <c r="AW690">
        <v>0</v>
      </c>
      <c r="AX690">
        <v>0</v>
      </c>
      <c r="AY690">
        <v>0</v>
      </c>
      <c r="AZ690">
        <v>0</v>
      </c>
      <c r="BA690">
        <v>0</v>
      </c>
      <c r="BD690">
        <v>0</v>
      </c>
      <c r="BF690">
        <v>1</v>
      </c>
      <c r="BG690" t="s">
        <v>3098</v>
      </c>
      <c r="BH690">
        <v>0</v>
      </c>
      <c r="BI690">
        <v>0</v>
      </c>
      <c r="BJ690">
        <v>0</v>
      </c>
      <c r="BK690">
        <v>0</v>
      </c>
      <c r="BM690">
        <v>0</v>
      </c>
      <c r="BO690">
        <v>1</v>
      </c>
      <c r="BP690">
        <v>3</v>
      </c>
      <c r="BQ690">
        <v>1</v>
      </c>
      <c r="BR690">
        <v>1</v>
      </c>
      <c r="BS690">
        <v>1</v>
      </c>
      <c r="BT690">
        <v>2</v>
      </c>
      <c r="BU690">
        <v>2</v>
      </c>
      <c r="BV690">
        <v>89</v>
      </c>
      <c r="BW690" s="4">
        <v>0.72322947913147084</v>
      </c>
      <c r="BX690">
        <v>7</v>
      </c>
      <c r="BY690">
        <v>4</v>
      </c>
      <c r="BZ690">
        <v>0</v>
      </c>
      <c r="CA690">
        <v>240</v>
      </c>
      <c r="CB690">
        <v>0</v>
      </c>
      <c r="CC690">
        <v>0</v>
      </c>
      <c r="CD690">
        <v>0</v>
      </c>
      <c r="CE690">
        <v>0</v>
      </c>
      <c r="CF690">
        <v>2</v>
      </c>
      <c r="CG690">
        <v>0</v>
      </c>
      <c r="CH690">
        <v>20</v>
      </c>
      <c r="CI690">
        <v>20</v>
      </c>
      <c r="CJ690">
        <v>0</v>
      </c>
      <c r="CK690">
        <v>0</v>
      </c>
      <c r="CL690">
        <v>0</v>
      </c>
      <c r="CM690">
        <v>0</v>
      </c>
      <c r="CN690">
        <f t="shared" si="124"/>
        <v>280</v>
      </c>
      <c r="CO690" t="str">
        <f t="shared" si="122"/>
        <v>Sufficientlyactive</v>
      </c>
      <c r="CP690">
        <v>2</v>
      </c>
      <c r="CQ690">
        <v>3</v>
      </c>
      <c r="CR690">
        <v>1</v>
      </c>
      <c r="CS690">
        <v>4</v>
      </c>
      <c r="CT690">
        <v>3</v>
      </c>
      <c r="CU690">
        <v>2</v>
      </c>
      <c r="CV690">
        <v>0</v>
      </c>
      <c r="CW690">
        <v>1</v>
      </c>
      <c r="CX690">
        <v>1</v>
      </c>
      <c r="CY690">
        <v>1</v>
      </c>
      <c r="CZ690">
        <v>2</v>
      </c>
      <c r="DA690">
        <v>8</v>
      </c>
      <c r="DB690">
        <v>2</v>
      </c>
      <c r="DC690">
        <v>1</v>
      </c>
      <c r="DD690">
        <v>4</v>
      </c>
      <c r="DE690">
        <v>3</v>
      </c>
      <c r="DF690">
        <v>2</v>
      </c>
      <c r="DG690">
        <v>2</v>
      </c>
      <c r="DH690">
        <v>3</v>
      </c>
      <c r="DI690">
        <v>2</v>
      </c>
      <c r="DJ690">
        <v>2</v>
      </c>
      <c r="DK690">
        <v>2</v>
      </c>
      <c r="DL690">
        <v>1</v>
      </c>
      <c r="DM690">
        <v>2</v>
      </c>
      <c r="DN690">
        <v>23</v>
      </c>
      <c r="DO690">
        <v>0</v>
      </c>
      <c r="DP690">
        <v>1</v>
      </c>
      <c r="DQ690">
        <v>0</v>
      </c>
      <c r="DR690">
        <v>1</v>
      </c>
      <c r="DS690">
        <v>1</v>
      </c>
      <c r="DT690">
        <v>1</v>
      </c>
      <c r="DU690">
        <v>0</v>
      </c>
      <c r="DV690">
        <v>0</v>
      </c>
      <c r="DW690">
        <v>1</v>
      </c>
      <c r="DX690">
        <v>5</v>
      </c>
      <c r="DY690" t="str">
        <f>IF(DO690&gt;1,"Yes",IF(DP690&gt;1,"Yes","No"))</f>
        <v>No</v>
      </c>
      <c r="DZ690" t="s">
        <v>4707</v>
      </c>
      <c r="EA690">
        <v>4</v>
      </c>
      <c r="EB690">
        <v>3</v>
      </c>
      <c r="EC690">
        <v>3</v>
      </c>
      <c r="ED690">
        <v>3</v>
      </c>
      <c r="EE690">
        <v>3</v>
      </c>
      <c r="EF690">
        <v>3</v>
      </c>
      <c r="EG690">
        <v>4</v>
      </c>
      <c r="EH690">
        <v>23</v>
      </c>
      <c r="EI690">
        <v>1</v>
      </c>
      <c r="EJ690">
        <v>2</v>
      </c>
      <c r="EK690">
        <v>2</v>
      </c>
      <c r="EL690">
        <v>5</v>
      </c>
      <c r="EM690">
        <v>4</v>
      </c>
      <c r="EN690">
        <v>4</v>
      </c>
      <c r="EO690">
        <v>4</v>
      </c>
      <c r="EP690">
        <v>4</v>
      </c>
      <c r="EQ690">
        <v>5</v>
      </c>
      <c r="ER690">
        <v>4</v>
      </c>
      <c r="ES690">
        <v>5</v>
      </c>
      <c r="ET690">
        <v>5</v>
      </c>
      <c r="EU690">
        <v>35</v>
      </c>
      <c r="EV690">
        <v>0</v>
      </c>
      <c r="EW690">
        <v>0</v>
      </c>
      <c r="EX690">
        <v>0</v>
      </c>
      <c r="EY690">
        <v>1</v>
      </c>
      <c r="EZ690">
        <v>1</v>
      </c>
      <c r="FA690">
        <v>0</v>
      </c>
      <c r="FB690" t="str">
        <f t="shared" si="120"/>
        <v>None</v>
      </c>
      <c r="FC690" t="s">
        <v>149</v>
      </c>
    </row>
    <row r="691" spans="1:159" x14ac:dyDescent="0.2">
      <c r="A691">
        <v>2377</v>
      </c>
      <c r="B691" t="s">
        <v>143</v>
      </c>
      <c r="C691" t="s">
        <v>3099</v>
      </c>
      <c r="D691" s="1">
        <v>23732</v>
      </c>
      <c r="E691">
        <v>57</v>
      </c>
      <c r="F691">
        <v>1</v>
      </c>
      <c r="H691" t="s">
        <v>3100</v>
      </c>
      <c r="I691">
        <v>3046</v>
      </c>
      <c r="J691" s="1">
        <v>44123</v>
      </c>
      <c r="K691">
        <v>1</v>
      </c>
      <c r="L691">
        <v>1</v>
      </c>
      <c r="W691" t="s">
        <v>4403</v>
      </c>
      <c r="X691" t="s">
        <v>307</v>
      </c>
      <c r="Y691">
        <v>0</v>
      </c>
      <c r="Z691" t="s">
        <v>3101</v>
      </c>
      <c r="AA691" s="1">
        <v>44636</v>
      </c>
      <c r="AB691" s="2">
        <f t="shared" si="116"/>
        <v>513</v>
      </c>
      <c r="AC691">
        <v>2</v>
      </c>
      <c r="AD691">
        <v>2</v>
      </c>
      <c r="AE691" t="str">
        <f t="shared" si="118"/>
        <v>Female</v>
      </c>
      <c r="AF691">
        <v>1</v>
      </c>
      <c r="AG691" t="s">
        <v>157</v>
      </c>
      <c r="AH691">
        <v>0</v>
      </c>
      <c r="AJ691">
        <v>1</v>
      </c>
      <c r="AK691" t="str">
        <f t="shared" si="123"/>
        <v>DNC high school</v>
      </c>
      <c r="AL691" t="str">
        <f t="shared" si="119"/>
        <v>No</v>
      </c>
      <c r="AM691">
        <v>9</v>
      </c>
      <c r="AN691" t="str">
        <f t="shared" si="117"/>
        <v>Aus</v>
      </c>
      <c r="AO691">
        <v>0</v>
      </c>
      <c r="AR691">
        <v>0</v>
      </c>
      <c r="AS691">
        <v>0</v>
      </c>
      <c r="AT691">
        <v>0</v>
      </c>
      <c r="AU691">
        <v>1</v>
      </c>
      <c r="AV691">
        <v>0</v>
      </c>
      <c r="AW691">
        <v>0</v>
      </c>
      <c r="AX691">
        <v>1</v>
      </c>
      <c r="AY691">
        <v>1</v>
      </c>
      <c r="AZ691">
        <v>1</v>
      </c>
      <c r="BA691">
        <v>1</v>
      </c>
      <c r="BC691" t="s">
        <v>3102</v>
      </c>
      <c r="BD691">
        <v>1</v>
      </c>
      <c r="BE691" t="s">
        <v>3103</v>
      </c>
      <c r="BF691">
        <v>1</v>
      </c>
      <c r="BG691" t="s">
        <v>3104</v>
      </c>
      <c r="BH691">
        <v>0</v>
      </c>
      <c r="BI691">
        <v>0</v>
      </c>
      <c r="BJ691">
        <v>0</v>
      </c>
      <c r="BK691">
        <v>1</v>
      </c>
      <c r="BL691">
        <v>15</v>
      </c>
      <c r="BM691">
        <v>0</v>
      </c>
      <c r="BO691">
        <v>0</v>
      </c>
      <c r="BQ691">
        <v>2</v>
      </c>
      <c r="BR691">
        <v>2</v>
      </c>
      <c r="BS691">
        <v>2</v>
      </c>
      <c r="BT691">
        <v>3</v>
      </c>
      <c r="BU691">
        <v>2</v>
      </c>
      <c r="BV691">
        <v>69</v>
      </c>
      <c r="BW691" s="4">
        <v>0.45299043324485078</v>
      </c>
      <c r="BX691">
        <v>4</v>
      </c>
      <c r="BY691">
        <v>12</v>
      </c>
      <c r="BZ691">
        <v>30</v>
      </c>
      <c r="CA691">
        <v>750</v>
      </c>
      <c r="CB691">
        <v>1</v>
      </c>
      <c r="CC691">
        <v>1</v>
      </c>
      <c r="CD691">
        <v>10</v>
      </c>
      <c r="CE691">
        <v>70</v>
      </c>
      <c r="CF691">
        <v>2</v>
      </c>
      <c r="CG691">
        <v>4</v>
      </c>
      <c r="CH691">
        <v>10</v>
      </c>
      <c r="CI691">
        <v>250</v>
      </c>
      <c r="CJ691">
        <v>0</v>
      </c>
      <c r="CK691">
        <v>5</v>
      </c>
      <c r="CL691">
        <v>10</v>
      </c>
      <c r="CM691">
        <v>310</v>
      </c>
      <c r="CN691">
        <f t="shared" si="124"/>
        <v>1560</v>
      </c>
      <c r="CO691" t="str">
        <f t="shared" si="122"/>
        <v>Sufficientlyactive</v>
      </c>
      <c r="CP691">
        <v>3</v>
      </c>
      <c r="CQ691">
        <v>3</v>
      </c>
      <c r="CR691">
        <v>2</v>
      </c>
      <c r="CS691">
        <v>3</v>
      </c>
      <c r="CT691">
        <v>3</v>
      </c>
      <c r="CU691">
        <v>3</v>
      </c>
      <c r="CV691">
        <v>1</v>
      </c>
      <c r="CW691">
        <v>0</v>
      </c>
      <c r="CX691">
        <v>1</v>
      </c>
      <c r="CY691">
        <v>1</v>
      </c>
      <c r="CZ691">
        <v>3</v>
      </c>
      <c r="DA691">
        <v>5</v>
      </c>
      <c r="DB691">
        <v>4</v>
      </c>
      <c r="DC691">
        <v>0</v>
      </c>
      <c r="DD691">
        <v>3</v>
      </c>
      <c r="DE691">
        <v>2</v>
      </c>
      <c r="DF691">
        <v>1</v>
      </c>
      <c r="DG691">
        <v>2</v>
      </c>
      <c r="DH691">
        <v>3</v>
      </c>
      <c r="DI691">
        <v>4</v>
      </c>
      <c r="DJ691">
        <v>2</v>
      </c>
      <c r="DK691">
        <v>3</v>
      </c>
      <c r="DL691">
        <v>1</v>
      </c>
      <c r="DM691">
        <v>2</v>
      </c>
      <c r="DN691">
        <v>23</v>
      </c>
      <c r="DO691">
        <v>1</v>
      </c>
      <c r="DP691">
        <v>0</v>
      </c>
      <c r="DQ691">
        <v>2</v>
      </c>
      <c r="DR691">
        <v>1</v>
      </c>
      <c r="DS691">
        <v>2</v>
      </c>
      <c r="DT691">
        <v>1</v>
      </c>
      <c r="DU691">
        <v>1</v>
      </c>
      <c r="DV691">
        <v>1</v>
      </c>
      <c r="DW691">
        <v>0</v>
      </c>
      <c r="DX691">
        <v>9</v>
      </c>
      <c r="DY691" t="s">
        <v>149</v>
      </c>
      <c r="DZ691" t="s">
        <v>4707</v>
      </c>
      <c r="EA691">
        <v>2</v>
      </c>
      <c r="EB691">
        <v>2</v>
      </c>
      <c r="EC691">
        <v>1</v>
      </c>
      <c r="ED691">
        <v>3</v>
      </c>
      <c r="EE691">
        <v>3</v>
      </c>
      <c r="EF691">
        <v>4</v>
      </c>
      <c r="EG691">
        <v>5</v>
      </c>
      <c r="EH691">
        <v>20</v>
      </c>
      <c r="EI691">
        <v>1</v>
      </c>
      <c r="EJ691">
        <v>1</v>
      </c>
      <c r="EK691">
        <v>1</v>
      </c>
      <c r="EL691">
        <v>3</v>
      </c>
      <c r="EM691">
        <v>4</v>
      </c>
      <c r="EN691">
        <v>4</v>
      </c>
      <c r="EO691">
        <v>4</v>
      </c>
      <c r="EP691">
        <v>4</v>
      </c>
      <c r="EQ691">
        <v>5</v>
      </c>
      <c r="ER691">
        <v>5</v>
      </c>
      <c r="ES691">
        <v>5</v>
      </c>
      <c r="ET691">
        <v>5</v>
      </c>
      <c r="EU691">
        <v>36</v>
      </c>
      <c r="EV691">
        <v>5</v>
      </c>
      <c r="EW691">
        <v>6</v>
      </c>
      <c r="EX691">
        <v>7</v>
      </c>
      <c r="EY691">
        <v>7</v>
      </c>
      <c r="EZ691">
        <v>25</v>
      </c>
      <c r="FA691">
        <v>5</v>
      </c>
      <c r="FB691" t="str">
        <f t="shared" si="120"/>
        <v>Mild</v>
      </c>
      <c r="FC691" t="s">
        <v>157</v>
      </c>
    </row>
    <row r="692" spans="1:159" x14ac:dyDescent="0.2">
      <c r="A692">
        <v>2379</v>
      </c>
      <c r="B692" t="s">
        <v>143</v>
      </c>
      <c r="C692" t="s">
        <v>3105</v>
      </c>
      <c r="D692" s="1">
        <v>26339</v>
      </c>
      <c r="E692">
        <v>50</v>
      </c>
      <c r="F692">
        <v>1</v>
      </c>
      <c r="H692" t="s">
        <v>360</v>
      </c>
      <c r="I692">
        <v>3028</v>
      </c>
      <c r="J692" s="1">
        <v>44123</v>
      </c>
      <c r="K692">
        <v>1</v>
      </c>
      <c r="T692">
        <v>2</v>
      </c>
      <c r="W692" t="s">
        <v>4411</v>
      </c>
      <c r="X692" t="s">
        <v>222</v>
      </c>
      <c r="Y692">
        <v>0</v>
      </c>
      <c r="Z692" t="s">
        <v>3106</v>
      </c>
      <c r="AA692" s="1">
        <v>44672</v>
      </c>
      <c r="AB692" s="2">
        <f t="shared" si="116"/>
        <v>549</v>
      </c>
      <c r="AC692">
        <v>1</v>
      </c>
      <c r="AD692">
        <v>2</v>
      </c>
      <c r="AE692" t="str">
        <f t="shared" si="118"/>
        <v>Female</v>
      </c>
      <c r="AF692">
        <v>3</v>
      </c>
      <c r="AG692" t="s">
        <v>157</v>
      </c>
      <c r="AH692">
        <v>1</v>
      </c>
      <c r="AI692">
        <v>2</v>
      </c>
      <c r="AJ692">
        <v>2</v>
      </c>
      <c r="AK692" t="str">
        <f t="shared" si="123"/>
        <v>High school</v>
      </c>
      <c r="AL692" t="str">
        <f t="shared" si="119"/>
        <v>Yes</v>
      </c>
      <c r="AM692">
        <v>9</v>
      </c>
      <c r="AN692" t="str">
        <f t="shared" si="117"/>
        <v>Aus</v>
      </c>
      <c r="AO692">
        <v>0</v>
      </c>
      <c r="AR692">
        <v>0</v>
      </c>
      <c r="AS692">
        <v>0</v>
      </c>
      <c r="AT692">
        <v>0</v>
      </c>
      <c r="AU692">
        <v>1</v>
      </c>
      <c r="AV692">
        <v>0</v>
      </c>
      <c r="AW692">
        <v>0</v>
      </c>
      <c r="AX692">
        <v>0</v>
      </c>
      <c r="AY692">
        <v>0</v>
      </c>
      <c r="AZ692">
        <v>0</v>
      </c>
      <c r="BA692">
        <v>0</v>
      </c>
      <c r="BD692">
        <v>0</v>
      </c>
      <c r="BF692">
        <v>1</v>
      </c>
      <c r="BG692" t="s">
        <v>3107</v>
      </c>
      <c r="BH692">
        <v>0</v>
      </c>
      <c r="BI692">
        <v>0</v>
      </c>
      <c r="BJ692">
        <v>0</v>
      </c>
      <c r="BK692">
        <v>0</v>
      </c>
      <c r="BM692">
        <v>0</v>
      </c>
      <c r="BO692">
        <v>0</v>
      </c>
      <c r="BQ692">
        <v>3</v>
      </c>
      <c r="BR692">
        <v>1</v>
      </c>
      <c r="BS692">
        <v>3</v>
      </c>
      <c r="BT692">
        <v>3</v>
      </c>
      <c r="BU692">
        <v>1</v>
      </c>
      <c r="BV692">
        <v>60</v>
      </c>
      <c r="BW692" s="4">
        <v>0.54600000000000004</v>
      </c>
      <c r="BX692">
        <v>7</v>
      </c>
      <c r="BY692">
        <v>3</v>
      </c>
      <c r="BZ692">
        <v>15</v>
      </c>
      <c r="CA692">
        <v>195</v>
      </c>
      <c r="CB692">
        <v>0</v>
      </c>
      <c r="CC692">
        <v>0</v>
      </c>
      <c r="CD692">
        <v>0</v>
      </c>
      <c r="CE692">
        <v>0</v>
      </c>
      <c r="CF692">
        <v>0</v>
      </c>
      <c r="CG692">
        <v>0</v>
      </c>
      <c r="CH692">
        <v>0</v>
      </c>
      <c r="CI692">
        <v>0</v>
      </c>
      <c r="CJ692">
        <v>0</v>
      </c>
      <c r="CK692">
        <v>0</v>
      </c>
      <c r="CL692">
        <v>0</v>
      </c>
      <c r="CM692">
        <v>0</v>
      </c>
      <c r="CN692">
        <f t="shared" si="124"/>
        <v>195</v>
      </c>
      <c r="CO692" t="str">
        <f t="shared" si="122"/>
        <v>Sufficientlyactive</v>
      </c>
      <c r="CP692">
        <v>2</v>
      </c>
      <c r="CQ692">
        <v>3</v>
      </c>
      <c r="CR692">
        <v>3</v>
      </c>
      <c r="CS692">
        <v>3</v>
      </c>
      <c r="CT692">
        <v>3</v>
      </c>
      <c r="CU692">
        <v>3</v>
      </c>
      <c r="CV692">
        <v>1</v>
      </c>
      <c r="CW692">
        <v>1</v>
      </c>
      <c r="CX692">
        <v>1</v>
      </c>
      <c r="CY692">
        <v>1</v>
      </c>
      <c r="CZ692">
        <v>3</v>
      </c>
      <c r="DA692">
        <v>5</v>
      </c>
      <c r="DB692">
        <v>5</v>
      </c>
      <c r="DC692">
        <v>0</v>
      </c>
      <c r="DD692">
        <v>3</v>
      </c>
      <c r="DE692">
        <v>1</v>
      </c>
      <c r="DF692">
        <v>1</v>
      </c>
      <c r="DG692">
        <v>1</v>
      </c>
      <c r="DH692">
        <v>1</v>
      </c>
      <c r="DI692">
        <v>1</v>
      </c>
      <c r="DJ692">
        <v>1</v>
      </c>
      <c r="DK692">
        <v>1</v>
      </c>
      <c r="DL692">
        <v>1</v>
      </c>
      <c r="DM692">
        <v>1</v>
      </c>
      <c r="DN692">
        <v>12</v>
      </c>
      <c r="DO692">
        <v>0</v>
      </c>
      <c r="DP692">
        <v>0</v>
      </c>
      <c r="DQ692">
        <v>0</v>
      </c>
      <c r="DR692">
        <v>1</v>
      </c>
      <c r="DS692">
        <v>0</v>
      </c>
      <c r="DT692">
        <v>0</v>
      </c>
      <c r="DU692">
        <v>0</v>
      </c>
      <c r="DV692">
        <v>0</v>
      </c>
      <c r="DW692">
        <v>0</v>
      </c>
      <c r="DX692">
        <v>1</v>
      </c>
      <c r="DY692" t="str">
        <f>IF(DP692&gt;1,"Yes",IF(DQ692&gt;1,"Yes","No"))</f>
        <v>No</v>
      </c>
      <c r="DZ692" t="s">
        <v>4708</v>
      </c>
      <c r="EA692">
        <v>1</v>
      </c>
      <c r="EB692">
        <v>1</v>
      </c>
      <c r="EC692">
        <v>1</v>
      </c>
      <c r="ED692">
        <v>1</v>
      </c>
      <c r="EE692">
        <v>1</v>
      </c>
      <c r="EF692">
        <v>1</v>
      </c>
      <c r="EG692">
        <v>1</v>
      </c>
      <c r="EH692">
        <v>7</v>
      </c>
      <c r="EI692">
        <v>1</v>
      </c>
      <c r="EJ692">
        <v>1</v>
      </c>
      <c r="EK692">
        <v>1</v>
      </c>
      <c r="EL692">
        <v>3</v>
      </c>
      <c r="EM692">
        <v>4</v>
      </c>
      <c r="EN692">
        <v>4</v>
      </c>
      <c r="EO692">
        <v>4</v>
      </c>
      <c r="EP692">
        <v>4</v>
      </c>
      <c r="EQ692">
        <v>4</v>
      </c>
      <c r="ER692">
        <v>4</v>
      </c>
      <c r="ES692">
        <v>4</v>
      </c>
      <c r="ET692">
        <v>4</v>
      </c>
      <c r="EU692">
        <v>32</v>
      </c>
      <c r="EV692">
        <v>7</v>
      </c>
      <c r="EW692">
        <v>9</v>
      </c>
      <c r="EX692">
        <v>8</v>
      </c>
      <c r="EY692">
        <v>7</v>
      </c>
      <c r="EZ692">
        <v>31</v>
      </c>
      <c r="FA692">
        <v>8</v>
      </c>
      <c r="FB692" t="str">
        <f t="shared" si="120"/>
        <v>Severe</v>
      </c>
      <c r="FC692" t="s">
        <v>157</v>
      </c>
    </row>
    <row r="693" spans="1:159" x14ac:dyDescent="0.2">
      <c r="A693">
        <v>2385</v>
      </c>
      <c r="B693" t="s">
        <v>143</v>
      </c>
      <c r="C693" t="s">
        <v>3108</v>
      </c>
      <c r="D693" s="1">
        <v>32507</v>
      </c>
      <c r="E693">
        <v>33</v>
      </c>
      <c r="F693">
        <v>11</v>
      </c>
      <c r="G693" t="s">
        <v>3042</v>
      </c>
      <c r="H693" t="s">
        <v>1344</v>
      </c>
      <c r="I693">
        <v>3024</v>
      </c>
      <c r="J693" s="1">
        <v>44120</v>
      </c>
      <c r="K693">
        <v>1</v>
      </c>
      <c r="R693">
        <v>1</v>
      </c>
      <c r="W693" t="s">
        <v>229</v>
      </c>
      <c r="X693" t="s">
        <v>307</v>
      </c>
      <c r="Y693">
        <v>0</v>
      </c>
      <c r="Z693" t="s">
        <v>3109</v>
      </c>
      <c r="AA693" s="1">
        <v>44664</v>
      </c>
      <c r="AB693" s="2">
        <f t="shared" si="116"/>
        <v>544</v>
      </c>
      <c r="AC693">
        <v>0</v>
      </c>
      <c r="AD693">
        <v>1</v>
      </c>
      <c r="AE693" t="str">
        <f t="shared" si="118"/>
        <v>Male</v>
      </c>
      <c r="AF693">
        <v>0</v>
      </c>
      <c r="AG693" t="s">
        <v>157</v>
      </c>
      <c r="AH693">
        <v>0</v>
      </c>
      <c r="AJ693">
        <v>3</v>
      </c>
      <c r="AK693" t="str">
        <f t="shared" si="123"/>
        <v>TAFE</v>
      </c>
      <c r="AL693" t="str">
        <f t="shared" si="119"/>
        <v>Yes</v>
      </c>
      <c r="AM693">
        <v>9</v>
      </c>
      <c r="AN693" t="str">
        <f t="shared" si="117"/>
        <v>Aus</v>
      </c>
      <c r="AO693">
        <v>0</v>
      </c>
      <c r="AR693">
        <v>0</v>
      </c>
      <c r="AS693">
        <v>0</v>
      </c>
      <c r="AT693">
        <v>0</v>
      </c>
      <c r="AU693">
        <v>0</v>
      </c>
      <c r="AV693">
        <v>0</v>
      </c>
      <c r="AW693">
        <v>0</v>
      </c>
      <c r="AX693">
        <v>0</v>
      </c>
      <c r="AY693">
        <v>0</v>
      </c>
      <c r="AZ693">
        <v>1</v>
      </c>
      <c r="BA693">
        <v>1</v>
      </c>
      <c r="BC693" t="s">
        <v>3110</v>
      </c>
      <c r="BD693">
        <v>0</v>
      </c>
      <c r="BF693">
        <v>1</v>
      </c>
      <c r="BG693" t="s">
        <v>3111</v>
      </c>
      <c r="BH693">
        <v>2</v>
      </c>
      <c r="BI693">
        <v>2</v>
      </c>
      <c r="BJ693">
        <v>0</v>
      </c>
      <c r="BK693">
        <v>0</v>
      </c>
      <c r="BM693">
        <v>0</v>
      </c>
      <c r="BO693">
        <v>0</v>
      </c>
      <c r="BQ693">
        <v>2</v>
      </c>
      <c r="BR693">
        <v>1</v>
      </c>
      <c r="BS693">
        <v>2</v>
      </c>
      <c r="BT693">
        <v>2</v>
      </c>
      <c r="BU693">
        <v>2</v>
      </c>
      <c r="BV693">
        <v>40</v>
      </c>
      <c r="BW693" s="4">
        <v>0.56835118762161141</v>
      </c>
      <c r="BX693">
        <v>0</v>
      </c>
      <c r="BY693">
        <v>38</v>
      </c>
      <c r="BZ693">
        <v>0</v>
      </c>
      <c r="CA693">
        <v>840</v>
      </c>
      <c r="CB693">
        <v>1</v>
      </c>
      <c r="CC693">
        <v>3</v>
      </c>
      <c r="CD693">
        <v>0</v>
      </c>
      <c r="CE693">
        <v>180</v>
      </c>
      <c r="CF693">
        <v>3</v>
      </c>
      <c r="CG693">
        <v>1</v>
      </c>
      <c r="CH693">
        <v>0</v>
      </c>
      <c r="CI693">
        <v>60</v>
      </c>
      <c r="CJ693">
        <v>1</v>
      </c>
      <c r="CK693">
        <v>1</v>
      </c>
      <c r="CL693">
        <v>15</v>
      </c>
      <c r="CM693">
        <v>75</v>
      </c>
      <c r="CN693">
        <f t="shared" si="124"/>
        <v>1035</v>
      </c>
      <c r="CO693" t="str">
        <f t="shared" si="122"/>
        <v>Sufficientlyactive</v>
      </c>
      <c r="CP693">
        <v>3</v>
      </c>
      <c r="CQ693">
        <v>3</v>
      </c>
      <c r="CR693">
        <v>3</v>
      </c>
      <c r="CS693">
        <v>3</v>
      </c>
      <c r="CT693">
        <v>3</v>
      </c>
      <c r="CU693">
        <v>2</v>
      </c>
      <c r="CV693">
        <v>1</v>
      </c>
      <c r="CW693">
        <v>0</v>
      </c>
      <c r="CX693">
        <v>3</v>
      </c>
      <c r="CY693">
        <v>1</v>
      </c>
      <c r="CZ693">
        <v>2</v>
      </c>
      <c r="DA693">
        <v>7</v>
      </c>
      <c r="DB693">
        <v>3</v>
      </c>
      <c r="DC693">
        <v>0</v>
      </c>
      <c r="DD693">
        <v>4</v>
      </c>
      <c r="DE693">
        <v>2</v>
      </c>
      <c r="DF693">
        <v>1</v>
      </c>
      <c r="DG693">
        <v>3</v>
      </c>
      <c r="DH693">
        <v>3</v>
      </c>
      <c r="DI693">
        <v>3</v>
      </c>
      <c r="DJ693">
        <v>3</v>
      </c>
      <c r="DK693">
        <v>2</v>
      </c>
      <c r="DL693">
        <v>2</v>
      </c>
      <c r="DM693">
        <v>1</v>
      </c>
      <c r="DN693">
        <v>24</v>
      </c>
      <c r="DO693">
        <v>1</v>
      </c>
      <c r="DP693">
        <v>1</v>
      </c>
      <c r="DQ693">
        <v>1</v>
      </c>
      <c r="DR693">
        <v>1</v>
      </c>
      <c r="DS693">
        <v>1</v>
      </c>
      <c r="DT693">
        <v>0</v>
      </c>
      <c r="DU693">
        <v>1</v>
      </c>
      <c r="DV693">
        <v>0</v>
      </c>
      <c r="DW693">
        <v>0</v>
      </c>
      <c r="DX693">
        <v>6</v>
      </c>
      <c r="DY693" t="str">
        <f>IF(DO693&gt;1,"Yes",IF(DP693&gt;1,"Yes","No"))</f>
        <v>No</v>
      </c>
      <c r="DZ693" t="s">
        <v>4707</v>
      </c>
      <c r="EA693">
        <v>4</v>
      </c>
      <c r="EB693">
        <v>3</v>
      </c>
      <c r="EC693">
        <v>3</v>
      </c>
      <c r="ED693">
        <v>4</v>
      </c>
      <c r="EE693">
        <v>4</v>
      </c>
      <c r="EF693">
        <v>4</v>
      </c>
      <c r="EG693">
        <v>4</v>
      </c>
      <c r="EH693">
        <v>26</v>
      </c>
      <c r="EI693">
        <v>2</v>
      </c>
      <c r="EJ693">
        <v>1</v>
      </c>
      <c r="EK693">
        <v>1</v>
      </c>
      <c r="EL693">
        <v>4</v>
      </c>
      <c r="EM693">
        <v>3</v>
      </c>
      <c r="EN693">
        <v>4</v>
      </c>
      <c r="EO693">
        <v>3</v>
      </c>
      <c r="EP693">
        <v>4</v>
      </c>
      <c r="EQ693">
        <v>4</v>
      </c>
      <c r="ER693">
        <v>4</v>
      </c>
      <c r="ES693">
        <v>4</v>
      </c>
      <c r="ET693">
        <v>3</v>
      </c>
      <c r="EU693">
        <v>29</v>
      </c>
      <c r="EV693">
        <v>3</v>
      </c>
      <c r="EW693">
        <v>3</v>
      </c>
      <c r="EX693">
        <v>4</v>
      </c>
      <c r="EY693">
        <v>4</v>
      </c>
      <c r="EZ693">
        <v>14</v>
      </c>
      <c r="FA693">
        <v>4</v>
      </c>
      <c r="FB693" t="str">
        <f t="shared" si="120"/>
        <v>Mild</v>
      </c>
      <c r="FC693" t="s">
        <v>149</v>
      </c>
    </row>
    <row r="694" spans="1:159" x14ac:dyDescent="0.2">
      <c r="A694">
        <v>2388</v>
      </c>
      <c r="B694" t="s">
        <v>143</v>
      </c>
      <c r="C694" t="s">
        <v>3112</v>
      </c>
      <c r="D694" s="1">
        <v>27402</v>
      </c>
      <c r="E694">
        <v>47</v>
      </c>
      <c r="F694">
        <v>1</v>
      </c>
      <c r="H694" t="s">
        <v>3113</v>
      </c>
      <c r="I694">
        <v>3691</v>
      </c>
      <c r="J694" s="1">
        <v>44119</v>
      </c>
      <c r="K694">
        <v>1</v>
      </c>
      <c r="S694">
        <v>2</v>
      </c>
      <c r="W694" t="s">
        <v>4410</v>
      </c>
      <c r="X694" t="s">
        <v>222</v>
      </c>
      <c r="Y694">
        <v>0</v>
      </c>
      <c r="Z694" t="s">
        <v>3114</v>
      </c>
      <c r="AA694" s="1">
        <v>44636</v>
      </c>
      <c r="AB694" s="2">
        <f t="shared" si="116"/>
        <v>517</v>
      </c>
      <c r="AC694">
        <v>1</v>
      </c>
      <c r="AD694">
        <v>2</v>
      </c>
      <c r="AE694" t="str">
        <f t="shared" si="118"/>
        <v>Female</v>
      </c>
      <c r="AF694">
        <v>3</v>
      </c>
      <c r="AG694" t="s">
        <v>157</v>
      </c>
      <c r="AH694">
        <v>0</v>
      </c>
      <c r="AJ694">
        <v>7</v>
      </c>
      <c r="AK694" t="str">
        <f t="shared" si="123"/>
        <v>Undergrad</v>
      </c>
      <c r="AL694" t="str">
        <f t="shared" si="119"/>
        <v>Yes</v>
      </c>
      <c r="AM694">
        <v>185</v>
      </c>
      <c r="AN694" t="str">
        <f t="shared" si="117"/>
        <v>Other</v>
      </c>
      <c r="AQ694">
        <v>41</v>
      </c>
      <c r="AR694">
        <v>0</v>
      </c>
      <c r="AS694">
        <v>0</v>
      </c>
      <c r="AT694">
        <v>0</v>
      </c>
      <c r="AU694">
        <v>0</v>
      </c>
      <c r="AV694">
        <v>0</v>
      </c>
      <c r="AW694">
        <v>0</v>
      </c>
      <c r="AX694">
        <v>0</v>
      </c>
      <c r="AY694">
        <v>0</v>
      </c>
      <c r="AZ694">
        <v>0</v>
      </c>
      <c r="BA694">
        <v>1</v>
      </c>
      <c r="BC694" t="s">
        <v>3115</v>
      </c>
      <c r="BD694">
        <v>1</v>
      </c>
      <c r="BE694" t="s">
        <v>3116</v>
      </c>
      <c r="BF694">
        <v>1</v>
      </c>
      <c r="BG694" t="s">
        <v>3117</v>
      </c>
      <c r="BH694">
        <v>0</v>
      </c>
      <c r="BI694">
        <v>0</v>
      </c>
      <c r="BJ694">
        <v>0</v>
      </c>
      <c r="BK694">
        <v>0</v>
      </c>
      <c r="BM694">
        <v>1</v>
      </c>
      <c r="BN694">
        <v>20</v>
      </c>
      <c r="BO694">
        <v>0</v>
      </c>
      <c r="BQ694">
        <v>1</v>
      </c>
      <c r="BR694">
        <v>1</v>
      </c>
      <c r="BS694">
        <v>1</v>
      </c>
      <c r="BT694">
        <v>3</v>
      </c>
      <c r="BU694">
        <v>3</v>
      </c>
      <c r="BV694">
        <v>84</v>
      </c>
      <c r="BW694" s="4">
        <v>0.69399999999999995</v>
      </c>
      <c r="BX694">
        <v>4</v>
      </c>
      <c r="BY694">
        <v>1</v>
      </c>
      <c r="BZ694">
        <v>0</v>
      </c>
      <c r="CA694">
        <v>60</v>
      </c>
      <c r="CB694">
        <v>5</v>
      </c>
      <c r="CC694">
        <v>20</v>
      </c>
      <c r="CD694">
        <v>0</v>
      </c>
      <c r="CE694">
        <v>840</v>
      </c>
      <c r="CF694">
        <v>5</v>
      </c>
      <c r="CG694">
        <v>5</v>
      </c>
      <c r="CH694">
        <v>0</v>
      </c>
      <c r="CI694">
        <v>300</v>
      </c>
      <c r="CJ694">
        <v>0</v>
      </c>
      <c r="CK694">
        <v>0</v>
      </c>
      <c r="CL694">
        <v>0</v>
      </c>
      <c r="CM694">
        <v>0</v>
      </c>
      <c r="CN694">
        <f t="shared" si="124"/>
        <v>660</v>
      </c>
      <c r="CO694" t="str">
        <f t="shared" si="122"/>
        <v>Sufficientlyactive</v>
      </c>
      <c r="CP694">
        <v>3</v>
      </c>
      <c r="CQ694">
        <v>3</v>
      </c>
      <c r="CR694">
        <v>3</v>
      </c>
      <c r="CS694">
        <v>3</v>
      </c>
      <c r="CT694">
        <v>3</v>
      </c>
      <c r="CU694">
        <v>3</v>
      </c>
      <c r="CV694">
        <v>1</v>
      </c>
      <c r="CW694">
        <v>1</v>
      </c>
      <c r="CX694">
        <v>3</v>
      </c>
      <c r="CY694">
        <v>1</v>
      </c>
      <c r="CZ694">
        <v>3</v>
      </c>
      <c r="DA694">
        <v>7</v>
      </c>
      <c r="DB694">
        <v>1</v>
      </c>
      <c r="DC694">
        <v>0</v>
      </c>
      <c r="DD694">
        <v>4</v>
      </c>
      <c r="DE694">
        <v>2</v>
      </c>
      <c r="DF694">
        <v>1</v>
      </c>
      <c r="DG694">
        <v>2</v>
      </c>
      <c r="DH694">
        <v>1</v>
      </c>
      <c r="DI694">
        <v>1</v>
      </c>
      <c r="DJ694">
        <v>3</v>
      </c>
      <c r="DK694">
        <v>2</v>
      </c>
      <c r="DL694">
        <v>2</v>
      </c>
      <c r="DM694">
        <v>2</v>
      </c>
      <c r="DN694">
        <v>20</v>
      </c>
      <c r="DO694">
        <v>1</v>
      </c>
      <c r="DP694">
        <v>1</v>
      </c>
      <c r="DQ694">
        <v>1</v>
      </c>
      <c r="DR694">
        <v>1</v>
      </c>
      <c r="DS694">
        <v>0</v>
      </c>
      <c r="DT694">
        <v>0</v>
      </c>
      <c r="DU694">
        <v>0</v>
      </c>
      <c r="DV694">
        <v>0</v>
      </c>
      <c r="DW694">
        <v>0</v>
      </c>
      <c r="DX694">
        <v>4</v>
      </c>
      <c r="DY694" t="str">
        <f>IF(DP694&gt;1,"Yes",IF(DQ694&gt;1,"Yes","No"))</f>
        <v>No</v>
      </c>
      <c r="DZ694" t="s">
        <v>4708</v>
      </c>
      <c r="EA694">
        <v>2</v>
      </c>
      <c r="EB694">
        <v>2</v>
      </c>
      <c r="EC694">
        <v>3</v>
      </c>
      <c r="ED694">
        <v>3</v>
      </c>
      <c r="EE694">
        <v>2</v>
      </c>
      <c r="EF694">
        <v>4</v>
      </c>
      <c r="EG694">
        <v>4</v>
      </c>
      <c r="EH694">
        <v>20</v>
      </c>
      <c r="EI694">
        <v>1</v>
      </c>
      <c r="EJ694">
        <v>2</v>
      </c>
      <c r="EK694">
        <v>2</v>
      </c>
      <c r="EL694">
        <v>5</v>
      </c>
      <c r="EM694">
        <v>3</v>
      </c>
      <c r="EN694">
        <v>2</v>
      </c>
      <c r="EO694">
        <v>3</v>
      </c>
      <c r="EP694">
        <v>2</v>
      </c>
      <c r="EQ694">
        <v>4</v>
      </c>
      <c r="ER694">
        <v>3</v>
      </c>
      <c r="ES694">
        <v>3</v>
      </c>
      <c r="ET694">
        <v>2</v>
      </c>
      <c r="EU694">
        <v>22</v>
      </c>
      <c r="EV694">
        <v>3</v>
      </c>
      <c r="EW694">
        <v>4</v>
      </c>
      <c r="EX694">
        <v>7</v>
      </c>
      <c r="EY694">
        <v>8</v>
      </c>
      <c r="EZ694">
        <v>22</v>
      </c>
      <c r="FA694">
        <v>3</v>
      </c>
      <c r="FB694" t="str">
        <f t="shared" si="120"/>
        <v>Mild</v>
      </c>
      <c r="FC694" t="s">
        <v>157</v>
      </c>
    </row>
    <row r="695" spans="1:159" x14ac:dyDescent="0.2">
      <c r="A695">
        <v>2393</v>
      </c>
      <c r="B695" t="s">
        <v>143</v>
      </c>
      <c r="C695" t="s">
        <v>3118</v>
      </c>
      <c r="D695" s="1">
        <v>29770</v>
      </c>
      <c r="E695">
        <v>41</v>
      </c>
      <c r="F695">
        <v>1</v>
      </c>
      <c r="H695" t="s">
        <v>171</v>
      </c>
      <c r="I695">
        <v>3021</v>
      </c>
      <c r="J695" s="1">
        <v>44117</v>
      </c>
      <c r="K695">
        <v>3</v>
      </c>
      <c r="S695">
        <v>1</v>
      </c>
      <c r="T695">
        <v>3</v>
      </c>
      <c r="W695" t="s">
        <v>2047</v>
      </c>
      <c r="X695" t="s">
        <v>314</v>
      </c>
      <c r="Y695">
        <v>0</v>
      </c>
      <c r="Z695" t="s">
        <v>3119</v>
      </c>
      <c r="AA695" s="1">
        <v>44701</v>
      </c>
      <c r="AB695" s="2">
        <f t="shared" si="116"/>
        <v>584</v>
      </c>
      <c r="AC695">
        <v>0</v>
      </c>
      <c r="AD695">
        <v>1</v>
      </c>
      <c r="AE695" t="str">
        <f t="shared" si="118"/>
        <v>Male</v>
      </c>
      <c r="AF695">
        <v>0</v>
      </c>
      <c r="AG695" t="s">
        <v>157</v>
      </c>
      <c r="AH695">
        <v>0</v>
      </c>
      <c r="AJ695">
        <v>4</v>
      </c>
      <c r="AK695" t="str">
        <f t="shared" si="123"/>
        <v>TAFE</v>
      </c>
      <c r="AL695" t="str">
        <f t="shared" si="119"/>
        <v>Yes</v>
      </c>
      <c r="AM695">
        <v>9</v>
      </c>
      <c r="AN695" t="str">
        <f t="shared" si="117"/>
        <v>Aus</v>
      </c>
      <c r="AO695">
        <v>0</v>
      </c>
      <c r="AR695">
        <v>0</v>
      </c>
      <c r="AS695">
        <v>0</v>
      </c>
      <c r="AT695">
        <v>0</v>
      </c>
      <c r="AU695">
        <v>0</v>
      </c>
      <c r="AV695">
        <v>0</v>
      </c>
      <c r="AW695">
        <v>0</v>
      </c>
      <c r="AX695">
        <v>0</v>
      </c>
      <c r="AY695">
        <v>0</v>
      </c>
      <c r="AZ695">
        <v>1</v>
      </c>
      <c r="BA695">
        <v>1</v>
      </c>
      <c r="BC695" t="s">
        <v>3120</v>
      </c>
      <c r="BD695">
        <v>0</v>
      </c>
      <c r="BF695">
        <v>1</v>
      </c>
      <c r="BG695" t="s">
        <v>3121</v>
      </c>
      <c r="BH695">
        <v>0</v>
      </c>
      <c r="BI695">
        <v>0</v>
      </c>
      <c r="BJ695">
        <v>0</v>
      </c>
      <c r="BK695">
        <v>0</v>
      </c>
      <c r="BM695">
        <v>0</v>
      </c>
      <c r="BO695">
        <v>0</v>
      </c>
      <c r="BQ695">
        <v>4</v>
      </c>
      <c r="BR695">
        <v>1</v>
      </c>
      <c r="BS695">
        <v>3</v>
      </c>
      <c r="BT695">
        <v>4</v>
      </c>
      <c r="BU695">
        <v>1</v>
      </c>
      <c r="BV695">
        <v>80</v>
      </c>
      <c r="BW695" s="4">
        <v>0.40729134856977195</v>
      </c>
      <c r="BX695">
        <v>0</v>
      </c>
      <c r="BY695">
        <v>1</v>
      </c>
      <c r="BZ695">
        <v>1</v>
      </c>
      <c r="CA695">
        <v>61</v>
      </c>
      <c r="CB695">
        <v>0</v>
      </c>
      <c r="CC695">
        <v>0</v>
      </c>
      <c r="CD695">
        <v>0</v>
      </c>
      <c r="CE695">
        <v>0</v>
      </c>
      <c r="CF695">
        <v>0</v>
      </c>
      <c r="CG695">
        <v>1</v>
      </c>
      <c r="CH695">
        <v>5</v>
      </c>
      <c r="CI695">
        <v>65</v>
      </c>
      <c r="CJ695">
        <v>0</v>
      </c>
      <c r="CK695">
        <v>0</v>
      </c>
      <c r="CL695">
        <v>0</v>
      </c>
      <c r="CM695">
        <v>0</v>
      </c>
      <c r="CN695">
        <f t="shared" si="124"/>
        <v>191</v>
      </c>
      <c r="CO695" t="str">
        <f t="shared" si="122"/>
        <v>Sufficientlyactive</v>
      </c>
      <c r="CP695">
        <v>3</v>
      </c>
      <c r="CQ695">
        <v>3</v>
      </c>
      <c r="CR695">
        <v>2</v>
      </c>
      <c r="CS695">
        <v>3</v>
      </c>
      <c r="CT695">
        <v>3</v>
      </c>
      <c r="CU695">
        <v>2</v>
      </c>
      <c r="CV695">
        <v>1</v>
      </c>
      <c r="CW695">
        <v>1</v>
      </c>
      <c r="CX695">
        <v>1</v>
      </c>
      <c r="CY695">
        <v>1</v>
      </c>
      <c r="CZ695">
        <v>2</v>
      </c>
      <c r="DA695">
        <v>7</v>
      </c>
      <c r="DB695">
        <v>1</v>
      </c>
      <c r="DC695">
        <v>1</v>
      </c>
      <c r="DD695">
        <v>1</v>
      </c>
      <c r="DE695">
        <v>1</v>
      </c>
      <c r="DF695">
        <v>1</v>
      </c>
      <c r="DG695">
        <v>1</v>
      </c>
      <c r="DH695">
        <v>1</v>
      </c>
      <c r="DI695">
        <v>1</v>
      </c>
      <c r="DJ695">
        <v>1</v>
      </c>
      <c r="DK695">
        <v>1</v>
      </c>
      <c r="DL695">
        <v>1</v>
      </c>
      <c r="DM695">
        <v>1</v>
      </c>
      <c r="DN695">
        <v>10</v>
      </c>
      <c r="DO695">
        <v>0</v>
      </c>
      <c r="DP695">
        <v>0</v>
      </c>
      <c r="DQ695">
        <v>0</v>
      </c>
      <c r="DR695">
        <v>1</v>
      </c>
      <c r="DS695">
        <v>0</v>
      </c>
      <c r="DT695">
        <v>0</v>
      </c>
      <c r="DU695">
        <v>0</v>
      </c>
      <c r="DV695">
        <v>0</v>
      </c>
      <c r="DW695">
        <v>0</v>
      </c>
      <c r="DX695">
        <v>1</v>
      </c>
      <c r="DY695" t="str">
        <f>IF(DO695&gt;1,"Yes",IF(DP695&gt;1,"Yes","No"))</f>
        <v>No</v>
      </c>
      <c r="DZ695" t="s">
        <v>4708</v>
      </c>
      <c r="EA695">
        <v>2</v>
      </c>
      <c r="EB695">
        <v>2</v>
      </c>
      <c r="EC695">
        <v>3</v>
      </c>
      <c r="ED695">
        <v>4</v>
      </c>
      <c r="EE695">
        <v>5</v>
      </c>
      <c r="EF695">
        <v>4</v>
      </c>
      <c r="EG695">
        <v>5</v>
      </c>
      <c r="EH695">
        <v>25</v>
      </c>
      <c r="EI695">
        <v>3</v>
      </c>
      <c r="EJ695">
        <v>3</v>
      </c>
      <c r="EK695">
        <v>3</v>
      </c>
      <c r="EL695">
        <v>9</v>
      </c>
      <c r="EM695">
        <v>2</v>
      </c>
      <c r="EN695">
        <v>2</v>
      </c>
      <c r="EO695">
        <v>2</v>
      </c>
      <c r="EP695">
        <v>2</v>
      </c>
      <c r="EQ695">
        <v>2</v>
      </c>
      <c r="ER695">
        <v>1</v>
      </c>
      <c r="ES695">
        <v>2</v>
      </c>
      <c r="ET695">
        <v>2</v>
      </c>
      <c r="EU695">
        <v>15</v>
      </c>
      <c r="EV695">
        <v>7</v>
      </c>
      <c r="EW695">
        <v>8</v>
      </c>
      <c r="EX695">
        <v>9</v>
      </c>
      <c r="EY695">
        <v>10</v>
      </c>
      <c r="EZ695">
        <v>34</v>
      </c>
      <c r="FA695">
        <v>8</v>
      </c>
      <c r="FB695" t="str">
        <f t="shared" si="120"/>
        <v>Severe</v>
      </c>
      <c r="FC695" t="s">
        <v>149</v>
      </c>
    </row>
    <row r="696" spans="1:159" x14ac:dyDescent="0.2">
      <c r="A696">
        <v>2395</v>
      </c>
      <c r="B696" t="s">
        <v>143</v>
      </c>
      <c r="C696" t="s">
        <v>3122</v>
      </c>
      <c r="D696" s="1">
        <v>34226</v>
      </c>
      <c r="E696">
        <v>28</v>
      </c>
      <c r="F696">
        <v>1</v>
      </c>
      <c r="H696" t="s">
        <v>478</v>
      </c>
      <c r="I696">
        <v>3021</v>
      </c>
      <c r="J696" s="1">
        <v>44116</v>
      </c>
      <c r="K696">
        <v>2</v>
      </c>
      <c r="U696">
        <v>3</v>
      </c>
      <c r="V696" t="s">
        <v>3123</v>
      </c>
      <c r="W696" t="s">
        <v>4412</v>
      </c>
      <c r="X696" t="s">
        <v>314</v>
      </c>
      <c r="Y696">
        <v>0</v>
      </c>
      <c r="Z696" t="s">
        <v>3124</v>
      </c>
      <c r="AA696" s="1">
        <v>44644</v>
      </c>
      <c r="AB696" s="2">
        <f t="shared" si="116"/>
        <v>528</v>
      </c>
      <c r="AC696">
        <v>1</v>
      </c>
      <c r="AD696">
        <v>2</v>
      </c>
      <c r="AE696" t="str">
        <f t="shared" si="118"/>
        <v>Female</v>
      </c>
      <c r="AF696">
        <v>0</v>
      </c>
      <c r="AG696" t="s">
        <v>157</v>
      </c>
      <c r="AH696">
        <v>1</v>
      </c>
      <c r="AI696">
        <v>2</v>
      </c>
      <c r="AJ696">
        <v>6</v>
      </c>
      <c r="AK696" t="str">
        <f t="shared" si="123"/>
        <v>Undergrad</v>
      </c>
      <c r="AL696" t="str">
        <f t="shared" si="119"/>
        <v>Yes</v>
      </c>
      <c r="AM696">
        <v>9</v>
      </c>
      <c r="AN696" t="str">
        <f t="shared" si="117"/>
        <v>Aus</v>
      </c>
      <c r="AO696">
        <v>0</v>
      </c>
      <c r="AR696">
        <v>0</v>
      </c>
      <c r="AS696">
        <v>0</v>
      </c>
      <c r="AT696">
        <v>0</v>
      </c>
      <c r="AU696">
        <v>1</v>
      </c>
      <c r="AV696">
        <v>0</v>
      </c>
      <c r="AW696">
        <v>0</v>
      </c>
      <c r="AX696">
        <v>1</v>
      </c>
      <c r="AY696">
        <v>0</v>
      </c>
      <c r="AZ696">
        <v>0</v>
      </c>
      <c r="BA696">
        <v>0</v>
      </c>
      <c r="BC696" t="s">
        <v>3125</v>
      </c>
      <c r="BD696">
        <v>1</v>
      </c>
      <c r="BE696" t="s">
        <v>3126</v>
      </c>
      <c r="BF696">
        <v>1</v>
      </c>
      <c r="BG696" t="s">
        <v>3127</v>
      </c>
      <c r="BH696">
        <v>0</v>
      </c>
      <c r="BI696">
        <v>0</v>
      </c>
      <c r="BJ696">
        <v>0</v>
      </c>
      <c r="BK696">
        <v>0</v>
      </c>
      <c r="BM696">
        <v>1</v>
      </c>
      <c r="BN696">
        <v>2</v>
      </c>
      <c r="BO696">
        <v>0</v>
      </c>
      <c r="BQ696">
        <v>1</v>
      </c>
      <c r="BR696">
        <v>1</v>
      </c>
      <c r="BS696">
        <v>3</v>
      </c>
      <c r="BT696">
        <v>2</v>
      </c>
      <c r="BU696">
        <v>5</v>
      </c>
      <c r="BV696">
        <v>31</v>
      </c>
      <c r="BW696" s="4">
        <v>0.43231856738925539</v>
      </c>
      <c r="BX696">
        <v>1</v>
      </c>
      <c r="BY696">
        <v>0</v>
      </c>
      <c r="BZ696">
        <v>30</v>
      </c>
      <c r="CA696">
        <v>30</v>
      </c>
      <c r="CB696">
        <v>0</v>
      </c>
      <c r="CC696">
        <v>0</v>
      </c>
      <c r="CD696">
        <v>0</v>
      </c>
      <c r="CE696">
        <v>0</v>
      </c>
      <c r="CF696">
        <v>0</v>
      </c>
      <c r="CG696">
        <v>0</v>
      </c>
      <c r="CH696">
        <v>0</v>
      </c>
      <c r="CI696">
        <v>0</v>
      </c>
      <c r="CJ696">
        <v>0</v>
      </c>
      <c r="CK696">
        <v>0</v>
      </c>
      <c r="CL696">
        <v>0</v>
      </c>
      <c r="CM696">
        <v>0</v>
      </c>
      <c r="CN696">
        <f t="shared" si="124"/>
        <v>30</v>
      </c>
      <c r="CO696" t="str">
        <f t="shared" si="122"/>
        <v>Insufficiently active</v>
      </c>
      <c r="CP696">
        <v>3</v>
      </c>
      <c r="CQ696">
        <v>4</v>
      </c>
      <c r="CR696">
        <v>3</v>
      </c>
      <c r="CS696">
        <v>4</v>
      </c>
      <c r="CT696">
        <v>3</v>
      </c>
      <c r="CU696">
        <v>3</v>
      </c>
      <c r="CV696">
        <v>0</v>
      </c>
      <c r="CW696">
        <v>1</v>
      </c>
      <c r="CX696">
        <v>1</v>
      </c>
      <c r="CY696">
        <v>1</v>
      </c>
      <c r="CZ696">
        <v>3</v>
      </c>
      <c r="DA696">
        <v>8</v>
      </c>
      <c r="DB696">
        <v>3</v>
      </c>
      <c r="DC696">
        <v>0</v>
      </c>
      <c r="DD696">
        <v>3</v>
      </c>
      <c r="DE696">
        <v>5</v>
      </c>
      <c r="DF696">
        <v>4</v>
      </c>
      <c r="DG696">
        <v>5</v>
      </c>
      <c r="DH696">
        <v>3</v>
      </c>
      <c r="DI696">
        <v>2</v>
      </c>
      <c r="DJ696">
        <v>5</v>
      </c>
      <c r="DK696">
        <v>4</v>
      </c>
      <c r="DL696">
        <v>4</v>
      </c>
      <c r="DM696">
        <v>4</v>
      </c>
      <c r="DN696">
        <v>39</v>
      </c>
      <c r="DO696">
        <v>2</v>
      </c>
      <c r="DP696">
        <v>3</v>
      </c>
      <c r="DQ696">
        <v>3</v>
      </c>
      <c r="DR696">
        <v>3</v>
      </c>
      <c r="DS696">
        <v>2</v>
      </c>
      <c r="DT696">
        <v>3</v>
      </c>
      <c r="DU696">
        <v>3</v>
      </c>
      <c r="DV696">
        <v>2</v>
      </c>
      <c r="DW696">
        <v>0</v>
      </c>
      <c r="DX696">
        <v>21</v>
      </c>
      <c r="DY696" t="str">
        <f>IF(DO696&gt;1,"Yes",IF(DP696&gt;1,"Yes","No"))</f>
        <v>Yes</v>
      </c>
      <c r="DZ696" t="s">
        <v>4711</v>
      </c>
      <c r="EA696">
        <v>4</v>
      </c>
      <c r="EB696">
        <v>2</v>
      </c>
      <c r="EC696">
        <v>2</v>
      </c>
      <c r="ED696">
        <v>3</v>
      </c>
      <c r="EE696">
        <v>3</v>
      </c>
      <c r="EF696">
        <v>2</v>
      </c>
      <c r="EG696">
        <v>3</v>
      </c>
      <c r="EH696">
        <v>19</v>
      </c>
      <c r="EI696">
        <v>2</v>
      </c>
      <c r="EJ696">
        <v>3</v>
      </c>
      <c r="EK696">
        <v>3</v>
      </c>
      <c r="EL696">
        <v>8</v>
      </c>
      <c r="EM696">
        <v>2</v>
      </c>
      <c r="EN696">
        <v>2</v>
      </c>
      <c r="EO696">
        <v>2</v>
      </c>
      <c r="EP696">
        <v>1</v>
      </c>
      <c r="EQ696">
        <v>3</v>
      </c>
      <c r="ER696">
        <v>3</v>
      </c>
      <c r="ES696">
        <v>1</v>
      </c>
      <c r="ET696">
        <v>1</v>
      </c>
      <c r="EU696">
        <v>15</v>
      </c>
      <c r="EV696">
        <v>4</v>
      </c>
      <c r="EW696">
        <v>0</v>
      </c>
      <c r="EX696">
        <v>2</v>
      </c>
      <c r="EY696">
        <v>0</v>
      </c>
      <c r="EZ696">
        <v>6</v>
      </c>
      <c r="FA696">
        <v>4</v>
      </c>
      <c r="FB696" t="str">
        <f t="shared" si="120"/>
        <v>Mild</v>
      </c>
      <c r="FC696" t="s">
        <v>149</v>
      </c>
    </row>
    <row r="697" spans="1:159" x14ac:dyDescent="0.2">
      <c r="A697">
        <v>2396</v>
      </c>
      <c r="B697" t="s">
        <v>143</v>
      </c>
      <c r="C697" t="s">
        <v>3128</v>
      </c>
      <c r="D697" s="1">
        <v>30271</v>
      </c>
      <c r="E697">
        <v>39</v>
      </c>
      <c r="F697">
        <v>1</v>
      </c>
      <c r="H697" t="s">
        <v>777</v>
      </c>
      <c r="I697">
        <v>3026</v>
      </c>
      <c r="J697" s="1">
        <v>44116</v>
      </c>
      <c r="K697">
        <v>1</v>
      </c>
      <c r="S697">
        <v>2</v>
      </c>
      <c r="W697" t="s">
        <v>4410</v>
      </c>
      <c r="X697" t="s">
        <v>222</v>
      </c>
      <c r="Y697">
        <v>0</v>
      </c>
      <c r="Z697" t="s">
        <v>3129</v>
      </c>
      <c r="AA697" s="1">
        <v>44637</v>
      </c>
      <c r="AB697" s="2">
        <f t="shared" si="116"/>
        <v>521</v>
      </c>
      <c r="AC697">
        <v>1</v>
      </c>
      <c r="AD697">
        <v>1</v>
      </c>
      <c r="AE697" t="str">
        <f t="shared" si="118"/>
        <v>Male</v>
      </c>
      <c r="AF697">
        <v>0</v>
      </c>
      <c r="AG697" t="s">
        <v>157</v>
      </c>
      <c r="AH697">
        <v>0</v>
      </c>
      <c r="AJ697">
        <v>2</v>
      </c>
      <c r="AK697" t="str">
        <f t="shared" si="123"/>
        <v>High school</v>
      </c>
      <c r="AL697" t="str">
        <f t="shared" si="119"/>
        <v>Yes</v>
      </c>
      <c r="AM697">
        <v>9</v>
      </c>
      <c r="AN697" t="str">
        <f t="shared" si="117"/>
        <v>Aus</v>
      </c>
      <c r="AO697">
        <v>0</v>
      </c>
      <c r="AR697">
        <v>0</v>
      </c>
      <c r="AS697">
        <v>0</v>
      </c>
      <c r="AT697">
        <v>0</v>
      </c>
      <c r="AU697">
        <v>0</v>
      </c>
      <c r="AV697">
        <v>0</v>
      </c>
      <c r="AW697">
        <v>0</v>
      </c>
      <c r="AX697">
        <v>0</v>
      </c>
      <c r="AY697">
        <v>0</v>
      </c>
      <c r="AZ697">
        <v>0</v>
      </c>
      <c r="BA697">
        <v>0</v>
      </c>
      <c r="BD697">
        <v>1</v>
      </c>
      <c r="BE697" t="s">
        <v>3130</v>
      </c>
      <c r="BF697">
        <v>1</v>
      </c>
      <c r="BG697" t="s">
        <v>3131</v>
      </c>
      <c r="BH697">
        <v>0</v>
      </c>
      <c r="BI697">
        <v>1</v>
      </c>
      <c r="BJ697">
        <v>0</v>
      </c>
      <c r="BK697">
        <v>0</v>
      </c>
      <c r="BM697">
        <v>1</v>
      </c>
      <c r="BN697">
        <v>10</v>
      </c>
      <c r="BO697">
        <v>0</v>
      </c>
      <c r="BQ697">
        <v>2</v>
      </c>
      <c r="BR697">
        <v>1</v>
      </c>
      <c r="BS697">
        <v>1</v>
      </c>
      <c r="BT697">
        <v>2</v>
      </c>
      <c r="BU697">
        <v>1</v>
      </c>
      <c r="BV697">
        <v>60</v>
      </c>
      <c r="BW697" s="4">
        <v>0.64790189498701412</v>
      </c>
      <c r="BX697">
        <v>1</v>
      </c>
      <c r="BY697">
        <v>0</v>
      </c>
      <c r="BZ697">
        <v>0</v>
      </c>
      <c r="CA697">
        <v>0</v>
      </c>
      <c r="CB697">
        <v>1</v>
      </c>
      <c r="CC697">
        <v>1</v>
      </c>
      <c r="CD697">
        <v>30</v>
      </c>
      <c r="CE697">
        <v>90</v>
      </c>
      <c r="CF697">
        <v>0</v>
      </c>
      <c r="CG697">
        <v>0</v>
      </c>
      <c r="CH697">
        <v>0</v>
      </c>
      <c r="CI697">
        <v>0</v>
      </c>
      <c r="CJ697">
        <v>0</v>
      </c>
      <c r="CK697">
        <v>0</v>
      </c>
      <c r="CL697">
        <v>0</v>
      </c>
      <c r="CM697">
        <v>0</v>
      </c>
      <c r="CN697">
        <f t="shared" si="124"/>
        <v>0</v>
      </c>
      <c r="CO697" t="str">
        <f t="shared" si="122"/>
        <v>Sedentary</v>
      </c>
      <c r="CP697">
        <v>4</v>
      </c>
      <c r="CQ697">
        <v>3</v>
      </c>
      <c r="CR697">
        <v>1</v>
      </c>
      <c r="CS697">
        <v>3</v>
      </c>
      <c r="CT697">
        <v>3</v>
      </c>
      <c r="CU697">
        <v>3</v>
      </c>
      <c r="CV697">
        <v>1</v>
      </c>
      <c r="CW697">
        <v>1</v>
      </c>
      <c r="CX697">
        <v>2</v>
      </c>
      <c r="CY697">
        <v>1</v>
      </c>
      <c r="CZ697">
        <v>2</v>
      </c>
      <c r="DA697">
        <v>7</v>
      </c>
      <c r="DB697">
        <v>2</v>
      </c>
      <c r="DC697">
        <v>1</v>
      </c>
      <c r="DD697">
        <v>3</v>
      </c>
      <c r="DE697">
        <v>2</v>
      </c>
      <c r="DF697">
        <v>1</v>
      </c>
      <c r="DG697">
        <v>1</v>
      </c>
      <c r="DH697">
        <v>3</v>
      </c>
      <c r="DI697">
        <v>2</v>
      </c>
      <c r="DJ697">
        <v>1</v>
      </c>
      <c r="DK697">
        <v>1</v>
      </c>
      <c r="DL697">
        <v>1</v>
      </c>
      <c r="DM697">
        <v>1</v>
      </c>
      <c r="DN697">
        <v>16</v>
      </c>
      <c r="DO697">
        <v>1</v>
      </c>
      <c r="DP697">
        <v>0</v>
      </c>
      <c r="DQ697">
        <v>1</v>
      </c>
      <c r="DR697">
        <v>1</v>
      </c>
      <c r="DS697">
        <v>1</v>
      </c>
      <c r="DT697">
        <v>0</v>
      </c>
      <c r="DU697">
        <v>1</v>
      </c>
      <c r="DV697">
        <v>0</v>
      </c>
      <c r="DW697">
        <v>0</v>
      </c>
      <c r="DX697">
        <v>5</v>
      </c>
      <c r="DY697" t="str">
        <f>IF(DO697&gt;1,"Yes",IF(DP697&gt;1,"Yes","No"))</f>
        <v>No</v>
      </c>
      <c r="DZ697" t="s">
        <v>4707</v>
      </c>
      <c r="EA697">
        <v>3</v>
      </c>
      <c r="EB697">
        <v>3</v>
      </c>
      <c r="EC697">
        <v>3</v>
      </c>
      <c r="ED697">
        <v>4</v>
      </c>
      <c r="EE697">
        <v>3</v>
      </c>
      <c r="EF697">
        <v>3</v>
      </c>
      <c r="EG697">
        <v>4</v>
      </c>
      <c r="EH697">
        <v>23</v>
      </c>
      <c r="EI697">
        <v>1</v>
      </c>
      <c r="EJ697">
        <v>1</v>
      </c>
      <c r="EK697">
        <v>1</v>
      </c>
      <c r="EL697">
        <v>3</v>
      </c>
      <c r="EM697">
        <v>5</v>
      </c>
      <c r="EN697">
        <v>5</v>
      </c>
      <c r="EO697">
        <v>5</v>
      </c>
      <c r="EP697">
        <v>5</v>
      </c>
      <c r="EQ697">
        <v>5</v>
      </c>
      <c r="ER697">
        <v>5</v>
      </c>
      <c r="ES697">
        <v>5</v>
      </c>
      <c r="ET697">
        <v>5</v>
      </c>
      <c r="EU697">
        <v>40</v>
      </c>
      <c r="EV697">
        <v>2</v>
      </c>
      <c r="EW697">
        <v>1</v>
      </c>
      <c r="EX697">
        <v>2</v>
      </c>
      <c r="EY697">
        <v>3</v>
      </c>
      <c r="EZ697">
        <v>8</v>
      </c>
      <c r="FA697">
        <v>2</v>
      </c>
      <c r="FB697" t="str">
        <f t="shared" si="120"/>
        <v>Mild</v>
      </c>
      <c r="FC697" t="s">
        <v>149</v>
      </c>
    </row>
    <row r="698" spans="1:159" x14ac:dyDescent="0.2">
      <c r="A698">
        <v>2397</v>
      </c>
      <c r="B698" t="s">
        <v>143</v>
      </c>
      <c r="C698" t="s">
        <v>3132</v>
      </c>
      <c r="D698" s="1">
        <v>21001</v>
      </c>
      <c r="E698">
        <v>65</v>
      </c>
      <c r="F698">
        <v>1</v>
      </c>
      <c r="H698" t="s">
        <v>366</v>
      </c>
      <c r="I698">
        <v>3337</v>
      </c>
      <c r="J698" s="1">
        <v>44116</v>
      </c>
      <c r="K698">
        <v>1</v>
      </c>
      <c r="R698">
        <v>2</v>
      </c>
      <c r="W698" t="s">
        <v>229</v>
      </c>
      <c r="X698" t="s">
        <v>222</v>
      </c>
      <c r="Y698">
        <v>1</v>
      </c>
      <c r="Z698" t="s">
        <v>3133</v>
      </c>
      <c r="AA698" s="1">
        <v>44637</v>
      </c>
      <c r="AB698" s="2">
        <f t="shared" si="116"/>
        <v>521</v>
      </c>
      <c r="AC698">
        <v>5</v>
      </c>
      <c r="AD698">
        <v>2</v>
      </c>
      <c r="AE698" t="str">
        <f t="shared" si="118"/>
        <v>Female</v>
      </c>
      <c r="AF698">
        <v>1</v>
      </c>
      <c r="AG698" t="s">
        <v>157</v>
      </c>
      <c r="AH698">
        <v>0</v>
      </c>
      <c r="AJ698">
        <v>2</v>
      </c>
      <c r="AK698" t="str">
        <f t="shared" si="123"/>
        <v>High school</v>
      </c>
      <c r="AL698" t="str">
        <f t="shared" si="119"/>
        <v>Yes</v>
      </c>
      <c r="AM698">
        <v>9</v>
      </c>
      <c r="AN698" t="str">
        <f t="shared" si="117"/>
        <v>Aus</v>
      </c>
      <c r="AO698">
        <v>0</v>
      </c>
      <c r="AR698">
        <v>0</v>
      </c>
      <c r="AS698">
        <v>0</v>
      </c>
      <c r="AT698">
        <v>0</v>
      </c>
      <c r="AU698">
        <v>0</v>
      </c>
      <c r="AV698">
        <v>0</v>
      </c>
      <c r="AW698">
        <v>0</v>
      </c>
      <c r="AX698">
        <v>1</v>
      </c>
      <c r="AY698">
        <v>0</v>
      </c>
      <c r="AZ698">
        <v>0</v>
      </c>
      <c r="BA698">
        <v>1</v>
      </c>
      <c r="BC698" t="s">
        <v>3134</v>
      </c>
      <c r="BD698">
        <v>1</v>
      </c>
      <c r="BE698" t="s">
        <v>3135</v>
      </c>
      <c r="BF698">
        <v>1</v>
      </c>
      <c r="BG698" t="s">
        <v>3136</v>
      </c>
      <c r="BH698">
        <v>1</v>
      </c>
      <c r="BI698">
        <v>1</v>
      </c>
      <c r="BJ698">
        <v>0</v>
      </c>
      <c r="BK698">
        <v>0</v>
      </c>
      <c r="BM698">
        <v>1</v>
      </c>
      <c r="BN698">
        <v>10</v>
      </c>
      <c r="BO698">
        <v>0</v>
      </c>
      <c r="BQ698">
        <v>3</v>
      </c>
      <c r="BR698">
        <v>1</v>
      </c>
      <c r="BS698">
        <v>3</v>
      </c>
      <c r="BT698">
        <v>4</v>
      </c>
      <c r="BU698">
        <v>3</v>
      </c>
      <c r="BV698">
        <v>76</v>
      </c>
      <c r="BW698" s="4">
        <v>0.40373869346733671</v>
      </c>
      <c r="BX698">
        <v>5</v>
      </c>
      <c r="BY698">
        <v>22</v>
      </c>
      <c r="BZ698">
        <v>27</v>
      </c>
      <c r="CA698">
        <v>840</v>
      </c>
      <c r="CB698">
        <v>3</v>
      </c>
      <c r="CC698">
        <v>3</v>
      </c>
      <c r="CD698">
        <v>6</v>
      </c>
      <c r="CE698">
        <v>186</v>
      </c>
      <c r="CF698">
        <v>7</v>
      </c>
      <c r="CG698">
        <v>14</v>
      </c>
      <c r="CH698">
        <v>7</v>
      </c>
      <c r="CI698">
        <v>840</v>
      </c>
      <c r="CJ698">
        <v>0</v>
      </c>
      <c r="CK698">
        <v>0</v>
      </c>
      <c r="CL698">
        <v>0</v>
      </c>
      <c r="CM698">
        <v>0</v>
      </c>
      <c r="CN698">
        <f t="shared" si="124"/>
        <v>2520</v>
      </c>
      <c r="CO698" t="str">
        <f t="shared" si="122"/>
        <v>Sufficientlyactive</v>
      </c>
      <c r="CP698">
        <v>3</v>
      </c>
      <c r="CQ698">
        <v>2</v>
      </c>
      <c r="CR698">
        <v>3</v>
      </c>
      <c r="CS698">
        <v>4</v>
      </c>
      <c r="CT698">
        <v>3</v>
      </c>
      <c r="CU698">
        <v>1</v>
      </c>
      <c r="CV698">
        <v>1</v>
      </c>
      <c r="CW698">
        <v>0</v>
      </c>
      <c r="CX698">
        <v>3</v>
      </c>
      <c r="CY698">
        <v>1</v>
      </c>
      <c r="CZ698">
        <v>3</v>
      </c>
      <c r="DA698">
        <v>7</v>
      </c>
      <c r="DB698">
        <v>2</v>
      </c>
      <c r="DC698">
        <v>0</v>
      </c>
      <c r="DD698">
        <v>5</v>
      </c>
      <c r="DE698">
        <v>2</v>
      </c>
      <c r="DF698">
        <v>1</v>
      </c>
      <c r="DG698">
        <v>1</v>
      </c>
      <c r="DH698">
        <v>2</v>
      </c>
      <c r="DI698">
        <v>1</v>
      </c>
      <c r="DJ698">
        <v>2</v>
      </c>
      <c r="DK698">
        <v>2</v>
      </c>
      <c r="DL698">
        <v>1</v>
      </c>
      <c r="DM698">
        <v>1</v>
      </c>
      <c r="DN698">
        <v>18</v>
      </c>
      <c r="DO698">
        <v>0</v>
      </c>
      <c r="DP698">
        <v>0</v>
      </c>
      <c r="DQ698">
        <v>1</v>
      </c>
      <c r="DR698">
        <v>3</v>
      </c>
      <c r="DS698">
        <v>2</v>
      </c>
      <c r="DT698">
        <v>0</v>
      </c>
      <c r="DU698">
        <v>0</v>
      </c>
      <c r="DV698">
        <v>0</v>
      </c>
      <c r="DW698">
        <v>0</v>
      </c>
      <c r="DX698">
        <v>6</v>
      </c>
      <c r="DY698" t="s">
        <v>149</v>
      </c>
      <c r="DZ698" t="s">
        <v>4707</v>
      </c>
      <c r="EA698">
        <v>3</v>
      </c>
      <c r="EB698">
        <v>4</v>
      </c>
      <c r="EC698">
        <v>3</v>
      </c>
      <c r="ED698">
        <v>3</v>
      </c>
      <c r="EE698">
        <v>3</v>
      </c>
      <c r="EF698">
        <v>4</v>
      </c>
      <c r="EG698">
        <v>4</v>
      </c>
      <c r="EH698">
        <v>24</v>
      </c>
      <c r="EI698">
        <v>3</v>
      </c>
      <c r="EJ698">
        <v>2</v>
      </c>
      <c r="EK698">
        <v>2</v>
      </c>
      <c r="EL698">
        <v>7</v>
      </c>
      <c r="EM698">
        <v>4</v>
      </c>
      <c r="EN698">
        <v>4</v>
      </c>
      <c r="EO698">
        <v>4</v>
      </c>
      <c r="EP698">
        <v>4</v>
      </c>
      <c r="EQ698">
        <v>4</v>
      </c>
      <c r="ER698">
        <v>4</v>
      </c>
      <c r="ES698">
        <v>4</v>
      </c>
      <c r="ET698">
        <v>4</v>
      </c>
      <c r="EU698">
        <v>32</v>
      </c>
      <c r="EV698">
        <v>5</v>
      </c>
      <c r="EW698">
        <v>8</v>
      </c>
      <c r="EX698">
        <v>8</v>
      </c>
      <c r="EY698">
        <v>8</v>
      </c>
      <c r="EZ698">
        <v>29</v>
      </c>
      <c r="FA698">
        <v>8</v>
      </c>
      <c r="FB698" t="str">
        <f t="shared" si="120"/>
        <v>Severe</v>
      </c>
      <c r="FC698" t="s">
        <v>157</v>
      </c>
    </row>
    <row r="699" spans="1:159" x14ac:dyDescent="0.2">
      <c r="A699">
        <v>2404</v>
      </c>
      <c r="B699" t="s">
        <v>143</v>
      </c>
      <c r="C699" t="s">
        <v>3137</v>
      </c>
      <c r="D699" s="1">
        <v>21551</v>
      </c>
      <c r="E699">
        <v>63</v>
      </c>
      <c r="F699">
        <v>1</v>
      </c>
      <c r="H699" t="s">
        <v>236</v>
      </c>
      <c r="I699">
        <v>3015</v>
      </c>
      <c r="J699" s="1">
        <v>44113</v>
      </c>
      <c r="K699">
        <v>1</v>
      </c>
      <c r="L699">
        <v>1</v>
      </c>
      <c r="W699" t="s">
        <v>4403</v>
      </c>
      <c r="X699" t="s">
        <v>307</v>
      </c>
      <c r="Y699">
        <v>1</v>
      </c>
      <c r="Z699" t="s">
        <v>3138</v>
      </c>
      <c r="AA699" s="1">
        <v>44640</v>
      </c>
      <c r="AB699" s="2">
        <f t="shared" si="116"/>
        <v>527</v>
      </c>
      <c r="AC699">
        <v>2</v>
      </c>
      <c r="AD699">
        <v>1</v>
      </c>
      <c r="AE699" t="str">
        <f t="shared" si="118"/>
        <v>Male</v>
      </c>
      <c r="AF699">
        <v>5</v>
      </c>
      <c r="AG699" t="s">
        <v>157</v>
      </c>
      <c r="AH699">
        <v>0</v>
      </c>
      <c r="AJ699">
        <v>1</v>
      </c>
      <c r="AK699" t="str">
        <f t="shared" si="123"/>
        <v>DNC high school</v>
      </c>
      <c r="AL699" t="str">
        <f t="shared" si="119"/>
        <v>No</v>
      </c>
      <c r="AM699">
        <v>123</v>
      </c>
      <c r="AN699" t="str">
        <f t="shared" si="117"/>
        <v>Other</v>
      </c>
      <c r="AP699">
        <v>0</v>
      </c>
      <c r="AQ699">
        <v>41</v>
      </c>
      <c r="AR699">
        <v>0</v>
      </c>
      <c r="AS699">
        <v>0</v>
      </c>
      <c r="AT699">
        <v>0</v>
      </c>
      <c r="AU699">
        <v>0</v>
      </c>
      <c r="AV699">
        <v>0</v>
      </c>
      <c r="AW699">
        <v>0</v>
      </c>
      <c r="AX699">
        <v>0</v>
      </c>
      <c r="AY699">
        <v>0</v>
      </c>
      <c r="AZ699">
        <v>2</v>
      </c>
      <c r="BA699">
        <v>0</v>
      </c>
      <c r="BC699" t="s">
        <v>3139</v>
      </c>
      <c r="BD699">
        <v>1</v>
      </c>
      <c r="BE699" t="s">
        <v>3140</v>
      </c>
      <c r="BF699">
        <v>1</v>
      </c>
      <c r="BG699" t="s">
        <v>3141</v>
      </c>
      <c r="BH699">
        <v>0</v>
      </c>
      <c r="BI699">
        <v>1</v>
      </c>
      <c r="BJ699">
        <v>0</v>
      </c>
      <c r="BK699">
        <v>0</v>
      </c>
      <c r="BM699">
        <v>0</v>
      </c>
      <c r="BO699">
        <v>1</v>
      </c>
      <c r="BP699">
        <v>2</v>
      </c>
      <c r="BQ699">
        <v>1</v>
      </c>
      <c r="BR699">
        <v>1</v>
      </c>
      <c r="BS699">
        <v>4</v>
      </c>
      <c r="BT699">
        <v>3</v>
      </c>
      <c r="BU699">
        <v>2</v>
      </c>
      <c r="BV699">
        <v>60</v>
      </c>
      <c r="BW699" s="4">
        <v>0.57658190899001105</v>
      </c>
      <c r="BX699">
        <v>4</v>
      </c>
      <c r="BY699">
        <v>3</v>
      </c>
      <c r="BZ699">
        <v>30</v>
      </c>
      <c r="CA699">
        <v>210</v>
      </c>
      <c r="CB699">
        <v>0</v>
      </c>
      <c r="CC699">
        <v>0</v>
      </c>
      <c r="CD699">
        <v>0</v>
      </c>
      <c r="CE699">
        <v>0</v>
      </c>
      <c r="CF699">
        <v>0</v>
      </c>
      <c r="CG699">
        <v>0</v>
      </c>
      <c r="CH699">
        <v>0</v>
      </c>
      <c r="CI699">
        <v>0</v>
      </c>
      <c r="CJ699">
        <v>0</v>
      </c>
      <c r="CK699">
        <v>0</v>
      </c>
      <c r="CL699">
        <v>0</v>
      </c>
      <c r="CM699">
        <v>0</v>
      </c>
      <c r="CN699">
        <f t="shared" si="124"/>
        <v>210</v>
      </c>
      <c r="CO699" t="str">
        <f t="shared" si="122"/>
        <v>Sufficientlyactive</v>
      </c>
      <c r="CP699">
        <v>3</v>
      </c>
      <c r="CQ699">
        <v>3</v>
      </c>
      <c r="CR699">
        <v>2</v>
      </c>
      <c r="CS699">
        <v>3</v>
      </c>
      <c r="CT699">
        <v>3</v>
      </c>
      <c r="CU699">
        <v>2</v>
      </c>
      <c r="CV699">
        <v>1</v>
      </c>
      <c r="CW699">
        <v>1</v>
      </c>
      <c r="CX699">
        <v>1</v>
      </c>
      <c r="CY699">
        <v>0</v>
      </c>
      <c r="CZ699">
        <v>2</v>
      </c>
      <c r="DA699">
        <v>8</v>
      </c>
      <c r="DB699">
        <v>3</v>
      </c>
      <c r="DC699">
        <v>1</v>
      </c>
      <c r="DD699">
        <v>3</v>
      </c>
      <c r="DE699">
        <v>1</v>
      </c>
      <c r="DF699">
        <v>1</v>
      </c>
      <c r="DG699">
        <v>1</v>
      </c>
      <c r="DH699">
        <v>2</v>
      </c>
      <c r="DI699">
        <v>2</v>
      </c>
      <c r="DJ699">
        <v>2</v>
      </c>
      <c r="DK699">
        <v>1</v>
      </c>
      <c r="DL699">
        <v>1</v>
      </c>
      <c r="DM699">
        <v>1</v>
      </c>
      <c r="DN699">
        <v>15</v>
      </c>
      <c r="DO699">
        <v>0</v>
      </c>
      <c r="DP699">
        <v>0</v>
      </c>
      <c r="DQ699">
        <v>1</v>
      </c>
      <c r="DR699">
        <v>1</v>
      </c>
      <c r="DS699">
        <v>2</v>
      </c>
      <c r="DT699">
        <v>0</v>
      </c>
      <c r="DU699">
        <v>1</v>
      </c>
      <c r="DV699">
        <v>0</v>
      </c>
      <c r="DW699">
        <v>0</v>
      </c>
      <c r="DX699">
        <v>5</v>
      </c>
      <c r="DY699" t="s">
        <v>149</v>
      </c>
      <c r="DZ699" t="s">
        <v>4707</v>
      </c>
      <c r="EA699">
        <v>4</v>
      </c>
      <c r="EB699">
        <v>4</v>
      </c>
      <c r="EC699">
        <v>3</v>
      </c>
      <c r="ED699">
        <v>4</v>
      </c>
      <c r="EE699">
        <v>4</v>
      </c>
      <c r="EF699">
        <v>4</v>
      </c>
      <c r="EG699">
        <v>4</v>
      </c>
      <c r="EH699">
        <v>27</v>
      </c>
      <c r="EI699">
        <v>1</v>
      </c>
      <c r="EJ699">
        <v>1</v>
      </c>
      <c r="EK699">
        <v>1</v>
      </c>
      <c r="EL699">
        <v>3</v>
      </c>
      <c r="EM699">
        <v>3</v>
      </c>
      <c r="EN699">
        <v>4</v>
      </c>
      <c r="EO699">
        <v>4</v>
      </c>
      <c r="EP699">
        <v>3</v>
      </c>
      <c r="EQ699">
        <v>4</v>
      </c>
      <c r="ER699">
        <v>4</v>
      </c>
      <c r="ES699">
        <v>4</v>
      </c>
      <c r="ET699">
        <v>4</v>
      </c>
      <c r="EU699">
        <v>30</v>
      </c>
      <c r="EV699">
        <v>6</v>
      </c>
      <c r="EW699">
        <v>7</v>
      </c>
      <c r="EX699">
        <v>6</v>
      </c>
      <c r="EY699">
        <v>5</v>
      </c>
      <c r="EZ699">
        <v>24</v>
      </c>
      <c r="FA699">
        <v>3</v>
      </c>
      <c r="FB699" t="str">
        <f t="shared" si="120"/>
        <v>Mild</v>
      </c>
      <c r="FC699" t="s">
        <v>157</v>
      </c>
    </row>
    <row r="700" spans="1:159" x14ac:dyDescent="0.2">
      <c r="A700">
        <v>2406</v>
      </c>
      <c r="B700" t="s">
        <v>143</v>
      </c>
      <c r="C700" t="s">
        <v>3142</v>
      </c>
      <c r="D700" s="1">
        <v>24495</v>
      </c>
      <c r="E700">
        <v>55</v>
      </c>
      <c r="F700">
        <v>1</v>
      </c>
      <c r="H700" t="s">
        <v>290</v>
      </c>
      <c r="I700">
        <v>3037</v>
      </c>
      <c r="J700" s="1">
        <v>44113</v>
      </c>
      <c r="K700">
        <v>1</v>
      </c>
      <c r="R700">
        <v>1</v>
      </c>
      <c r="W700" t="s">
        <v>229</v>
      </c>
      <c r="X700" t="s">
        <v>307</v>
      </c>
      <c r="Y700">
        <v>0</v>
      </c>
      <c r="Z700" t="s">
        <v>3143</v>
      </c>
      <c r="AA700" s="1">
        <v>44681</v>
      </c>
      <c r="AB700" s="2">
        <f t="shared" si="116"/>
        <v>568</v>
      </c>
      <c r="AC700">
        <v>1</v>
      </c>
      <c r="AD700">
        <v>1</v>
      </c>
      <c r="AE700" t="str">
        <f t="shared" si="118"/>
        <v>Male</v>
      </c>
      <c r="AF700">
        <v>0</v>
      </c>
      <c r="AG700" t="s">
        <v>157</v>
      </c>
      <c r="AH700">
        <v>0</v>
      </c>
      <c r="AJ700">
        <v>1</v>
      </c>
      <c r="AK700" t="str">
        <f t="shared" si="123"/>
        <v>DNC high school</v>
      </c>
      <c r="AL700" t="str">
        <f t="shared" si="119"/>
        <v>No</v>
      </c>
      <c r="AM700">
        <v>174</v>
      </c>
      <c r="AN700" t="str">
        <f t="shared" si="117"/>
        <v>Other</v>
      </c>
      <c r="AQ700">
        <v>1984</v>
      </c>
      <c r="AR700">
        <v>0</v>
      </c>
      <c r="AS700">
        <v>0</v>
      </c>
      <c r="AT700">
        <v>0</v>
      </c>
      <c r="AU700">
        <v>0</v>
      </c>
      <c r="AV700">
        <v>0</v>
      </c>
      <c r="AW700">
        <v>0</v>
      </c>
      <c r="AX700">
        <v>0</v>
      </c>
      <c r="AY700">
        <v>0</v>
      </c>
      <c r="AZ700">
        <v>0</v>
      </c>
      <c r="BA700">
        <v>0</v>
      </c>
      <c r="BD700">
        <v>0</v>
      </c>
      <c r="BF700">
        <v>0</v>
      </c>
      <c r="BH700">
        <v>0</v>
      </c>
      <c r="BI700">
        <v>0</v>
      </c>
      <c r="BJ700">
        <v>0</v>
      </c>
      <c r="BK700">
        <v>1</v>
      </c>
      <c r="BL700">
        <v>7</v>
      </c>
      <c r="BM700">
        <v>0</v>
      </c>
      <c r="BO700">
        <v>0</v>
      </c>
      <c r="BQ700">
        <v>3</v>
      </c>
      <c r="BR700">
        <v>2</v>
      </c>
      <c r="BS700">
        <v>3</v>
      </c>
      <c r="BT700">
        <v>4</v>
      </c>
      <c r="BU700">
        <v>1</v>
      </c>
      <c r="BV700">
        <v>80</v>
      </c>
      <c r="BW700" s="4">
        <v>0.33498767305917343</v>
      </c>
      <c r="BX700">
        <v>4</v>
      </c>
      <c r="BY700">
        <v>10</v>
      </c>
      <c r="BZ700">
        <v>30</v>
      </c>
      <c r="CA700">
        <v>630</v>
      </c>
      <c r="CB700">
        <v>3</v>
      </c>
      <c r="CC700">
        <v>1</v>
      </c>
      <c r="CD700">
        <v>0</v>
      </c>
      <c r="CE700">
        <v>60</v>
      </c>
      <c r="CF700">
        <v>1</v>
      </c>
      <c r="CG700">
        <v>1</v>
      </c>
      <c r="CH700">
        <v>30</v>
      </c>
      <c r="CI700">
        <v>90</v>
      </c>
      <c r="CJ700">
        <v>0</v>
      </c>
      <c r="CK700">
        <v>0</v>
      </c>
      <c r="CL700">
        <v>0</v>
      </c>
      <c r="CM700">
        <v>0</v>
      </c>
      <c r="CN700">
        <f t="shared" si="124"/>
        <v>810</v>
      </c>
      <c r="CO700" t="str">
        <f t="shared" si="122"/>
        <v>Sufficientlyactive</v>
      </c>
      <c r="CP700">
        <v>1</v>
      </c>
      <c r="CQ700">
        <v>1</v>
      </c>
      <c r="CR700">
        <v>1</v>
      </c>
      <c r="CS700">
        <v>1</v>
      </c>
      <c r="CT700">
        <v>1</v>
      </c>
      <c r="CU700">
        <v>3</v>
      </c>
      <c r="CV700">
        <v>0</v>
      </c>
      <c r="CW700">
        <v>0</v>
      </c>
      <c r="CX700">
        <v>1</v>
      </c>
      <c r="CY700">
        <v>0</v>
      </c>
      <c r="CZ700">
        <v>1</v>
      </c>
      <c r="DA700">
        <v>6</v>
      </c>
      <c r="DB700">
        <v>1</v>
      </c>
      <c r="DC700">
        <v>0</v>
      </c>
      <c r="DD700">
        <v>3</v>
      </c>
      <c r="DE700">
        <v>2</v>
      </c>
      <c r="DF700">
        <v>3</v>
      </c>
      <c r="DG700">
        <v>3</v>
      </c>
      <c r="DH700">
        <v>3</v>
      </c>
      <c r="DI700">
        <v>3</v>
      </c>
      <c r="DJ700">
        <v>2</v>
      </c>
      <c r="DK700">
        <v>3</v>
      </c>
      <c r="DL700">
        <v>2</v>
      </c>
      <c r="DM700">
        <v>2</v>
      </c>
      <c r="DN700">
        <v>26</v>
      </c>
      <c r="DO700">
        <v>1</v>
      </c>
      <c r="DP700">
        <v>2</v>
      </c>
      <c r="DQ700">
        <v>1</v>
      </c>
      <c r="DR700">
        <v>1</v>
      </c>
      <c r="DS700">
        <v>1</v>
      </c>
      <c r="DT700">
        <v>0</v>
      </c>
      <c r="DU700">
        <v>0</v>
      </c>
      <c r="DV700">
        <v>0</v>
      </c>
      <c r="DW700">
        <v>0</v>
      </c>
      <c r="DX700">
        <v>6</v>
      </c>
      <c r="DY700" t="s">
        <v>149</v>
      </c>
      <c r="DZ700" t="s">
        <v>4707</v>
      </c>
      <c r="EA700">
        <v>2</v>
      </c>
      <c r="EB700">
        <v>2</v>
      </c>
      <c r="EC700">
        <v>1</v>
      </c>
      <c r="ED700">
        <v>2</v>
      </c>
      <c r="EE700">
        <v>2</v>
      </c>
      <c r="EF700">
        <v>2</v>
      </c>
      <c r="EG700">
        <v>2</v>
      </c>
      <c r="EH700">
        <v>13</v>
      </c>
      <c r="EI700">
        <v>2</v>
      </c>
      <c r="EJ700">
        <v>2</v>
      </c>
      <c r="EK700">
        <v>2</v>
      </c>
      <c r="EL700">
        <v>6</v>
      </c>
      <c r="EM700">
        <v>2</v>
      </c>
      <c r="EN700">
        <v>2</v>
      </c>
      <c r="EO700">
        <v>2</v>
      </c>
      <c r="EP700">
        <v>2</v>
      </c>
      <c r="EQ700">
        <v>2</v>
      </c>
      <c r="ER700">
        <v>2</v>
      </c>
      <c r="ES700">
        <v>2</v>
      </c>
      <c r="ET700">
        <v>2</v>
      </c>
      <c r="EU700">
        <v>16</v>
      </c>
      <c r="EV700">
        <v>9</v>
      </c>
      <c r="EW700">
        <v>10</v>
      </c>
      <c r="EX700">
        <v>10</v>
      </c>
      <c r="EY700">
        <v>10</v>
      </c>
      <c r="EZ700">
        <v>39</v>
      </c>
      <c r="FA700">
        <v>10</v>
      </c>
      <c r="FB700" t="str">
        <f t="shared" si="120"/>
        <v>Severe</v>
      </c>
      <c r="FC700" t="s">
        <v>157</v>
      </c>
    </row>
    <row r="701" spans="1:159" x14ac:dyDescent="0.2">
      <c r="A701">
        <v>2416</v>
      </c>
      <c r="B701" t="s">
        <v>143</v>
      </c>
      <c r="C701" t="s">
        <v>3144</v>
      </c>
      <c r="D701" s="1">
        <v>17720</v>
      </c>
      <c r="E701">
        <v>74</v>
      </c>
      <c r="F701">
        <v>1</v>
      </c>
      <c r="H701" t="s">
        <v>159</v>
      </c>
      <c r="I701">
        <v>3038</v>
      </c>
      <c r="J701" s="1">
        <v>44110</v>
      </c>
      <c r="K701">
        <v>1</v>
      </c>
      <c r="R701">
        <v>1</v>
      </c>
      <c r="W701" t="s">
        <v>229</v>
      </c>
      <c r="X701" t="s">
        <v>307</v>
      </c>
      <c r="Y701">
        <v>0</v>
      </c>
      <c r="Z701" t="s">
        <v>3145</v>
      </c>
      <c r="AA701" s="1">
        <v>44711</v>
      </c>
      <c r="AB701" s="2">
        <f t="shared" si="116"/>
        <v>601</v>
      </c>
      <c r="AC701">
        <v>1</v>
      </c>
      <c r="AD701">
        <v>1</v>
      </c>
      <c r="AE701" t="str">
        <f t="shared" si="118"/>
        <v>Male</v>
      </c>
      <c r="AF701">
        <v>1</v>
      </c>
      <c r="AG701" t="s">
        <v>157</v>
      </c>
      <c r="AH701">
        <v>0</v>
      </c>
      <c r="AJ701">
        <v>1</v>
      </c>
      <c r="AK701" t="str">
        <f t="shared" si="123"/>
        <v>DNC high school</v>
      </c>
      <c r="AL701" t="str">
        <f t="shared" si="119"/>
        <v>No</v>
      </c>
      <c r="AM701">
        <v>170</v>
      </c>
      <c r="AN701" t="str">
        <f t="shared" si="117"/>
        <v>Other</v>
      </c>
      <c r="AQ701">
        <v>25</v>
      </c>
      <c r="AR701">
        <v>0</v>
      </c>
      <c r="AS701">
        <v>0</v>
      </c>
      <c r="AT701">
        <v>0</v>
      </c>
      <c r="AU701">
        <v>0</v>
      </c>
      <c r="AV701">
        <v>0</v>
      </c>
      <c r="AW701">
        <v>0</v>
      </c>
      <c r="AX701">
        <v>1</v>
      </c>
      <c r="AY701">
        <v>2</v>
      </c>
      <c r="AZ701">
        <v>0</v>
      </c>
      <c r="BA701">
        <v>2</v>
      </c>
      <c r="BD701">
        <v>1</v>
      </c>
      <c r="BE701" t="s">
        <v>3146</v>
      </c>
      <c r="BF701">
        <v>1</v>
      </c>
      <c r="BG701" t="s">
        <v>3147</v>
      </c>
      <c r="BH701">
        <v>1</v>
      </c>
      <c r="BI701">
        <v>1</v>
      </c>
      <c r="BJ701">
        <v>1</v>
      </c>
      <c r="BK701">
        <v>0</v>
      </c>
      <c r="BM701">
        <v>0</v>
      </c>
      <c r="BO701">
        <v>0</v>
      </c>
      <c r="BQ701">
        <v>2</v>
      </c>
      <c r="BR701">
        <v>1</v>
      </c>
      <c r="BS701">
        <v>1</v>
      </c>
      <c r="BT701">
        <v>3</v>
      </c>
      <c r="BU701">
        <v>2</v>
      </c>
      <c r="BV701">
        <v>80</v>
      </c>
      <c r="BW701" s="4">
        <v>0.60107033714815961</v>
      </c>
      <c r="BX701">
        <v>15</v>
      </c>
      <c r="BY701">
        <v>10</v>
      </c>
      <c r="BZ701">
        <v>0</v>
      </c>
      <c r="CA701">
        <v>600</v>
      </c>
      <c r="CB701">
        <v>3</v>
      </c>
      <c r="CC701">
        <v>5</v>
      </c>
      <c r="CD701">
        <v>0</v>
      </c>
      <c r="CE701">
        <v>300</v>
      </c>
      <c r="CF701">
        <v>0</v>
      </c>
      <c r="CG701">
        <v>0</v>
      </c>
      <c r="CH701">
        <v>0</v>
      </c>
      <c r="CI701">
        <v>0</v>
      </c>
      <c r="CJ701">
        <v>0</v>
      </c>
      <c r="CK701">
        <v>0</v>
      </c>
      <c r="CL701">
        <v>0</v>
      </c>
      <c r="CM701">
        <v>0</v>
      </c>
      <c r="CN701">
        <f t="shared" si="124"/>
        <v>600</v>
      </c>
      <c r="CO701" t="str">
        <f t="shared" si="122"/>
        <v>Sufficientlyactive</v>
      </c>
      <c r="CP701">
        <v>3</v>
      </c>
      <c r="CQ701">
        <v>3</v>
      </c>
      <c r="CR701">
        <v>3</v>
      </c>
      <c r="CS701">
        <v>3</v>
      </c>
      <c r="CT701">
        <v>3</v>
      </c>
      <c r="CU701">
        <v>2</v>
      </c>
      <c r="CV701">
        <v>1</v>
      </c>
      <c r="CW701">
        <v>1</v>
      </c>
      <c r="CX701">
        <v>1</v>
      </c>
      <c r="CY701">
        <v>1</v>
      </c>
      <c r="CZ701">
        <v>2</v>
      </c>
      <c r="DA701">
        <v>7</v>
      </c>
      <c r="DB701">
        <v>6</v>
      </c>
      <c r="DC701">
        <v>1</v>
      </c>
      <c r="DD701">
        <v>3</v>
      </c>
      <c r="DE701">
        <v>3</v>
      </c>
      <c r="DF701">
        <v>2</v>
      </c>
      <c r="DG701">
        <v>3</v>
      </c>
      <c r="DH701">
        <v>2</v>
      </c>
      <c r="DI701">
        <v>2</v>
      </c>
      <c r="DJ701">
        <v>3</v>
      </c>
      <c r="DK701">
        <v>3</v>
      </c>
      <c r="DL701">
        <v>2</v>
      </c>
      <c r="DM701">
        <v>2</v>
      </c>
      <c r="DN701">
        <v>25</v>
      </c>
      <c r="DO701">
        <v>1</v>
      </c>
      <c r="DP701">
        <v>1</v>
      </c>
      <c r="DQ701">
        <v>0</v>
      </c>
      <c r="DR701">
        <v>1</v>
      </c>
      <c r="DS701">
        <v>1</v>
      </c>
      <c r="DT701">
        <v>1</v>
      </c>
      <c r="DU701">
        <v>1</v>
      </c>
      <c r="DV701">
        <v>0</v>
      </c>
      <c r="DW701">
        <v>0</v>
      </c>
      <c r="DX701">
        <v>6</v>
      </c>
      <c r="DY701" t="str">
        <f>IF(DO701&gt;1,"Yes",IF(DP701&gt;1,"Yes","No"))</f>
        <v>No</v>
      </c>
      <c r="DZ701" t="s">
        <v>4707</v>
      </c>
      <c r="EA701">
        <v>3</v>
      </c>
      <c r="EB701">
        <v>3</v>
      </c>
      <c r="EC701">
        <v>3</v>
      </c>
      <c r="ED701">
        <v>3</v>
      </c>
      <c r="EE701">
        <v>4</v>
      </c>
      <c r="EF701">
        <v>3</v>
      </c>
      <c r="EG701">
        <v>3</v>
      </c>
      <c r="EH701">
        <v>22</v>
      </c>
      <c r="EI701">
        <v>2</v>
      </c>
      <c r="EJ701">
        <v>2</v>
      </c>
      <c r="EK701">
        <v>2</v>
      </c>
      <c r="EL701">
        <v>6</v>
      </c>
      <c r="EM701">
        <v>2</v>
      </c>
      <c r="EN701">
        <v>2</v>
      </c>
      <c r="EO701">
        <v>2</v>
      </c>
      <c r="EP701">
        <v>2</v>
      </c>
      <c r="EQ701">
        <v>3</v>
      </c>
      <c r="ER701">
        <v>2</v>
      </c>
      <c r="ES701">
        <v>3</v>
      </c>
      <c r="ET701">
        <v>3</v>
      </c>
      <c r="EU701">
        <v>19</v>
      </c>
      <c r="EV701">
        <v>7</v>
      </c>
      <c r="EW701">
        <v>7</v>
      </c>
      <c r="EX701">
        <v>7</v>
      </c>
      <c r="EY701">
        <v>8</v>
      </c>
      <c r="EZ701">
        <v>29</v>
      </c>
      <c r="FA701">
        <v>7</v>
      </c>
      <c r="FB701" t="str">
        <f t="shared" si="120"/>
        <v>Moderate</v>
      </c>
      <c r="FC701" t="s">
        <v>149</v>
      </c>
    </row>
    <row r="702" spans="1:159" x14ac:dyDescent="0.2">
      <c r="A702">
        <v>2423</v>
      </c>
      <c r="B702" t="s">
        <v>143</v>
      </c>
      <c r="C702" t="s">
        <v>3148</v>
      </c>
      <c r="D702" s="1">
        <v>27237</v>
      </c>
      <c r="E702">
        <v>48</v>
      </c>
      <c r="F702">
        <v>1</v>
      </c>
      <c r="H702" t="s">
        <v>253</v>
      </c>
      <c r="I702">
        <v>3020</v>
      </c>
      <c r="J702" s="1">
        <v>44109</v>
      </c>
      <c r="K702">
        <v>1</v>
      </c>
      <c r="R702">
        <v>2</v>
      </c>
      <c r="W702" t="s">
        <v>229</v>
      </c>
      <c r="X702" t="s">
        <v>222</v>
      </c>
      <c r="Y702">
        <v>1</v>
      </c>
      <c r="Z702" t="s">
        <v>3149</v>
      </c>
      <c r="AA702" s="1">
        <v>44672</v>
      </c>
      <c r="AB702" s="2">
        <f t="shared" si="116"/>
        <v>563</v>
      </c>
      <c r="AC702">
        <v>0</v>
      </c>
      <c r="AD702">
        <v>2</v>
      </c>
      <c r="AE702" t="str">
        <f t="shared" si="118"/>
        <v>Female</v>
      </c>
      <c r="AF702">
        <v>1</v>
      </c>
      <c r="AG702" t="s">
        <v>157</v>
      </c>
      <c r="AH702">
        <v>0</v>
      </c>
      <c r="AJ702">
        <v>2</v>
      </c>
      <c r="AK702" t="str">
        <f t="shared" si="123"/>
        <v>High school</v>
      </c>
      <c r="AL702" t="str">
        <f t="shared" si="119"/>
        <v>Yes</v>
      </c>
      <c r="AM702">
        <v>9</v>
      </c>
      <c r="AN702" t="str">
        <f t="shared" si="117"/>
        <v>Aus</v>
      </c>
      <c r="AO702">
        <v>0</v>
      </c>
      <c r="AR702">
        <v>0</v>
      </c>
      <c r="AS702">
        <v>0</v>
      </c>
      <c r="AT702">
        <v>0</v>
      </c>
      <c r="AU702">
        <v>0</v>
      </c>
      <c r="AV702">
        <v>0</v>
      </c>
      <c r="AW702">
        <v>0</v>
      </c>
      <c r="AX702">
        <v>0</v>
      </c>
      <c r="AY702">
        <v>0</v>
      </c>
      <c r="AZ702">
        <v>0</v>
      </c>
      <c r="BA702">
        <v>2</v>
      </c>
      <c r="BC702" t="s">
        <v>3150</v>
      </c>
      <c r="BD702">
        <v>1</v>
      </c>
      <c r="BE702" t="s">
        <v>3151</v>
      </c>
      <c r="BF702">
        <v>1</v>
      </c>
      <c r="BG702" t="s">
        <v>3152</v>
      </c>
      <c r="BH702">
        <v>1</v>
      </c>
      <c r="BI702">
        <v>0</v>
      </c>
      <c r="BJ702">
        <v>0</v>
      </c>
      <c r="BK702">
        <v>1</v>
      </c>
      <c r="BM702">
        <v>0</v>
      </c>
      <c r="BO702">
        <v>0</v>
      </c>
      <c r="BQ702">
        <v>3</v>
      </c>
      <c r="BR702">
        <v>1</v>
      </c>
      <c r="BS702">
        <v>3</v>
      </c>
      <c r="BT702">
        <v>4</v>
      </c>
      <c r="BU702">
        <v>1</v>
      </c>
      <c r="BV702">
        <v>75</v>
      </c>
      <c r="BW702" s="4">
        <v>0.43573869346733674</v>
      </c>
      <c r="BX702">
        <v>20</v>
      </c>
      <c r="BY702">
        <v>40</v>
      </c>
      <c r="BZ702">
        <v>0</v>
      </c>
      <c r="CA702">
        <v>840</v>
      </c>
      <c r="CB702">
        <v>0</v>
      </c>
      <c r="CC702">
        <v>0</v>
      </c>
      <c r="CD702">
        <v>0</v>
      </c>
      <c r="CE702">
        <v>0</v>
      </c>
      <c r="CF702">
        <v>10</v>
      </c>
      <c r="CG702">
        <v>5</v>
      </c>
      <c r="CH702">
        <v>0</v>
      </c>
      <c r="CI702">
        <v>300</v>
      </c>
      <c r="CJ702">
        <v>10</v>
      </c>
      <c r="CK702">
        <v>5</v>
      </c>
      <c r="CL702">
        <v>0</v>
      </c>
      <c r="CM702">
        <v>300</v>
      </c>
      <c r="CN702">
        <f t="shared" si="124"/>
        <v>1740</v>
      </c>
      <c r="CO702" t="str">
        <f t="shared" si="122"/>
        <v>Sufficientlyactive</v>
      </c>
      <c r="CP702">
        <v>2</v>
      </c>
      <c r="CQ702">
        <v>2</v>
      </c>
      <c r="CR702">
        <v>3</v>
      </c>
      <c r="CS702">
        <v>3</v>
      </c>
      <c r="CT702">
        <v>3</v>
      </c>
      <c r="CU702">
        <v>2</v>
      </c>
      <c r="CV702">
        <v>1</v>
      </c>
      <c r="CW702">
        <v>0</v>
      </c>
      <c r="CX702">
        <v>1</v>
      </c>
      <c r="CY702">
        <v>0</v>
      </c>
      <c r="CZ702">
        <v>2</v>
      </c>
      <c r="DA702">
        <v>6</v>
      </c>
      <c r="DB702">
        <v>6</v>
      </c>
      <c r="DC702">
        <v>0</v>
      </c>
      <c r="DD702">
        <v>4</v>
      </c>
      <c r="DE702">
        <v>1</v>
      </c>
      <c r="DF702">
        <v>1</v>
      </c>
      <c r="DG702">
        <v>2</v>
      </c>
      <c r="DH702">
        <v>2</v>
      </c>
      <c r="DI702">
        <v>1</v>
      </c>
      <c r="DJ702">
        <v>1</v>
      </c>
      <c r="DK702">
        <v>2</v>
      </c>
      <c r="DL702">
        <v>2</v>
      </c>
      <c r="DM702">
        <v>1</v>
      </c>
      <c r="DN702">
        <v>17</v>
      </c>
      <c r="DO702">
        <v>1</v>
      </c>
      <c r="DP702">
        <v>1</v>
      </c>
      <c r="DQ702">
        <v>3</v>
      </c>
      <c r="DR702">
        <v>3</v>
      </c>
      <c r="DS702">
        <v>0</v>
      </c>
      <c r="DT702">
        <v>0</v>
      </c>
      <c r="DU702">
        <v>1</v>
      </c>
      <c r="DV702">
        <v>0</v>
      </c>
      <c r="DW702">
        <v>0</v>
      </c>
      <c r="DX702">
        <v>9</v>
      </c>
      <c r="DY702" t="s">
        <v>149</v>
      </c>
      <c r="DZ702" t="s">
        <v>4707</v>
      </c>
      <c r="EA702">
        <v>2</v>
      </c>
      <c r="EB702">
        <v>3</v>
      </c>
      <c r="EC702">
        <v>3</v>
      </c>
      <c r="ED702">
        <v>3</v>
      </c>
      <c r="EE702">
        <v>3</v>
      </c>
      <c r="EF702">
        <v>2</v>
      </c>
      <c r="EG702">
        <v>5</v>
      </c>
      <c r="EH702">
        <v>21</v>
      </c>
      <c r="EI702">
        <v>2</v>
      </c>
      <c r="EJ702">
        <v>2</v>
      </c>
      <c r="EK702">
        <v>2</v>
      </c>
      <c r="EL702">
        <v>6</v>
      </c>
      <c r="EM702">
        <v>4</v>
      </c>
      <c r="EN702">
        <v>4</v>
      </c>
      <c r="EO702">
        <v>4</v>
      </c>
      <c r="EP702">
        <v>4</v>
      </c>
      <c r="EQ702">
        <v>4</v>
      </c>
      <c r="ER702">
        <v>4</v>
      </c>
      <c r="ES702">
        <v>4</v>
      </c>
      <c r="ET702">
        <v>4</v>
      </c>
      <c r="EU702">
        <v>32</v>
      </c>
      <c r="EV702">
        <v>4</v>
      </c>
      <c r="EW702">
        <v>7</v>
      </c>
      <c r="EX702">
        <v>8</v>
      </c>
      <c r="EY702">
        <v>9</v>
      </c>
      <c r="EZ702">
        <v>28</v>
      </c>
      <c r="FA702">
        <v>7</v>
      </c>
      <c r="FB702" t="str">
        <f t="shared" si="120"/>
        <v>Moderate</v>
      </c>
      <c r="FC702" t="s">
        <v>157</v>
      </c>
    </row>
    <row r="703" spans="1:159" x14ac:dyDescent="0.2">
      <c r="A703">
        <v>2424</v>
      </c>
      <c r="B703" t="s">
        <v>143</v>
      </c>
      <c r="C703" t="s">
        <v>3153</v>
      </c>
      <c r="D703" s="1">
        <v>26829</v>
      </c>
      <c r="E703">
        <v>49</v>
      </c>
      <c r="F703">
        <v>1</v>
      </c>
      <c r="H703" t="s">
        <v>269</v>
      </c>
      <c r="I703">
        <v>3337</v>
      </c>
      <c r="J703" s="1">
        <v>44109</v>
      </c>
      <c r="K703">
        <v>2</v>
      </c>
      <c r="L703">
        <v>3</v>
      </c>
      <c r="W703" t="s">
        <v>4403</v>
      </c>
      <c r="X703" t="s">
        <v>314</v>
      </c>
      <c r="Y703">
        <v>1</v>
      </c>
      <c r="Z703" t="s">
        <v>3154</v>
      </c>
      <c r="AA703" s="1">
        <v>44652</v>
      </c>
      <c r="AB703" s="2">
        <f t="shared" si="116"/>
        <v>543</v>
      </c>
      <c r="AC703">
        <v>0</v>
      </c>
      <c r="AD703">
        <v>2</v>
      </c>
      <c r="AE703" t="str">
        <f t="shared" si="118"/>
        <v>Female</v>
      </c>
      <c r="AF703">
        <v>6</v>
      </c>
      <c r="AG703" t="s">
        <v>149</v>
      </c>
      <c r="AH703">
        <v>0</v>
      </c>
      <c r="AJ703">
        <v>1</v>
      </c>
      <c r="AK703" t="str">
        <f t="shared" si="123"/>
        <v>DNC high school</v>
      </c>
      <c r="AL703" t="str">
        <f t="shared" si="119"/>
        <v>No</v>
      </c>
      <c r="AM703">
        <v>9</v>
      </c>
      <c r="AN703" t="str">
        <f t="shared" si="117"/>
        <v>Aus</v>
      </c>
      <c r="AO703">
        <v>0</v>
      </c>
      <c r="AR703">
        <v>1</v>
      </c>
      <c r="AS703">
        <v>0</v>
      </c>
      <c r="AT703">
        <v>0</v>
      </c>
      <c r="AU703">
        <v>0</v>
      </c>
      <c r="AV703">
        <v>0</v>
      </c>
      <c r="AW703">
        <v>0</v>
      </c>
      <c r="AX703">
        <v>0</v>
      </c>
      <c r="AY703">
        <v>2</v>
      </c>
      <c r="AZ703">
        <v>2</v>
      </c>
      <c r="BA703">
        <v>2</v>
      </c>
      <c r="BC703" t="s">
        <v>3155</v>
      </c>
      <c r="BD703">
        <v>1</v>
      </c>
      <c r="BE703" t="s">
        <v>3156</v>
      </c>
      <c r="BF703">
        <v>1</v>
      </c>
      <c r="BG703" t="s">
        <v>3157</v>
      </c>
      <c r="BH703">
        <v>0</v>
      </c>
      <c r="BI703">
        <v>0</v>
      </c>
      <c r="BJ703">
        <v>0</v>
      </c>
      <c r="BK703">
        <v>1</v>
      </c>
      <c r="BL703">
        <v>8</v>
      </c>
      <c r="BM703">
        <v>0</v>
      </c>
      <c r="BO703">
        <v>0</v>
      </c>
      <c r="BQ703">
        <v>2</v>
      </c>
      <c r="BR703">
        <v>1</v>
      </c>
      <c r="BS703">
        <v>2</v>
      </c>
      <c r="BT703">
        <v>5</v>
      </c>
      <c r="BU703">
        <v>3</v>
      </c>
      <c r="BV703">
        <v>50</v>
      </c>
      <c r="BW703" s="4">
        <v>0.27113013289829702</v>
      </c>
      <c r="BX703">
        <v>15</v>
      </c>
      <c r="BY703">
        <v>14</v>
      </c>
      <c r="BZ703">
        <v>0</v>
      </c>
      <c r="CA703">
        <v>840</v>
      </c>
      <c r="CB703">
        <v>0</v>
      </c>
      <c r="CC703">
        <v>0</v>
      </c>
      <c r="CD703">
        <v>0</v>
      </c>
      <c r="CE703">
        <v>0</v>
      </c>
      <c r="CF703">
        <v>0</v>
      </c>
      <c r="CG703">
        <v>0</v>
      </c>
      <c r="CH703">
        <v>0</v>
      </c>
      <c r="CI703">
        <v>0</v>
      </c>
      <c r="CJ703">
        <v>0</v>
      </c>
      <c r="CK703">
        <v>0</v>
      </c>
      <c r="CL703">
        <v>0</v>
      </c>
      <c r="CM703">
        <v>0</v>
      </c>
      <c r="CN703">
        <f t="shared" si="124"/>
        <v>840</v>
      </c>
      <c r="CO703" t="str">
        <f t="shared" si="122"/>
        <v>Sufficientlyactive</v>
      </c>
      <c r="CP703">
        <v>2</v>
      </c>
      <c r="CQ703">
        <v>3</v>
      </c>
      <c r="CR703">
        <v>1</v>
      </c>
      <c r="CS703">
        <v>3</v>
      </c>
      <c r="CT703">
        <v>3</v>
      </c>
      <c r="CU703">
        <v>0</v>
      </c>
      <c r="CV703">
        <v>1</v>
      </c>
      <c r="CW703">
        <v>0</v>
      </c>
      <c r="CX703">
        <v>1</v>
      </c>
      <c r="CY703">
        <v>0</v>
      </c>
      <c r="CZ703">
        <v>2</v>
      </c>
      <c r="DA703">
        <v>6</v>
      </c>
      <c r="DB703">
        <v>4</v>
      </c>
      <c r="DC703">
        <v>0</v>
      </c>
      <c r="DD703">
        <v>4</v>
      </c>
      <c r="DE703">
        <v>1</v>
      </c>
      <c r="DF703">
        <v>1</v>
      </c>
      <c r="DG703">
        <v>2</v>
      </c>
      <c r="DH703">
        <v>2</v>
      </c>
      <c r="DI703">
        <v>2</v>
      </c>
      <c r="DJ703">
        <v>3</v>
      </c>
      <c r="DK703">
        <v>3</v>
      </c>
      <c r="DL703">
        <v>2</v>
      </c>
      <c r="DM703">
        <v>5</v>
      </c>
      <c r="DN703">
        <v>25</v>
      </c>
      <c r="DO703">
        <v>2</v>
      </c>
      <c r="DP703">
        <v>1</v>
      </c>
      <c r="DQ703">
        <v>2</v>
      </c>
      <c r="DR703">
        <v>2</v>
      </c>
      <c r="DS703">
        <v>3</v>
      </c>
      <c r="DT703">
        <v>0</v>
      </c>
      <c r="DU703">
        <v>1</v>
      </c>
      <c r="DV703">
        <v>0</v>
      </c>
      <c r="DW703">
        <v>1</v>
      </c>
      <c r="DX703">
        <v>12</v>
      </c>
      <c r="DY703" t="s">
        <v>157</v>
      </c>
      <c r="DZ703" t="s">
        <v>4709</v>
      </c>
      <c r="EA703">
        <v>1</v>
      </c>
      <c r="EB703">
        <v>3</v>
      </c>
      <c r="EC703">
        <v>3</v>
      </c>
      <c r="ED703">
        <v>3</v>
      </c>
      <c r="EE703">
        <v>3</v>
      </c>
      <c r="EF703">
        <v>5</v>
      </c>
      <c r="EG703">
        <v>5</v>
      </c>
      <c r="EH703">
        <v>23</v>
      </c>
      <c r="EI703">
        <v>1</v>
      </c>
      <c r="EJ703">
        <v>2</v>
      </c>
      <c r="EK703">
        <v>2</v>
      </c>
      <c r="EL703">
        <v>5</v>
      </c>
      <c r="EM703">
        <v>3</v>
      </c>
      <c r="EN703">
        <v>4</v>
      </c>
      <c r="EO703">
        <v>3</v>
      </c>
      <c r="EP703">
        <v>4</v>
      </c>
      <c r="EQ703">
        <v>4</v>
      </c>
      <c r="ER703">
        <v>4</v>
      </c>
      <c r="ES703">
        <v>4</v>
      </c>
      <c r="ET703">
        <v>4</v>
      </c>
      <c r="EU703">
        <v>30</v>
      </c>
      <c r="EV703">
        <v>5</v>
      </c>
      <c r="EW703">
        <v>5</v>
      </c>
      <c r="EX703">
        <v>9</v>
      </c>
      <c r="EY703">
        <v>10</v>
      </c>
      <c r="EZ703">
        <v>29</v>
      </c>
      <c r="FA703">
        <v>10</v>
      </c>
      <c r="FB703" t="str">
        <f t="shared" si="120"/>
        <v>Severe</v>
      </c>
      <c r="FC703" t="s">
        <v>157</v>
      </c>
    </row>
    <row r="704" spans="1:159" x14ac:dyDescent="0.2">
      <c r="A704">
        <v>2427</v>
      </c>
      <c r="B704" t="s">
        <v>143</v>
      </c>
      <c r="C704" t="s">
        <v>3158</v>
      </c>
      <c r="D704" s="1">
        <v>22928</v>
      </c>
      <c r="E704">
        <v>59</v>
      </c>
      <c r="F704">
        <v>1</v>
      </c>
      <c r="H704" t="s">
        <v>571</v>
      </c>
      <c r="I704">
        <v>3020</v>
      </c>
      <c r="J704" s="1">
        <v>44105</v>
      </c>
      <c r="K704">
        <v>1</v>
      </c>
      <c r="S704">
        <v>1</v>
      </c>
      <c r="W704" t="s">
        <v>4410</v>
      </c>
      <c r="X704" t="s">
        <v>307</v>
      </c>
      <c r="Y704">
        <v>0</v>
      </c>
      <c r="Z704" t="s">
        <v>3159</v>
      </c>
      <c r="AA704" s="1">
        <v>44672</v>
      </c>
      <c r="AB704" s="2">
        <f t="shared" si="116"/>
        <v>567</v>
      </c>
      <c r="AC704">
        <v>4</v>
      </c>
      <c r="AD704">
        <v>2</v>
      </c>
      <c r="AE704" t="str">
        <f t="shared" si="118"/>
        <v>Female</v>
      </c>
      <c r="AF704">
        <v>0</v>
      </c>
      <c r="AG704" t="s">
        <v>157</v>
      </c>
      <c r="AH704">
        <v>0</v>
      </c>
      <c r="AJ704">
        <v>1</v>
      </c>
      <c r="AK704" t="str">
        <f t="shared" si="123"/>
        <v>DNC high school</v>
      </c>
      <c r="AL704" t="str">
        <f t="shared" si="119"/>
        <v>No</v>
      </c>
      <c r="AM704">
        <v>9</v>
      </c>
      <c r="AN704" t="str">
        <f t="shared" si="117"/>
        <v>Aus</v>
      </c>
      <c r="AO704">
        <v>0</v>
      </c>
      <c r="AR704">
        <v>0</v>
      </c>
      <c r="AS704">
        <v>0</v>
      </c>
      <c r="AT704">
        <v>0</v>
      </c>
      <c r="AU704">
        <v>1</v>
      </c>
      <c r="AV704">
        <v>0</v>
      </c>
      <c r="AW704">
        <v>0</v>
      </c>
      <c r="AX704">
        <v>0</v>
      </c>
      <c r="AY704">
        <v>0</v>
      </c>
      <c r="AZ704">
        <v>0</v>
      </c>
      <c r="BA704">
        <v>0</v>
      </c>
      <c r="BD704">
        <v>1</v>
      </c>
      <c r="BF704">
        <v>1</v>
      </c>
      <c r="BG704" t="s">
        <v>17</v>
      </c>
      <c r="BH704">
        <v>1</v>
      </c>
      <c r="BI704">
        <v>1</v>
      </c>
      <c r="BJ704">
        <v>1</v>
      </c>
      <c r="BK704">
        <v>1</v>
      </c>
      <c r="BL704">
        <v>5</v>
      </c>
      <c r="BM704">
        <v>0</v>
      </c>
      <c r="BO704">
        <v>1</v>
      </c>
      <c r="BP704">
        <v>0</v>
      </c>
      <c r="BQ704">
        <v>4</v>
      </c>
      <c r="BR704">
        <v>3</v>
      </c>
      <c r="BS704">
        <v>3</v>
      </c>
      <c r="BT704">
        <v>3</v>
      </c>
      <c r="BU704">
        <v>4</v>
      </c>
      <c r="BV704">
        <v>40</v>
      </c>
      <c r="BW704" s="4">
        <v>0.25898844362159579</v>
      </c>
      <c r="BX704">
        <v>0</v>
      </c>
      <c r="BY704">
        <v>0</v>
      </c>
      <c r="BZ704">
        <v>0</v>
      </c>
      <c r="CA704">
        <v>0</v>
      </c>
      <c r="CB704">
        <v>0</v>
      </c>
      <c r="CC704">
        <v>0</v>
      </c>
      <c r="CD704">
        <v>0</v>
      </c>
      <c r="CE704">
        <v>0</v>
      </c>
      <c r="CF704">
        <v>0</v>
      </c>
      <c r="CG704">
        <v>0</v>
      </c>
      <c r="CH704">
        <v>0</v>
      </c>
      <c r="CI704">
        <v>0</v>
      </c>
      <c r="CJ704">
        <v>0</v>
      </c>
      <c r="CK704">
        <v>0</v>
      </c>
      <c r="CL704">
        <v>0</v>
      </c>
      <c r="CM704">
        <v>0</v>
      </c>
      <c r="CN704">
        <f t="shared" si="124"/>
        <v>0</v>
      </c>
      <c r="CO704" t="str">
        <f t="shared" si="122"/>
        <v>Sedentary</v>
      </c>
      <c r="CP704">
        <v>0</v>
      </c>
      <c r="CQ704">
        <v>0</v>
      </c>
      <c r="CR704">
        <v>0</v>
      </c>
      <c r="CS704">
        <v>0</v>
      </c>
      <c r="CT704">
        <v>2</v>
      </c>
      <c r="CU704">
        <v>1</v>
      </c>
      <c r="CV704">
        <v>0</v>
      </c>
      <c r="CW704">
        <v>0</v>
      </c>
      <c r="CX704">
        <v>1</v>
      </c>
      <c r="CY704">
        <v>0</v>
      </c>
      <c r="CZ704">
        <v>1</v>
      </c>
      <c r="DA704">
        <v>8</v>
      </c>
      <c r="DB704">
        <v>8</v>
      </c>
      <c r="DC704">
        <v>1</v>
      </c>
      <c r="DD704">
        <v>5</v>
      </c>
      <c r="DE704">
        <v>3</v>
      </c>
      <c r="DF704">
        <v>3</v>
      </c>
      <c r="DG704">
        <v>3</v>
      </c>
      <c r="DH704">
        <v>3</v>
      </c>
      <c r="DI704">
        <v>4</v>
      </c>
      <c r="DJ704">
        <v>5</v>
      </c>
      <c r="DK704">
        <v>4</v>
      </c>
      <c r="DL704">
        <v>4</v>
      </c>
      <c r="DM704">
        <v>4</v>
      </c>
      <c r="DN704">
        <v>38</v>
      </c>
      <c r="DO704">
        <v>2</v>
      </c>
      <c r="DP704">
        <v>3</v>
      </c>
      <c r="DQ704">
        <v>3</v>
      </c>
      <c r="DR704">
        <v>3</v>
      </c>
      <c r="DS704">
        <v>2</v>
      </c>
      <c r="DT704">
        <v>3</v>
      </c>
      <c r="DU704">
        <v>1</v>
      </c>
      <c r="DV704">
        <v>2</v>
      </c>
      <c r="DW704">
        <v>2</v>
      </c>
      <c r="DX704">
        <v>21</v>
      </c>
      <c r="DY704" t="str">
        <f>IF(DO704&gt;1,"Yes",IF(DP704&gt;1,"Yes","No"))</f>
        <v>Yes</v>
      </c>
      <c r="DZ704" t="s">
        <v>4711</v>
      </c>
      <c r="EA704">
        <v>4</v>
      </c>
      <c r="EB704">
        <v>4</v>
      </c>
      <c r="EC704">
        <v>4</v>
      </c>
      <c r="ED704">
        <v>2</v>
      </c>
      <c r="EE704">
        <v>2</v>
      </c>
      <c r="EF704">
        <v>2</v>
      </c>
      <c r="EG704">
        <v>2</v>
      </c>
      <c r="EH704">
        <v>20</v>
      </c>
      <c r="EI704">
        <v>3</v>
      </c>
      <c r="EJ704">
        <v>3</v>
      </c>
      <c r="EK704">
        <v>3</v>
      </c>
      <c r="EL704">
        <v>9</v>
      </c>
      <c r="EM704">
        <v>1</v>
      </c>
      <c r="EN704">
        <v>1</v>
      </c>
      <c r="EO704">
        <v>1</v>
      </c>
      <c r="EP704">
        <v>1</v>
      </c>
      <c r="EQ704">
        <v>1</v>
      </c>
      <c r="ER704">
        <v>1</v>
      </c>
      <c r="ES704">
        <v>1</v>
      </c>
      <c r="ET704">
        <v>1</v>
      </c>
      <c r="EU704">
        <v>8</v>
      </c>
      <c r="EV704">
        <v>8</v>
      </c>
      <c r="EW704">
        <v>9</v>
      </c>
      <c r="EX704">
        <v>10</v>
      </c>
      <c r="EY704">
        <v>10</v>
      </c>
      <c r="EZ704">
        <v>37</v>
      </c>
      <c r="FA704">
        <v>10</v>
      </c>
      <c r="FB704" t="str">
        <f t="shared" si="120"/>
        <v>Severe</v>
      </c>
      <c r="FC704" t="s">
        <v>149</v>
      </c>
    </row>
    <row r="705" spans="1:159" x14ac:dyDescent="0.2">
      <c r="A705">
        <v>2428</v>
      </c>
      <c r="B705" t="s">
        <v>143</v>
      </c>
      <c r="C705" t="s">
        <v>3160</v>
      </c>
      <c r="D705" s="1">
        <v>19979</v>
      </c>
      <c r="E705">
        <v>67</v>
      </c>
      <c r="F705">
        <v>1</v>
      </c>
      <c r="H705" t="s">
        <v>360</v>
      </c>
      <c r="I705">
        <v>3028</v>
      </c>
      <c r="J705" s="1">
        <v>43997</v>
      </c>
      <c r="K705">
        <v>1</v>
      </c>
      <c r="R705">
        <v>2</v>
      </c>
      <c r="W705" t="s">
        <v>229</v>
      </c>
      <c r="X705" t="s">
        <v>222</v>
      </c>
      <c r="Y705">
        <v>0</v>
      </c>
      <c r="Z705" t="s">
        <v>3161</v>
      </c>
      <c r="AA705" s="1">
        <v>44664</v>
      </c>
      <c r="AB705" s="2">
        <f t="shared" si="116"/>
        <v>667</v>
      </c>
      <c r="AC705">
        <v>1</v>
      </c>
      <c r="AD705">
        <v>1</v>
      </c>
      <c r="AE705" t="str">
        <f t="shared" si="118"/>
        <v>Male</v>
      </c>
      <c r="AF705">
        <v>7</v>
      </c>
      <c r="AG705" t="s">
        <v>149</v>
      </c>
      <c r="AH705">
        <v>0</v>
      </c>
      <c r="AJ705">
        <v>1</v>
      </c>
      <c r="AK705" t="str">
        <f t="shared" si="123"/>
        <v>DNC high school</v>
      </c>
      <c r="AL705" t="str">
        <f t="shared" si="119"/>
        <v>No</v>
      </c>
      <c r="AM705">
        <v>106</v>
      </c>
      <c r="AN705" t="str">
        <f t="shared" si="117"/>
        <v>Other</v>
      </c>
      <c r="AQ705">
        <v>19</v>
      </c>
      <c r="AR705">
        <v>0</v>
      </c>
      <c r="AS705">
        <v>0</v>
      </c>
      <c r="AT705">
        <v>0</v>
      </c>
      <c r="AU705">
        <v>0</v>
      </c>
      <c r="AV705">
        <v>0</v>
      </c>
      <c r="AW705">
        <v>0</v>
      </c>
      <c r="AX705">
        <v>2</v>
      </c>
      <c r="AY705">
        <v>0</v>
      </c>
      <c r="AZ705">
        <v>2</v>
      </c>
      <c r="BA705">
        <v>2</v>
      </c>
      <c r="BC705" t="s">
        <v>3162</v>
      </c>
      <c r="BD705">
        <v>1</v>
      </c>
      <c r="BE705" t="s">
        <v>3163</v>
      </c>
      <c r="BF705">
        <v>1</v>
      </c>
      <c r="BG705" t="s">
        <v>3164</v>
      </c>
      <c r="BH705">
        <v>0</v>
      </c>
      <c r="BI705">
        <v>0</v>
      </c>
      <c r="BJ705">
        <v>0</v>
      </c>
      <c r="BK705">
        <v>1</v>
      </c>
      <c r="BM705">
        <v>1</v>
      </c>
      <c r="BN705">
        <v>20</v>
      </c>
      <c r="BO705">
        <v>1</v>
      </c>
      <c r="BP705">
        <v>4</v>
      </c>
      <c r="BQ705">
        <v>2</v>
      </c>
      <c r="BR705">
        <v>1</v>
      </c>
      <c r="BS705">
        <v>2</v>
      </c>
      <c r="BT705">
        <v>3</v>
      </c>
      <c r="BU705">
        <v>1</v>
      </c>
      <c r="BV705">
        <v>50</v>
      </c>
      <c r="BW705" s="4">
        <v>0.57913013289829696</v>
      </c>
      <c r="BX705">
        <v>4</v>
      </c>
      <c r="BY705">
        <v>3</v>
      </c>
      <c r="BZ705">
        <v>30</v>
      </c>
      <c r="CA705">
        <v>210</v>
      </c>
      <c r="CB705">
        <v>3</v>
      </c>
      <c r="CC705">
        <v>3</v>
      </c>
      <c r="CD705">
        <v>0</v>
      </c>
      <c r="CE705">
        <v>180</v>
      </c>
      <c r="CF705">
        <v>0</v>
      </c>
      <c r="CG705">
        <v>0</v>
      </c>
      <c r="CH705">
        <v>0</v>
      </c>
      <c r="CI705">
        <v>0</v>
      </c>
      <c r="CJ705">
        <v>0</v>
      </c>
      <c r="CK705">
        <v>0</v>
      </c>
      <c r="CL705">
        <v>0</v>
      </c>
      <c r="CM705">
        <v>0</v>
      </c>
      <c r="CN705">
        <f t="shared" si="124"/>
        <v>210</v>
      </c>
      <c r="CO705" t="str">
        <f t="shared" si="122"/>
        <v>Sufficientlyactive</v>
      </c>
      <c r="CP705">
        <v>3</v>
      </c>
      <c r="CQ705">
        <v>3</v>
      </c>
      <c r="CR705">
        <v>3</v>
      </c>
      <c r="CS705">
        <v>3</v>
      </c>
      <c r="CT705">
        <v>3</v>
      </c>
      <c r="CU705">
        <v>3</v>
      </c>
      <c r="CV705">
        <v>1</v>
      </c>
      <c r="CW705">
        <v>1</v>
      </c>
      <c r="CX705">
        <v>1</v>
      </c>
      <c r="CY705">
        <v>0</v>
      </c>
      <c r="CZ705">
        <v>3</v>
      </c>
      <c r="DA705">
        <v>6</v>
      </c>
      <c r="DB705">
        <v>4</v>
      </c>
      <c r="DC705">
        <v>1</v>
      </c>
      <c r="DD705">
        <v>3</v>
      </c>
      <c r="DE705">
        <v>1</v>
      </c>
      <c r="DF705">
        <v>1</v>
      </c>
      <c r="DG705">
        <v>1</v>
      </c>
      <c r="DH705">
        <v>1</v>
      </c>
      <c r="DI705">
        <v>1</v>
      </c>
      <c r="DJ705">
        <v>1</v>
      </c>
      <c r="DK705">
        <v>1</v>
      </c>
      <c r="DL705">
        <v>1</v>
      </c>
      <c r="DM705">
        <v>1</v>
      </c>
      <c r="DN705">
        <v>12</v>
      </c>
      <c r="DO705">
        <v>1</v>
      </c>
      <c r="DP705">
        <v>0</v>
      </c>
      <c r="DQ705">
        <v>0</v>
      </c>
      <c r="DR705">
        <v>1</v>
      </c>
      <c r="DS705">
        <v>0</v>
      </c>
      <c r="DT705">
        <v>0</v>
      </c>
      <c r="DU705">
        <v>0</v>
      </c>
      <c r="DV705">
        <v>0</v>
      </c>
      <c r="DW705">
        <v>0</v>
      </c>
      <c r="DX705">
        <v>2</v>
      </c>
      <c r="DY705" t="str">
        <f>IF(DP705&gt;1,"Yes",IF(DQ705&gt;1,"Yes","No"))</f>
        <v>No</v>
      </c>
      <c r="DZ705" t="s">
        <v>4708</v>
      </c>
      <c r="EA705">
        <v>4</v>
      </c>
      <c r="EB705">
        <v>4</v>
      </c>
      <c r="EC705">
        <v>3</v>
      </c>
      <c r="ED705">
        <v>3</v>
      </c>
      <c r="EE705">
        <v>3</v>
      </c>
      <c r="EF705">
        <v>4</v>
      </c>
      <c r="EG705">
        <v>4</v>
      </c>
      <c r="EH705">
        <v>25</v>
      </c>
      <c r="EI705">
        <v>1</v>
      </c>
      <c r="EJ705">
        <v>1</v>
      </c>
      <c r="EK705">
        <v>1</v>
      </c>
      <c r="EL705">
        <v>3</v>
      </c>
      <c r="EM705">
        <v>5</v>
      </c>
      <c r="EN705">
        <v>5</v>
      </c>
      <c r="EO705">
        <v>5</v>
      </c>
      <c r="EP705">
        <v>5</v>
      </c>
      <c r="EQ705">
        <v>5</v>
      </c>
      <c r="ER705">
        <v>5</v>
      </c>
      <c r="ES705">
        <v>5</v>
      </c>
      <c r="ET705">
        <v>5</v>
      </c>
      <c r="EU705">
        <v>40</v>
      </c>
      <c r="EV705">
        <v>7</v>
      </c>
      <c r="EW705">
        <v>7</v>
      </c>
      <c r="EX705">
        <v>7</v>
      </c>
      <c r="EY705">
        <v>7</v>
      </c>
      <c r="EZ705">
        <v>28</v>
      </c>
      <c r="FA705">
        <v>7</v>
      </c>
      <c r="FB705" t="str">
        <f t="shared" si="120"/>
        <v>Moderate</v>
      </c>
      <c r="FC705" t="s">
        <v>157</v>
      </c>
    </row>
    <row r="706" spans="1:159" x14ac:dyDescent="0.2">
      <c r="A706">
        <v>2430</v>
      </c>
      <c r="B706" t="s">
        <v>143</v>
      </c>
      <c r="C706" t="s">
        <v>3165</v>
      </c>
      <c r="D706" s="1">
        <v>31642</v>
      </c>
      <c r="E706">
        <v>36</v>
      </c>
      <c r="F706">
        <v>1</v>
      </c>
      <c r="H706" t="s">
        <v>420</v>
      </c>
      <c r="I706">
        <v>3030</v>
      </c>
      <c r="J706" s="1">
        <v>44105</v>
      </c>
      <c r="K706">
        <v>1</v>
      </c>
      <c r="S706">
        <v>1</v>
      </c>
      <c r="W706" t="s">
        <v>4410</v>
      </c>
      <c r="X706" t="s">
        <v>307</v>
      </c>
      <c r="Y706">
        <v>0</v>
      </c>
      <c r="Z706" t="s">
        <v>3166</v>
      </c>
      <c r="AA706" s="1">
        <v>44649</v>
      </c>
      <c r="AB706" s="2">
        <f t="shared" ref="AB706:AB769" si="125">DATEDIF(J706,AA706,"d")</f>
        <v>544</v>
      </c>
      <c r="AC706">
        <v>0</v>
      </c>
      <c r="AD706">
        <v>2</v>
      </c>
      <c r="AE706" t="str">
        <f t="shared" si="118"/>
        <v>Female</v>
      </c>
      <c r="AF706">
        <v>3</v>
      </c>
      <c r="AG706" t="s">
        <v>157</v>
      </c>
      <c r="AH706">
        <v>0</v>
      </c>
      <c r="AJ706">
        <v>3</v>
      </c>
      <c r="AK706" t="str">
        <f t="shared" si="123"/>
        <v>TAFE</v>
      </c>
      <c r="AL706" t="str">
        <f t="shared" si="119"/>
        <v>Yes</v>
      </c>
      <c r="AM706">
        <v>9</v>
      </c>
      <c r="AN706" t="str">
        <f t="shared" ref="AN706:AN769" si="126">IF(AM706=9, "Aus", "Other")</f>
        <v>Aus</v>
      </c>
      <c r="AO706">
        <v>0</v>
      </c>
      <c r="AR706">
        <v>0</v>
      </c>
      <c r="AS706">
        <v>0</v>
      </c>
      <c r="AT706">
        <v>0</v>
      </c>
      <c r="AU706">
        <v>1</v>
      </c>
      <c r="AV706">
        <v>0</v>
      </c>
      <c r="AW706">
        <v>0</v>
      </c>
      <c r="AX706">
        <v>0</v>
      </c>
      <c r="AY706">
        <v>0</v>
      </c>
      <c r="AZ706">
        <v>0</v>
      </c>
      <c r="BA706">
        <v>2</v>
      </c>
      <c r="BC706" t="s">
        <v>3167</v>
      </c>
      <c r="BD706">
        <v>1</v>
      </c>
      <c r="BF706">
        <v>1</v>
      </c>
      <c r="BG706" t="s">
        <v>3168</v>
      </c>
      <c r="BH706">
        <v>0</v>
      </c>
      <c r="BI706">
        <v>0</v>
      </c>
      <c r="BJ706">
        <v>0</v>
      </c>
      <c r="BK706">
        <v>1</v>
      </c>
      <c r="BL706">
        <v>3</v>
      </c>
      <c r="BM706">
        <v>0</v>
      </c>
      <c r="BO706">
        <v>0</v>
      </c>
      <c r="BQ706">
        <v>2</v>
      </c>
      <c r="BR706">
        <v>1</v>
      </c>
      <c r="BS706">
        <v>2</v>
      </c>
      <c r="BT706">
        <v>2</v>
      </c>
      <c r="BU706">
        <v>3</v>
      </c>
      <c r="BV706">
        <v>59</v>
      </c>
      <c r="BW706" s="4">
        <v>0.56144870028755234</v>
      </c>
      <c r="BX706">
        <v>6</v>
      </c>
      <c r="BY706">
        <v>2</v>
      </c>
      <c r="BZ706">
        <v>30</v>
      </c>
      <c r="CA706">
        <v>150</v>
      </c>
      <c r="CB706">
        <v>0</v>
      </c>
      <c r="CC706">
        <v>0</v>
      </c>
      <c r="CD706">
        <v>0</v>
      </c>
      <c r="CE706">
        <v>0</v>
      </c>
      <c r="CF706">
        <v>0</v>
      </c>
      <c r="CG706">
        <v>0</v>
      </c>
      <c r="CH706">
        <v>0</v>
      </c>
      <c r="CI706">
        <v>0</v>
      </c>
      <c r="CJ706">
        <v>0</v>
      </c>
      <c r="CK706">
        <v>0</v>
      </c>
      <c r="CL706">
        <v>0</v>
      </c>
      <c r="CM706">
        <v>0</v>
      </c>
      <c r="CN706">
        <f t="shared" si="124"/>
        <v>150</v>
      </c>
      <c r="CO706" t="str">
        <f t="shared" si="122"/>
        <v>Insufficiently active</v>
      </c>
      <c r="CP706">
        <v>2</v>
      </c>
      <c r="CQ706">
        <v>3</v>
      </c>
      <c r="CR706">
        <v>2</v>
      </c>
      <c r="CS706">
        <v>4</v>
      </c>
      <c r="CT706">
        <v>3</v>
      </c>
      <c r="CU706">
        <v>2</v>
      </c>
      <c r="CV706">
        <v>1</v>
      </c>
      <c r="CW706">
        <v>0</v>
      </c>
      <c r="CX706">
        <v>3</v>
      </c>
      <c r="CY706">
        <v>0</v>
      </c>
      <c r="CZ706">
        <v>2</v>
      </c>
      <c r="DA706">
        <v>6</v>
      </c>
      <c r="DB706">
        <v>4</v>
      </c>
      <c r="DC706">
        <v>0</v>
      </c>
      <c r="DD706">
        <v>2</v>
      </c>
      <c r="DE706">
        <v>2</v>
      </c>
      <c r="DF706">
        <v>2</v>
      </c>
      <c r="DG706">
        <v>4</v>
      </c>
      <c r="DH706">
        <v>2</v>
      </c>
      <c r="DI706">
        <v>1</v>
      </c>
      <c r="DJ706">
        <v>4</v>
      </c>
      <c r="DK706">
        <v>3</v>
      </c>
      <c r="DL706">
        <v>2</v>
      </c>
      <c r="DM706">
        <v>4</v>
      </c>
      <c r="DN706">
        <v>26</v>
      </c>
      <c r="DO706">
        <v>1</v>
      </c>
      <c r="DP706">
        <v>2</v>
      </c>
      <c r="DQ706">
        <v>2</v>
      </c>
      <c r="DR706">
        <v>1</v>
      </c>
      <c r="DS706">
        <v>2</v>
      </c>
      <c r="DT706">
        <v>3</v>
      </c>
      <c r="DU706">
        <v>1</v>
      </c>
      <c r="DV706">
        <v>0</v>
      </c>
      <c r="DW706">
        <v>0</v>
      </c>
      <c r="DX706">
        <v>12</v>
      </c>
      <c r="DY706" t="s">
        <v>149</v>
      </c>
      <c r="DZ706" t="s">
        <v>4709</v>
      </c>
      <c r="EA706">
        <v>3</v>
      </c>
      <c r="EB706">
        <v>3</v>
      </c>
      <c r="EC706">
        <v>2</v>
      </c>
      <c r="ED706">
        <v>2</v>
      </c>
      <c r="EE706">
        <v>3</v>
      </c>
      <c r="EF706">
        <v>2</v>
      </c>
      <c r="EG706">
        <v>4</v>
      </c>
      <c r="EH706">
        <v>19</v>
      </c>
      <c r="EI706">
        <v>1</v>
      </c>
      <c r="EJ706">
        <v>3</v>
      </c>
      <c r="EK706">
        <v>3</v>
      </c>
      <c r="EL706">
        <v>7</v>
      </c>
      <c r="EM706">
        <v>3</v>
      </c>
      <c r="EN706">
        <v>2</v>
      </c>
      <c r="EO706">
        <v>4</v>
      </c>
      <c r="EP706">
        <v>4</v>
      </c>
      <c r="EQ706">
        <v>2</v>
      </c>
      <c r="ER706">
        <v>5</v>
      </c>
      <c r="ES706">
        <v>2</v>
      </c>
      <c r="ET706">
        <v>2</v>
      </c>
      <c r="EU706">
        <v>24</v>
      </c>
      <c r="EV706">
        <v>1</v>
      </c>
      <c r="EW706">
        <v>2</v>
      </c>
      <c r="EX706">
        <v>0</v>
      </c>
      <c r="EY706">
        <v>3</v>
      </c>
      <c r="EZ706">
        <v>6</v>
      </c>
      <c r="FA706">
        <v>1</v>
      </c>
      <c r="FB706" t="str">
        <f t="shared" si="120"/>
        <v>Mild</v>
      </c>
      <c r="FC706" t="s">
        <v>149</v>
      </c>
    </row>
    <row r="707" spans="1:159" x14ac:dyDescent="0.2">
      <c r="A707">
        <v>2434</v>
      </c>
      <c r="B707" t="s">
        <v>143</v>
      </c>
      <c r="C707" t="s">
        <v>3169</v>
      </c>
      <c r="D707" s="1">
        <v>25339</v>
      </c>
      <c r="E707">
        <v>53</v>
      </c>
      <c r="F707">
        <v>1</v>
      </c>
      <c r="H707" t="s">
        <v>274</v>
      </c>
      <c r="I707">
        <v>3038</v>
      </c>
      <c r="J707" s="1">
        <v>44104</v>
      </c>
      <c r="K707">
        <v>1</v>
      </c>
      <c r="T707">
        <v>3</v>
      </c>
      <c r="W707" t="s">
        <v>4411</v>
      </c>
      <c r="X707" t="s">
        <v>314</v>
      </c>
      <c r="Y707">
        <v>0</v>
      </c>
      <c r="Z707" t="s">
        <v>3170</v>
      </c>
      <c r="AA707" s="1">
        <v>44649</v>
      </c>
      <c r="AB707" s="2">
        <f t="shared" si="125"/>
        <v>545</v>
      </c>
      <c r="AC707">
        <v>1</v>
      </c>
      <c r="AD707">
        <v>2</v>
      </c>
      <c r="AE707" t="str">
        <f t="shared" ref="AE707:AE770" si="127">IF(AD707 = 1, "Male", "Female")</f>
        <v>Female</v>
      </c>
      <c r="AF707">
        <v>6</v>
      </c>
      <c r="AG707" t="s">
        <v>149</v>
      </c>
      <c r="AH707">
        <v>0</v>
      </c>
      <c r="AJ707">
        <v>2</v>
      </c>
      <c r="AK707" t="str">
        <f t="shared" si="123"/>
        <v>High school</v>
      </c>
      <c r="AL707" t="str">
        <f t="shared" ref="AL707:AL770" si="128">IF(AJ707&lt;2, "No", "Yes")</f>
        <v>Yes</v>
      </c>
      <c r="AM707">
        <v>9</v>
      </c>
      <c r="AN707" t="str">
        <f t="shared" si="126"/>
        <v>Aus</v>
      </c>
      <c r="AO707">
        <v>0</v>
      </c>
      <c r="AR707">
        <v>0</v>
      </c>
      <c r="AS707">
        <v>0</v>
      </c>
      <c r="AT707">
        <v>0</v>
      </c>
      <c r="AU707">
        <v>1</v>
      </c>
      <c r="AV707">
        <v>0</v>
      </c>
      <c r="AW707">
        <v>0</v>
      </c>
      <c r="AX707">
        <v>1</v>
      </c>
      <c r="AY707">
        <v>1</v>
      </c>
      <c r="AZ707">
        <v>1</v>
      </c>
      <c r="BA707">
        <v>1</v>
      </c>
      <c r="BC707" t="s">
        <v>3171</v>
      </c>
      <c r="BD707">
        <v>1</v>
      </c>
      <c r="BE707" t="s">
        <v>3172</v>
      </c>
      <c r="BF707">
        <v>1</v>
      </c>
      <c r="BG707" t="s">
        <v>3173</v>
      </c>
      <c r="BH707">
        <v>0</v>
      </c>
      <c r="BI707">
        <v>0</v>
      </c>
      <c r="BJ707">
        <v>0</v>
      </c>
      <c r="BK707">
        <v>0</v>
      </c>
      <c r="BM707">
        <v>1</v>
      </c>
      <c r="BN707">
        <v>5</v>
      </c>
      <c r="BO707">
        <v>0</v>
      </c>
      <c r="BQ707">
        <v>3</v>
      </c>
      <c r="BR707">
        <v>2</v>
      </c>
      <c r="BS707">
        <v>3</v>
      </c>
      <c r="BT707">
        <v>4</v>
      </c>
      <c r="BU707">
        <v>2</v>
      </c>
      <c r="BV707">
        <v>28</v>
      </c>
      <c r="BW707" s="4">
        <v>0.30959899381389039</v>
      </c>
      <c r="BX707">
        <v>0</v>
      </c>
      <c r="BY707">
        <v>0</v>
      </c>
      <c r="BZ707">
        <v>0</v>
      </c>
      <c r="CA707">
        <v>0</v>
      </c>
      <c r="CB707">
        <v>0</v>
      </c>
      <c r="CC707">
        <v>0</v>
      </c>
      <c r="CD707">
        <v>0</v>
      </c>
      <c r="CE707">
        <v>0</v>
      </c>
      <c r="CF707">
        <v>0</v>
      </c>
      <c r="CG707">
        <v>0</v>
      </c>
      <c r="CH707">
        <v>0</v>
      </c>
      <c r="CI707">
        <v>0</v>
      </c>
      <c r="CJ707">
        <v>0</v>
      </c>
      <c r="CK707">
        <v>0</v>
      </c>
      <c r="CL707">
        <v>0</v>
      </c>
      <c r="CM707">
        <v>0</v>
      </c>
      <c r="CN707">
        <f t="shared" si="124"/>
        <v>0</v>
      </c>
      <c r="CO707" t="str">
        <f t="shared" si="122"/>
        <v>Sedentary</v>
      </c>
      <c r="CP707">
        <v>3</v>
      </c>
      <c r="CQ707">
        <v>3</v>
      </c>
      <c r="CR707">
        <v>1</v>
      </c>
      <c r="CS707">
        <v>3</v>
      </c>
      <c r="CT707">
        <v>3</v>
      </c>
      <c r="CU707">
        <v>1</v>
      </c>
      <c r="CV707">
        <v>1</v>
      </c>
      <c r="CW707">
        <v>1</v>
      </c>
      <c r="CX707">
        <v>2</v>
      </c>
      <c r="CY707">
        <v>1</v>
      </c>
      <c r="CZ707">
        <v>2</v>
      </c>
      <c r="DA707">
        <v>9</v>
      </c>
      <c r="DB707">
        <v>2</v>
      </c>
      <c r="DC707">
        <v>1</v>
      </c>
      <c r="DD707">
        <v>4</v>
      </c>
      <c r="DE707">
        <v>1</v>
      </c>
      <c r="DF707">
        <v>1</v>
      </c>
      <c r="DG707">
        <v>1</v>
      </c>
      <c r="DH707">
        <v>1</v>
      </c>
      <c r="DI707">
        <v>1</v>
      </c>
      <c r="DJ707">
        <v>3</v>
      </c>
      <c r="DK707">
        <v>3</v>
      </c>
      <c r="DL707">
        <v>1</v>
      </c>
      <c r="DM707">
        <v>1</v>
      </c>
      <c r="DN707">
        <v>17</v>
      </c>
      <c r="DO707">
        <v>0</v>
      </c>
      <c r="DP707">
        <v>0</v>
      </c>
      <c r="DQ707">
        <v>0</v>
      </c>
      <c r="DR707">
        <v>0</v>
      </c>
      <c r="DS707">
        <v>1</v>
      </c>
      <c r="DT707">
        <v>0</v>
      </c>
      <c r="DU707">
        <v>1</v>
      </c>
      <c r="DV707">
        <v>1</v>
      </c>
      <c r="DW707">
        <v>0</v>
      </c>
      <c r="DX707">
        <v>3</v>
      </c>
      <c r="DY707" t="str">
        <f>IF(DO707&gt;1,"Yes",IF(DP707&gt;1,"Yes","No"))</f>
        <v>No</v>
      </c>
      <c r="DZ707" t="s">
        <v>4708</v>
      </c>
      <c r="EA707">
        <v>2</v>
      </c>
      <c r="EB707">
        <v>2</v>
      </c>
      <c r="EC707">
        <v>2</v>
      </c>
      <c r="ED707">
        <v>3</v>
      </c>
      <c r="EE707">
        <v>2</v>
      </c>
      <c r="EF707">
        <v>2</v>
      </c>
      <c r="EG707">
        <v>4</v>
      </c>
      <c r="EH707">
        <v>17</v>
      </c>
      <c r="EI707">
        <v>1</v>
      </c>
      <c r="EJ707">
        <v>1</v>
      </c>
      <c r="EK707">
        <v>1</v>
      </c>
      <c r="EL707">
        <v>3</v>
      </c>
      <c r="EM707">
        <v>2</v>
      </c>
      <c r="EN707">
        <v>2</v>
      </c>
      <c r="EO707">
        <v>2</v>
      </c>
      <c r="EP707">
        <v>4</v>
      </c>
      <c r="EQ707">
        <v>4</v>
      </c>
      <c r="ER707">
        <v>4</v>
      </c>
      <c r="ES707">
        <v>4</v>
      </c>
      <c r="ET707">
        <v>4</v>
      </c>
      <c r="EU707">
        <v>26</v>
      </c>
      <c r="EV707">
        <v>8</v>
      </c>
      <c r="EW707">
        <v>8</v>
      </c>
      <c r="EX707">
        <v>8</v>
      </c>
      <c r="EY707">
        <v>9</v>
      </c>
      <c r="EZ707">
        <v>33</v>
      </c>
      <c r="FA707">
        <v>7</v>
      </c>
      <c r="FB707" t="str">
        <f t="shared" si="120"/>
        <v>Moderate</v>
      </c>
      <c r="FC707" t="s">
        <v>149</v>
      </c>
    </row>
    <row r="708" spans="1:159" x14ac:dyDescent="0.2">
      <c r="A708">
        <v>2437</v>
      </c>
      <c r="B708" t="s">
        <v>143</v>
      </c>
      <c r="C708" t="s">
        <v>3174</v>
      </c>
      <c r="D708" s="1">
        <v>27018</v>
      </c>
      <c r="E708">
        <v>48</v>
      </c>
      <c r="F708">
        <v>1</v>
      </c>
      <c r="H708" t="s">
        <v>3175</v>
      </c>
      <c r="I708">
        <v>3192</v>
      </c>
      <c r="J708" s="1">
        <v>44104</v>
      </c>
      <c r="K708">
        <v>1</v>
      </c>
      <c r="R708">
        <v>1</v>
      </c>
      <c r="W708" t="s">
        <v>229</v>
      </c>
      <c r="X708" t="s">
        <v>307</v>
      </c>
      <c r="Y708">
        <v>1</v>
      </c>
      <c r="Z708" t="s">
        <v>3176</v>
      </c>
      <c r="AA708" s="1">
        <v>44655</v>
      </c>
      <c r="AB708" s="2">
        <f t="shared" si="125"/>
        <v>551</v>
      </c>
      <c r="AC708">
        <v>0</v>
      </c>
      <c r="AD708">
        <v>1</v>
      </c>
      <c r="AE708" t="str">
        <f t="shared" si="127"/>
        <v>Male</v>
      </c>
      <c r="AF708">
        <v>6</v>
      </c>
      <c r="AG708" t="s">
        <v>149</v>
      </c>
      <c r="AH708">
        <v>0</v>
      </c>
      <c r="AJ708">
        <v>5</v>
      </c>
      <c r="AK708" t="str">
        <f t="shared" si="123"/>
        <v>TAFE</v>
      </c>
      <c r="AL708" t="str">
        <f t="shared" si="128"/>
        <v>Yes</v>
      </c>
      <c r="AM708">
        <v>9</v>
      </c>
      <c r="AN708" t="str">
        <f t="shared" si="126"/>
        <v>Aus</v>
      </c>
      <c r="AO708">
        <v>0</v>
      </c>
      <c r="AR708">
        <v>0</v>
      </c>
      <c r="AS708">
        <v>0</v>
      </c>
      <c r="AT708">
        <v>1</v>
      </c>
      <c r="AU708">
        <v>0</v>
      </c>
      <c r="AV708">
        <v>0</v>
      </c>
      <c r="AW708">
        <v>0</v>
      </c>
      <c r="AX708">
        <v>2</v>
      </c>
      <c r="AY708">
        <v>0</v>
      </c>
      <c r="AZ708">
        <v>2</v>
      </c>
      <c r="BA708">
        <v>2</v>
      </c>
      <c r="BB708" t="s">
        <v>3177</v>
      </c>
      <c r="BC708" t="s">
        <v>3178</v>
      </c>
      <c r="BD708">
        <v>1</v>
      </c>
      <c r="BE708" t="s">
        <v>3179</v>
      </c>
      <c r="BF708">
        <v>1</v>
      </c>
      <c r="BG708" t="s">
        <v>3180</v>
      </c>
      <c r="BH708">
        <v>0</v>
      </c>
      <c r="BI708">
        <v>0</v>
      </c>
      <c r="BJ708">
        <v>0</v>
      </c>
      <c r="BK708">
        <v>0</v>
      </c>
      <c r="BM708">
        <v>0</v>
      </c>
      <c r="BO708">
        <v>1</v>
      </c>
      <c r="BP708">
        <v>4</v>
      </c>
      <c r="BQ708">
        <v>4</v>
      </c>
      <c r="BR708">
        <v>4</v>
      </c>
      <c r="BS708">
        <v>4</v>
      </c>
      <c r="BT708">
        <v>5</v>
      </c>
      <c r="BU708">
        <v>4</v>
      </c>
      <c r="BV708">
        <v>35</v>
      </c>
      <c r="BW708" s="4">
        <v>7.5116502565351663E-3</v>
      </c>
      <c r="BX708">
        <v>3</v>
      </c>
      <c r="BY708">
        <v>4</v>
      </c>
      <c r="BZ708">
        <v>0</v>
      </c>
      <c r="CA708">
        <v>240</v>
      </c>
      <c r="CB708">
        <v>1</v>
      </c>
      <c r="CC708">
        <v>0</v>
      </c>
      <c r="CD708">
        <v>30</v>
      </c>
      <c r="CE708">
        <v>30</v>
      </c>
      <c r="CF708">
        <v>0</v>
      </c>
      <c r="CG708">
        <v>0</v>
      </c>
      <c r="CH708">
        <v>0</v>
      </c>
      <c r="CI708">
        <v>0</v>
      </c>
      <c r="CJ708">
        <v>1</v>
      </c>
      <c r="CK708">
        <v>1</v>
      </c>
      <c r="CL708">
        <v>0</v>
      </c>
      <c r="CM708">
        <v>60</v>
      </c>
      <c r="CN708">
        <f t="shared" si="124"/>
        <v>300</v>
      </c>
      <c r="CO708" t="str">
        <f t="shared" si="122"/>
        <v>Sufficientlyactive</v>
      </c>
      <c r="CP708">
        <v>3</v>
      </c>
      <c r="CQ708">
        <v>3</v>
      </c>
      <c r="CR708">
        <v>3</v>
      </c>
      <c r="CS708">
        <v>3</v>
      </c>
      <c r="CT708">
        <v>3</v>
      </c>
      <c r="CU708">
        <v>1</v>
      </c>
      <c r="CV708">
        <v>0</v>
      </c>
      <c r="CW708">
        <v>1</v>
      </c>
      <c r="CX708">
        <v>1</v>
      </c>
      <c r="CY708">
        <v>1</v>
      </c>
      <c r="CZ708">
        <v>2</v>
      </c>
      <c r="DA708">
        <v>5</v>
      </c>
      <c r="DB708">
        <v>10</v>
      </c>
      <c r="DC708">
        <v>0</v>
      </c>
      <c r="DD708">
        <v>4</v>
      </c>
      <c r="DE708">
        <v>4</v>
      </c>
      <c r="DF708">
        <v>3</v>
      </c>
      <c r="DG708">
        <v>4</v>
      </c>
      <c r="DH708">
        <v>4</v>
      </c>
      <c r="DI708">
        <v>3</v>
      </c>
      <c r="DJ708">
        <v>4</v>
      </c>
      <c r="DK708">
        <v>3</v>
      </c>
      <c r="DL708">
        <v>3</v>
      </c>
      <c r="DM708">
        <v>3</v>
      </c>
      <c r="DN708">
        <v>35</v>
      </c>
      <c r="DO708">
        <v>1</v>
      </c>
      <c r="DP708">
        <v>2</v>
      </c>
      <c r="DQ708">
        <v>3</v>
      </c>
      <c r="DR708">
        <v>2</v>
      </c>
      <c r="DS708">
        <v>2</v>
      </c>
      <c r="DT708">
        <v>1</v>
      </c>
      <c r="DU708">
        <v>2</v>
      </c>
      <c r="DV708">
        <v>2</v>
      </c>
      <c r="DW708">
        <v>1</v>
      </c>
      <c r="DX708">
        <v>16</v>
      </c>
      <c r="DY708" t="s">
        <v>157</v>
      </c>
      <c r="DZ708" t="s">
        <v>4710</v>
      </c>
      <c r="EA708">
        <v>3</v>
      </c>
      <c r="EB708">
        <v>3</v>
      </c>
      <c r="EC708">
        <v>2</v>
      </c>
      <c r="ED708">
        <v>2</v>
      </c>
      <c r="EE708">
        <v>2</v>
      </c>
      <c r="EF708">
        <v>2</v>
      </c>
      <c r="EG708">
        <v>3</v>
      </c>
      <c r="EH708">
        <v>17</v>
      </c>
      <c r="EI708">
        <v>3</v>
      </c>
      <c r="EJ708">
        <v>3</v>
      </c>
      <c r="EK708">
        <v>3</v>
      </c>
      <c r="EL708">
        <v>9</v>
      </c>
      <c r="EM708">
        <v>2</v>
      </c>
      <c r="EN708">
        <v>3</v>
      </c>
      <c r="EO708">
        <v>3</v>
      </c>
      <c r="EP708">
        <v>3</v>
      </c>
      <c r="EQ708">
        <v>3</v>
      </c>
      <c r="ER708">
        <v>2</v>
      </c>
      <c r="ES708">
        <v>4</v>
      </c>
      <c r="ET708">
        <v>3</v>
      </c>
      <c r="EU708">
        <v>23</v>
      </c>
      <c r="EV708">
        <v>8</v>
      </c>
      <c r="EW708">
        <v>8</v>
      </c>
      <c r="EX708">
        <v>8</v>
      </c>
      <c r="EY708">
        <v>8</v>
      </c>
      <c r="EZ708">
        <v>32</v>
      </c>
      <c r="FA708">
        <v>9</v>
      </c>
      <c r="FB708" t="str">
        <f t="shared" si="120"/>
        <v>Severe</v>
      </c>
      <c r="FC708" t="s">
        <v>157</v>
      </c>
    </row>
    <row r="709" spans="1:159" x14ac:dyDescent="0.2">
      <c r="A709">
        <v>2442</v>
      </c>
      <c r="B709" t="s">
        <v>143</v>
      </c>
      <c r="C709" t="s">
        <v>3181</v>
      </c>
      <c r="D709" s="1">
        <v>21789</v>
      </c>
      <c r="E709">
        <v>62</v>
      </c>
      <c r="F709">
        <v>10</v>
      </c>
      <c r="H709" t="s">
        <v>777</v>
      </c>
      <c r="I709">
        <v>3026</v>
      </c>
      <c r="J709" s="1">
        <v>44103</v>
      </c>
      <c r="K709">
        <v>1</v>
      </c>
      <c r="R709">
        <v>1</v>
      </c>
      <c r="W709" t="s">
        <v>229</v>
      </c>
      <c r="X709" t="s">
        <v>307</v>
      </c>
      <c r="Y709">
        <v>1</v>
      </c>
      <c r="Z709" t="s">
        <v>3182</v>
      </c>
      <c r="AA709" s="1">
        <v>44696</v>
      </c>
      <c r="AB709" s="2">
        <f t="shared" si="125"/>
        <v>593</v>
      </c>
      <c r="AC709">
        <v>1</v>
      </c>
      <c r="AD709">
        <v>2</v>
      </c>
      <c r="AE709" t="str">
        <f t="shared" si="127"/>
        <v>Female</v>
      </c>
      <c r="AF709">
        <v>3</v>
      </c>
      <c r="AG709" t="s">
        <v>157</v>
      </c>
      <c r="AH709">
        <v>0</v>
      </c>
      <c r="AJ709">
        <v>1</v>
      </c>
      <c r="AK709" t="str">
        <f t="shared" si="123"/>
        <v>DNC high school</v>
      </c>
      <c r="AL709" t="str">
        <f t="shared" si="128"/>
        <v>No</v>
      </c>
      <c r="AM709">
        <v>136</v>
      </c>
      <c r="AN709" t="str">
        <f t="shared" si="126"/>
        <v>Other</v>
      </c>
      <c r="AQ709">
        <v>29</v>
      </c>
      <c r="AR709">
        <v>0</v>
      </c>
      <c r="AS709">
        <v>0</v>
      </c>
      <c r="AT709">
        <v>0</v>
      </c>
      <c r="AU709">
        <v>0</v>
      </c>
      <c r="AV709">
        <v>0</v>
      </c>
      <c r="AW709">
        <v>0</v>
      </c>
      <c r="AX709">
        <v>0</v>
      </c>
      <c r="AY709">
        <v>0</v>
      </c>
      <c r="AZ709">
        <v>1</v>
      </c>
      <c r="BA709">
        <v>0</v>
      </c>
      <c r="BC709" t="s">
        <v>3183</v>
      </c>
      <c r="BD709">
        <v>1</v>
      </c>
      <c r="BE709" t="s">
        <v>3184</v>
      </c>
      <c r="BF709">
        <v>1</v>
      </c>
      <c r="BG709" t="s">
        <v>3185</v>
      </c>
      <c r="BH709">
        <v>0</v>
      </c>
      <c r="BI709">
        <v>1</v>
      </c>
      <c r="BJ709">
        <v>0</v>
      </c>
      <c r="BK709">
        <v>0</v>
      </c>
      <c r="BM709">
        <v>0</v>
      </c>
      <c r="BO709">
        <v>1</v>
      </c>
      <c r="BP709">
        <v>0</v>
      </c>
      <c r="BQ709">
        <v>3</v>
      </c>
      <c r="BR709">
        <v>1</v>
      </c>
      <c r="BS709">
        <v>3</v>
      </c>
      <c r="BT709">
        <v>3</v>
      </c>
      <c r="BU709">
        <v>2</v>
      </c>
      <c r="BV709">
        <v>60</v>
      </c>
      <c r="BW709" s="4">
        <v>0.52061132075471694</v>
      </c>
      <c r="BX709">
        <v>3</v>
      </c>
      <c r="BY709">
        <v>1</v>
      </c>
      <c r="BZ709">
        <v>40</v>
      </c>
      <c r="CA709">
        <v>100</v>
      </c>
      <c r="CB709">
        <v>0</v>
      </c>
      <c r="CC709">
        <v>0</v>
      </c>
      <c r="CD709">
        <v>0</v>
      </c>
      <c r="CE709">
        <v>0</v>
      </c>
      <c r="CF709">
        <v>0</v>
      </c>
      <c r="CG709">
        <v>0</v>
      </c>
      <c r="CH709">
        <v>0</v>
      </c>
      <c r="CI709">
        <v>0</v>
      </c>
      <c r="CJ709">
        <v>0</v>
      </c>
      <c r="CK709">
        <v>0</v>
      </c>
      <c r="CL709">
        <v>0</v>
      </c>
      <c r="CM709">
        <v>0</v>
      </c>
      <c r="CN709">
        <f t="shared" si="124"/>
        <v>100</v>
      </c>
      <c r="CO709" t="str">
        <f t="shared" si="122"/>
        <v>Insufficiently active</v>
      </c>
      <c r="CP709">
        <v>3</v>
      </c>
      <c r="CQ709">
        <v>3</v>
      </c>
      <c r="CR709">
        <v>3</v>
      </c>
      <c r="CS709">
        <v>2</v>
      </c>
      <c r="CT709">
        <v>3</v>
      </c>
      <c r="CU709">
        <v>1</v>
      </c>
      <c r="CV709">
        <v>1</v>
      </c>
      <c r="CW709">
        <v>1</v>
      </c>
      <c r="CX709">
        <v>2</v>
      </c>
      <c r="CY709">
        <v>1</v>
      </c>
      <c r="CZ709">
        <v>3</v>
      </c>
      <c r="DA709">
        <v>8</v>
      </c>
      <c r="DB709">
        <v>2</v>
      </c>
      <c r="DC709">
        <v>1</v>
      </c>
      <c r="DD709">
        <v>2</v>
      </c>
      <c r="DE709">
        <v>3</v>
      </c>
      <c r="DF709">
        <v>1</v>
      </c>
      <c r="DG709">
        <v>2</v>
      </c>
      <c r="DH709">
        <v>2</v>
      </c>
      <c r="DI709">
        <v>2</v>
      </c>
      <c r="DJ709">
        <v>2</v>
      </c>
      <c r="DK709">
        <v>2</v>
      </c>
      <c r="DL709">
        <v>1</v>
      </c>
      <c r="DM709">
        <v>1</v>
      </c>
      <c r="DN709">
        <v>18</v>
      </c>
      <c r="DO709">
        <v>0</v>
      </c>
      <c r="DP709">
        <v>0</v>
      </c>
      <c r="DQ709">
        <v>1</v>
      </c>
      <c r="DR709">
        <v>1</v>
      </c>
      <c r="DS709">
        <v>0</v>
      </c>
      <c r="DT709">
        <v>0</v>
      </c>
      <c r="DU709">
        <v>0</v>
      </c>
      <c r="DV709">
        <v>0</v>
      </c>
      <c r="DW709">
        <v>0</v>
      </c>
      <c r="DX709">
        <v>2</v>
      </c>
      <c r="DY709" t="s">
        <v>149</v>
      </c>
      <c r="DZ709" t="s">
        <v>4708</v>
      </c>
      <c r="EA709">
        <v>4</v>
      </c>
      <c r="EB709">
        <v>5</v>
      </c>
      <c r="EC709">
        <v>4</v>
      </c>
      <c r="ED709">
        <v>5</v>
      </c>
      <c r="EE709">
        <v>5</v>
      </c>
      <c r="EF709">
        <v>5</v>
      </c>
      <c r="EG709">
        <v>5</v>
      </c>
      <c r="EH709">
        <v>33</v>
      </c>
      <c r="EI709">
        <v>1</v>
      </c>
      <c r="EJ709">
        <v>1</v>
      </c>
      <c r="EK709">
        <v>1</v>
      </c>
      <c r="EL709">
        <v>3</v>
      </c>
      <c r="EM709">
        <v>4</v>
      </c>
      <c r="EN709">
        <v>4</v>
      </c>
      <c r="EO709">
        <v>5</v>
      </c>
      <c r="EP709">
        <v>5</v>
      </c>
      <c r="EQ709">
        <v>5</v>
      </c>
      <c r="ER709">
        <v>5</v>
      </c>
      <c r="ES709">
        <v>5</v>
      </c>
      <c r="ET709">
        <v>5</v>
      </c>
      <c r="EU709">
        <v>38</v>
      </c>
      <c r="EV709">
        <v>7</v>
      </c>
      <c r="EW709">
        <v>7</v>
      </c>
      <c r="EX709">
        <v>7</v>
      </c>
      <c r="EY709">
        <v>8</v>
      </c>
      <c r="EZ709">
        <v>29</v>
      </c>
      <c r="FA709">
        <v>7</v>
      </c>
      <c r="FB709" t="str">
        <f t="shared" si="120"/>
        <v>Moderate</v>
      </c>
      <c r="FC709" t="s">
        <v>157</v>
      </c>
    </row>
    <row r="710" spans="1:159" x14ac:dyDescent="0.2">
      <c r="A710">
        <v>2443</v>
      </c>
      <c r="B710" t="s">
        <v>143</v>
      </c>
      <c r="C710" t="s">
        <v>3186</v>
      </c>
      <c r="D710" s="1">
        <v>23180</v>
      </c>
      <c r="E710">
        <v>59</v>
      </c>
      <c r="F710">
        <v>1</v>
      </c>
      <c r="H710" t="s">
        <v>295</v>
      </c>
      <c r="I710">
        <v>3021</v>
      </c>
      <c r="J710" s="1">
        <v>44102</v>
      </c>
      <c r="K710">
        <v>1</v>
      </c>
      <c r="T710">
        <v>2</v>
      </c>
      <c r="W710" t="s">
        <v>4411</v>
      </c>
      <c r="X710" t="s">
        <v>222</v>
      </c>
      <c r="Y710">
        <v>0</v>
      </c>
      <c r="Z710" t="s">
        <v>3187</v>
      </c>
      <c r="AA710" s="1">
        <v>44659</v>
      </c>
      <c r="AB710" s="2">
        <f t="shared" si="125"/>
        <v>557</v>
      </c>
      <c r="AC710">
        <v>2</v>
      </c>
      <c r="AD710">
        <v>2</v>
      </c>
      <c r="AE710" t="str">
        <f t="shared" si="127"/>
        <v>Female</v>
      </c>
      <c r="AF710">
        <v>1</v>
      </c>
      <c r="AG710" t="s">
        <v>157</v>
      </c>
      <c r="AH710">
        <v>0</v>
      </c>
      <c r="AJ710">
        <v>1</v>
      </c>
      <c r="AK710" t="str">
        <f t="shared" si="123"/>
        <v>DNC high school</v>
      </c>
      <c r="AL710" t="str">
        <f t="shared" si="128"/>
        <v>No</v>
      </c>
      <c r="AM710">
        <v>9</v>
      </c>
      <c r="AN710" t="str">
        <f t="shared" si="126"/>
        <v>Aus</v>
      </c>
      <c r="AO710">
        <v>0</v>
      </c>
      <c r="AR710">
        <v>0</v>
      </c>
      <c r="AS710">
        <v>0</v>
      </c>
      <c r="AT710">
        <v>0</v>
      </c>
      <c r="AU710">
        <v>0</v>
      </c>
      <c r="AV710">
        <v>0</v>
      </c>
      <c r="AW710">
        <v>0</v>
      </c>
      <c r="AX710">
        <v>0</v>
      </c>
      <c r="AY710">
        <v>0</v>
      </c>
      <c r="AZ710">
        <v>0</v>
      </c>
      <c r="BA710">
        <v>0</v>
      </c>
      <c r="BD710">
        <v>0</v>
      </c>
      <c r="BF710">
        <v>1</v>
      </c>
      <c r="BG710" t="s">
        <v>3188</v>
      </c>
      <c r="BH710">
        <v>0</v>
      </c>
      <c r="BI710">
        <v>0</v>
      </c>
      <c r="BJ710">
        <v>0</v>
      </c>
      <c r="BK710">
        <v>0</v>
      </c>
      <c r="BM710">
        <v>0</v>
      </c>
      <c r="BO710">
        <v>0</v>
      </c>
      <c r="BQ710">
        <v>1</v>
      </c>
      <c r="BR710">
        <v>1</v>
      </c>
      <c r="BS710">
        <v>1</v>
      </c>
      <c r="BT710">
        <v>1</v>
      </c>
      <c r="BU710">
        <v>2</v>
      </c>
      <c r="BV710">
        <v>10</v>
      </c>
      <c r="BW710" s="4">
        <v>0.81434528301886788</v>
      </c>
      <c r="BX710">
        <v>7</v>
      </c>
      <c r="BY710">
        <v>2</v>
      </c>
      <c r="BZ710">
        <v>20</v>
      </c>
      <c r="CA710">
        <v>140</v>
      </c>
      <c r="CB710">
        <v>1</v>
      </c>
      <c r="CC710">
        <v>0</v>
      </c>
      <c r="CD710">
        <v>30</v>
      </c>
      <c r="CE710">
        <v>30</v>
      </c>
      <c r="CF710">
        <v>0</v>
      </c>
      <c r="CG710">
        <v>0</v>
      </c>
      <c r="CH710">
        <v>0</v>
      </c>
      <c r="CI710">
        <v>0</v>
      </c>
      <c r="CJ710">
        <v>0</v>
      </c>
      <c r="CK710">
        <v>0</v>
      </c>
      <c r="CL710">
        <v>0</v>
      </c>
      <c r="CM710">
        <v>0</v>
      </c>
      <c r="CN710">
        <f t="shared" si="124"/>
        <v>140</v>
      </c>
      <c r="CO710" t="str">
        <f t="shared" si="122"/>
        <v>Insufficiently active</v>
      </c>
      <c r="CP710">
        <v>3</v>
      </c>
      <c r="CQ710">
        <v>3</v>
      </c>
      <c r="CR710">
        <v>3</v>
      </c>
      <c r="CS710">
        <v>3</v>
      </c>
      <c r="CT710">
        <v>3</v>
      </c>
      <c r="CU710">
        <v>1</v>
      </c>
      <c r="CV710">
        <v>0</v>
      </c>
      <c r="CW710">
        <v>0</v>
      </c>
      <c r="CX710">
        <v>1</v>
      </c>
      <c r="CY710">
        <v>1</v>
      </c>
      <c r="CZ710">
        <v>2</v>
      </c>
      <c r="DA710">
        <v>5</v>
      </c>
      <c r="DB710">
        <v>2</v>
      </c>
      <c r="DC710">
        <v>0</v>
      </c>
      <c r="DD710">
        <v>2</v>
      </c>
      <c r="DE710">
        <v>2</v>
      </c>
      <c r="DF710">
        <v>1</v>
      </c>
      <c r="DG710">
        <v>1</v>
      </c>
      <c r="DH710">
        <v>1</v>
      </c>
      <c r="DI710">
        <v>1</v>
      </c>
      <c r="DJ710">
        <v>1</v>
      </c>
      <c r="DK710">
        <v>2</v>
      </c>
      <c r="DL710">
        <v>2</v>
      </c>
      <c r="DM710">
        <v>1</v>
      </c>
      <c r="DN710">
        <v>14</v>
      </c>
      <c r="DO710">
        <v>2</v>
      </c>
      <c r="DP710">
        <v>0</v>
      </c>
      <c r="DQ710">
        <v>1</v>
      </c>
      <c r="DR710">
        <v>1</v>
      </c>
      <c r="DS710">
        <v>0</v>
      </c>
      <c r="DT710">
        <v>0</v>
      </c>
      <c r="DU710">
        <v>0</v>
      </c>
      <c r="DV710">
        <v>0</v>
      </c>
      <c r="DW710">
        <v>0</v>
      </c>
      <c r="DX710">
        <v>4</v>
      </c>
      <c r="DY710" t="s">
        <v>149</v>
      </c>
      <c r="DZ710" t="s">
        <v>4708</v>
      </c>
      <c r="EA710">
        <v>2</v>
      </c>
      <c r="EB710">
        <v>1</v>
      </c>
      <c r="EC710">
        <v>3</v>
      </c>
      <c r="ED710">
        <v>2</v>
      </c>
      <c r="EE710">
        <v>4</v>
      </c>
      <c r="EF710">
        <v>4</v>
      </c>
      <c r="EG710">
        <v>4</v>
      </c>
      <c r="EH710">
        <v>20</v>
      </c>
      <c r="EI710">
        <v>2</v>
      </c>
      <c r="EJ710">
        <v>1</v>
      </c>
      <c r="EK710">
        <v>1</v>
      </c>
      <c r="EL710">
        <v>4</v>
      </c>
      <c r="EM710">
        <v>4</v>
      </c>
      <c r="EN710">
        <v>4</v>
      </c>
      <c r="EO710">
        <v>4</v>
      </c>
      <c r="EP710">
        <v>4</v>
      </c>
      <c r="EQ710">
        <v>4</v>
      </c>
      <c r="ER710">
        <v>4</v>
      </c>
      <c r="ES710">
        <v>4</v>
      </c>
      <c r="ET710">
        <v>4</v>
      </c>
      <c r="EU710">
        <v>32</v>
      </c>
      <c r="EV710">
        <v>5</v>
      </c>
      <c r="EW710">
        <v>6</v>
      </c>
      <c r="EX710">
        <v>9</v>
      </c>
      <c r="EY710">
        <v>6</v>
      </c>
      <c r="EZ710">
        <v>26</v>
      </c>
      <c r="FA710">
        <v>5</v>
      </c>
      <c r="FB710" t="str">
        <f t="shared" si="120"/>
        <v>Mild</v>
      </c>
      <c r="FC710" t="s">
        <v>149</v>
      </c>
    </row>
    <row r="711" spans="1:159" x14ac:dyDescent="0.2">
      <c r="A711">
        <v>2444</v>
      </c>
      <c r="B711" t="s">
        <v>143</v>
      </c>
      <c r="C711" t="s">
        <v>3189</v>
      </c>
      <c r="D711" s="1">
        <v>21590</v>
      </c>
      <c r="E711">
        <v>63</v>
      </c>
      <c r="F711">
        <v>1</v>
      </c>
      <c r="H711" t="s">
        <v>354</v>
      </c>
      <c r="I711">
        <v>3037</v>
      </c>
      <c r="J711" s="1">
        <v>44102</v>
      </c>
      <c r="K711">
        <v>1</v>
      </c>
      <c r="T711">
        <v>1</v>
      </c>
      <c r="W711" t="s">
        <v>4411</v>
      </c>
      <c r="X711" t="s">
        <v>307</v>
      </c>
      <c r="Y711">
        <v>1</v>
      </c>
      <c r="Z711" t="s">
        <v>3190</v>
      </c>
      <c r="AA711" s="1">
        <v>44650</v>
      </c>
      <c r="AB711" s="2">
        <f t="shared" si="125"/>
        <v>548</v>
      </c>
      <c r="AC711">
        <v>1</v>
      </c>
      <c r="AD711">
        <v>2</v>
      </c>
      <c r="AE711" t="str">
        <f t="shared" si="127"/>
        <v>Female</v>
      </c>
      <c r="AF711">
        <v>1</v>
      </c>
      <c r="AG711" t="s">
        <v>157</v>
      </c>
      <c r="AH711">
        <v>0</v>
      </c>
      <c r="AJ711">
        <v>1</v>
      </c>
      <c r="AK711" t="str">
        <f t="shared" si="123"/>
        <v>DNC high school</v>
      </c>
      <c r="AL711" t="str">
        <f t="shared" si="128"/>
        <v>No</v>
      </c>
      <c r="AM711">
        <v>9</v>
      </c>
      <c r="AN711" t="str">
        <f t="shared" si="126"/>
        <v>Aus</v>
      </c>
      <c r="AO711">
        <v>0</v>
      </c>
      <c r="AR711">
        <v>0</v>
      </c>
      <c r="AS711">
        <v>0</v>
      </c>
      <c r="AT711">
        <v>0</v>
      </c>
      <c r="AU711">
        <v>0</v>
      </c>
      <c r="AV711">
        <v>0</v>
      </c>
      <c r="AW711">
        <v>0</v>
      </c>
      <c r="AX711">
        <v>0</v>
      </c>
      <c r="AY711">
        <v>0</v>
      </c>
      <c r="AZ711">
        <v>0</v>
      </c>
      <c r="BA711">
        <v>1</v>
      </c>
      <c r="BC711" t="s">
        <v>3191</v>
      </c>
      <c r="BD711">
        <v>1</v>
      </c>
      <c r="BE711" t="s">
        <v>3192</v>
      </c>
      <c r="BF711">
        <v>1</v>
      </c>
      <c r="BG711" t="s">
        <v>3193</v>
      </c>
      <c r="BH711">
        <v>1</v>
      </c>
      <c r="BI711">
        <v>0</v>
      </c>
      <c r="BJ711">
        <v>1</v>
      </c>
      <c r="BK711">
        <v>0</v>
      </c>
      <c r="BM711">
        <v>1</v>
      </c>
      <c r="BN711">
        <v>30</v>
      </c>
      <c r="BO711">
        <v>0</v>
      </c>
      <c r="BQ711">
        <v>3</v>
      </c>
      <c r="BR711">
        <v>1</v>
      </c>
      <c r="BS711">
        <v>3</v>
      </c>
      <c r="BT711">
        <v>3</v>
      </c>
      <c r="BU711">
        <v>1</v>
      </c>
      <c r="BV711">
        <v>68</v>
      </c>
      <c r="BW711" s="4">
        <v>0.54600000000000004</v>
      </c>
      <c r="BX711">
        <v>3</v>
      </c>
      <c r="BY711">
        <v>2</v>
      </c>
      <c r="BZ711">
        <v>5</v>
      </c>
      <c r="CA711">
        <v>125</v>
      </c>
      <c r="CB711">
        <v>0</v>
      </c>
      <c r="CC711">
        <v>0</v>
      </c>
      <c r="CD711">
        <v>0</v>
      </c>
      <c r="CE711">
        <v>0</v>
      </c>
      <c r="CF711">
        <v>0</v>
      </c>
      <c r="CG711">
        <v>0</v>
      </c>
      <c r="CH711">
        <v>0</v>
      </c>
      <c r="CI711">
        <v>0</v>
      </c>
      <c r="CJ711">
        <v>0</v>
      </c>
      <c r="CK711">
        <v>0</v>
      </c>
      <c r="CL711">
        <v>0</v>
      </c>
      <c r="CM711">
        <v>0</v>
      </c>
      <c r="CN711">
        <f t="shared" si="124"/>
        <v>125</v>
      </c>
      <c r="CO711" t="str">
        <f t="shared" si="122"/>
        <v>Insufficiently active</v>
      </c>
      <c r="CP711">
        <v>3</v>
      </c>
      <c r="CQ711">
        <v>3</v>
      </c>
      <c r="CR711">
        <v>3</v>
      </c>
      <c r="CS711">
        <v>3</v>
      </c>
      <c r="CT711">
        <v>3</v>
      </c>
      <c r="CU711">
        <v>3</v>
      </c>
      <c r="CV711">
        <v>1</v>
      </c>
      <c r="CW711">
        <v>1</v>
      </c>
      <c r="CX711">
        <v>1</v>
      </c>
      <c r="CY711">
        <v>1</v>
      </c>
      <c r="CZ711">
        <v>3</v>
      </c>
      <c r="DA711">
        <v>6</v>
      </c>
      <c r="DB711">
        <v>3</v>
      </c>
      <c r="DC711">
        <v>0</v>
      </c>
      <c r="DD711">
        <v>2</v>
      </c>
      <c r="DE711">
        <v>1</v>
      </c>
      <c r="DF711">
        <v>1</v>
      </c>
      <c r="DG711">
        <v>1</v>
      </c>
      <c r="DH711">
        <v>1</v>
      </c>
      <c r="DI711">
        <v>1</v>
      </c>
      <c r="DJ711">
        <v>1</v>
      </c>
      <c r="DK711">
        <v>1</v>
      </c>
      <c r="DL711">
        <v>1</v>
      </c>
      <c r="DM711">
        <v>1</v>
      </c>
      <c r="DN711">
        <v>11</v>
      </c>
      <c r="DO711">
        <v>0</v>
      </c>
      <c r="DP711">
        <v>0</v>
      </c>
      <c r="DQ711">
        <v>3</v>
      </c>
      <c r="DR711">
        <v>1</v>
      </c>
      <c r="DS711">
        <v>0</v>
      </c>
      <c r="DT711">
        <v>0</v>
      </c>
      <c r="DU711">
        <v>0</v>
      </c>
      <c r="DV711">
        <v>3</v>
      </c>
      <c r="DW711">
        <v>0</v>
      </c>
      <c r="DX711">
        <v>7</v>
      </c>
      <c r="DY711" t="s">
        <v>149</v>
      </c>
      <c r="DZ711" t="s">
        <v>4707</v>
      </c>
      <c r="EA711">
        <v>4</v>
      </c>
      <c r="EB711">
        <v>4</v>
      </c>
      <c r="EC711">
        <v>4</v>
      </c>
      <c r="ED711">
        <v>5</v>
      </c>
      <c r="EE711">
        <v>5</v>
      </c>
      <c r="EF711">
        <v>5</v>
      </c>
      <c r="EG711">
        <v>5</v>
      </c>
      <c r="EH711">
        <v>32</v>
      </c>
      <c r="EI711">
        <v>1</v>
      </c>
      <c r="EJ711">
        <v>1</v>
      </c>
      <c r="EK711">
        <v>1</v>
      </c>
      <c r="EL711">
        <v>3</v>
      </c>
      <c r="EM711">
        <v>5</v>
      </c>
      <c r="EN711">
        <v>5</v>
      </c>
      <c r="EO711">
        <v>5</v>
      </c>
      <c r="EP711">
        <v>5</v>
      </c>
      <c r="EQ711">
        <v>5</v>
      </c>
      <c r="ER711">
        <v>5</v>
      </c>
      <c r="ES711">
        <v>5</v>
      </c>
      <c r="ET711">
        <v>5</v>
      </c>
      <c r="EU711">
        <v>40</v>
      </c>
      <c r="EV711">
        <v>8</v>
      </c>
      <c r="EW711">
        <v>8</v>
      </c>
      <c r="EX711">
        <v>8</v>
      </c>
      <c r="EY711">
        <v>10</v>
      </c>
      <c r="EZ711">
        <v>34</v>
      </c>
      <c r="FA711">
        <v>8</v>
      </c>
      <c r="FB711" t="str">
        <f t="shared" si="120"/>
        <v>Severe</v>
      </c>
      <c r="FC711" t="s">
        <v>157</v>
      </c>
    </row>
    <row r="712" spans="1:159" x14ac:dyDescent="0.2">
      <c r="A712">
        <v>2448</v>
      </c>
      <c r="B712" t="s">
        <v>143</v>
      </c>
      <c r="C712" t="s">
        <v>3194</v>
      </c>
      <c r="D712" s="1">
        <v>35178</v>
      </c>
      <c r="E712">
        <v>26</v>
      </c>
      <c r="F712">
        <v>1</v>
      </c>
      <c r="H712" t="s">
        <v>3195</v>
      </c>
      <c r="I712">
        <v>3280</v>
      </c>
      <c r="J712" s="1">
        <v>44096</v>
      </c>
      <c r="K712">
        <v>1</v>
      </c>
      <c r="Q712">
        <v>2</v>
      </c>
      <c r="W712" t="s">
        <v>4409</v>
      </c>
      <c r="X712" t="s">
        <v>222</v>
      </c>
      <c r="Y712">
        <v>0</v>
      </c>
      <c r="Z712" t="s">
        <v>3196</v>
      </c>
      <c r="AA712" s="1">
        <v>44650</v>
      </c>
      <c r="AB712" s="2">
        <f t="shared" si="125"/>
        <v>554</v>
      </c>
      <c r="AC712">
        <v>0</v>
      </c>
      <c r="AD712">
        <v>1</v>
      </c>
      <c r="AE712" t="str">
        <f t="shared" si="127"/>
        <v>Male</v>
      </c>
      <c r="AF712">
        <v>3</v>
      </c>
      <c r="AG712" t="s">
        <v>157</v>
      </c>
      <c r="AH712">
        <v>0</v>
      </c>
      <c r="AJ712">
        <v>2</v>
      </c>
      <c r="AK712" t="str">
        <f t="shared" si="123"/>
        <v>High school</v>
      </c>
      <c r="AL712" t="str">
        <f t="shared" si="128"/>
        <v>Yes</v>
      </c>
      <c r="AM712">
        <v>9</v>
      </c>
      <c r="AN712" t="str">
        <f t="shared" si="126"/>
        <v>Aus</v>
      </c>
      <c r="AO712">
        <v>0</v>
      </c>
      <c r="AR712">
        <v>0</v>
      </c>
      <c r="AS712">
        <v>0</v>
      </c>
      <c r="AT712">
        <v>0</v>
      </c>
      <c r="AU712">
        <v>0</v>
      </c>
      <c r="AV712">
        <v>0</v>
      </c>
      <c r="AW712">
        <v>0</v>
      </c>
      <c r="AX712">
        <v>0</v>
      </c>
      <c r="AY712">
        <v>2</v>
      </c>
      <c r="AZ712">
        <v>0</v>
      </c>
      <c r="BA712">
        <v>0</v>
      </c>
      <c r="BC712" t="s">
        <v>3197</v>
      </c>
      <c r="BD712">
        <v>1</v>
      </c>
      <c r="BE712" t="s">
        <v>3198</v>
      </c>
      <c r="BF712">
        <v>1</v>
      </c>
      <c r="BG712" t="s">
        <v>3199</v>
      </c>
      <c r="BH712">
        <v>0</v>
      </c>
      <c r="BI712">
        <v>0</v>
      </c>
      <c r="BJ712">
        <v>1</v>
      </c>
      <c r="BK712">
        <v>0</v>
      </c>
      <c r="BM712">
        <v>0</v>
      </c>
      <c r="BO712">
        <v>0</v>
      </c>
      <c r="BQ712">
        <v>2</v>
      </c>
      <c r="BR712">
        <v>1</v>
      </c>
      <c r="BS712">
        <v>1</v>
      </c>
      <c r="BT712">
        <v>2</v>
      </c>
      <c r="BU712">
        <v>1</v>
      </c>
      <c r="BV712">
        <v>87</v>
      </c>
      <c r="BW712" s="4">
        <v>0.64790189498701412</v>
      </c>
      <c r="BX712">
        <v>16</v>
      </c>
      <c r="BY712">
        <v>2</v>
      </c>
      <c r="BZ712">
        <v>30</v>
      </c>
      <c r="CA712">
        <v>150</v>
      </c>
      <c r="CB712">
        <v>2</v>
      </c>
      <c r="CC712">
        <v>1</v>
      </c>
      <c r="CD712">
        <v>1</v>
      </c>
      <c r="CE712">
        <v>61</v>
      </c>
      <c r="CF712">
        <v>2</v>
      </c>
      <c r="CG712">
        <v>1</v>
      </c>
      <c r="CH712">
        <v>0</v>
      </c>
      <c r="CI712">
        <v>60</v>
      </c>
      <c r="CJ712">
        <v>1</v>
      </c>
      <c r="CK712">
        <v>1</v>
      </c>
      <c r="CL712">
        <v>0</v>
      </c>
      <c r="CM712">
        <v>60</v>
      </c>
      <c r="CN712">
        <f t="shared" si="124"/>
        <v>330</v>
      </c>
      <c r="CO712" t="str">
        <f t="shared" si="122"/>
        <v>Sufficientlyactive</v>
      </c>
      <c r="CP712">
        <v>4</v>
      </c>
      <c r="CQ712">
        <v>4</v>
      </c>
      <c r="CR712">
        <v>4</v>
      </c>
      <c r="CS712">
        <v>2</v>
      </c>
      <c r="CT712">
        <v>3</v>
      </c>
      <c r="CU712">
        <v>3</v>
      </c>
      <c r="CV712">
        <v>1</v>
      </c>
      <c r="CW712">
        <v>1</v>
      </c>
      <c r="CX712">
        <v>3</v>
      </c>
      <c r="CY712">
        <v>1</v>
      </c>
      <c r="CZ712">
        <v>3</v>
      </c>
      <c r="DA712">
        <v>8</v>
      </c>
      <c r="DB712">
        <v>9</v>
      </c>
      <c r="DC712">
        <v>1</v>
      </c>
      <c r="DD712">
        <v>2</v>
      </c>
      <c r="DE712">
        <v>2</v>
      </c>
      <c r="DF712">
        <v>1</v>
      </c>
      <c r="DG712">
        <v>1</v>
      </c>
      <c r="DH712">
        <v>2</v>
      </c>
      <c r="DI712">
        <v>1</v>
      </c>
      <c r="DJ712">
        <v>1</v>
      </c>
      <c r="DK712">
        <v>1</v>
      </c>
      <c r="DL712">
        <v>1</v>
      </c>
      <c r="DM712">
        <v>1</v>
      </c>
      <c r="DN712">
        <v>13</v>
      </c>
      <c r="DO712">
        <v>0</v>
      </c>
      <c r="DP712">
        <v>0</v>
      </c>
      <c r="DQ712">
        <v>0</v>
      </c>
      <c r="DR712">
        <v>0</v>
      </c>
      <c r="DS712">
        <v>0</v>
      </c>
      <c r="DT712">
        <v>0</v>
      </c>
      <c r="DU712">
        <v>0</v>
      </c>
      <c r="DV712">
        <v>0</v>
      </c>
      <c r="DW712">
        <v>0</v>
      </c>
      <c r="DX712">
        <v>0</v>
      </c>
      <c r="DY712" t="str">
        <f>IF(DO712&gt;1,"Yes",IF(DP712&gt;1,"Yes","No"))</f>
        <v>No</v>
      </c>
      <c r="DZ712" t="s">
        <v>4708</v>
      </c>
      <c r="EA712">
        <v>4</v>
      </c>
      <c r="EB712">
        <v>5</v>
      </c>
      <c r="EC712">
        <v>4</v>
      </c>
      <c r="ED712">
        <v>4</v>
      </c>
      <c r="EE712">
        <v>4</v>
      </c>
      <c r="EF712">
        <v>5</v>
      </c>
      <c r="EG712">
        <v>5</v>
      </c>
      <c r="EH712">
        <v>31</v>
      </c>
      <c r="EI712">
        <v>1</v>
      </c>
      <c r="EJ712">
        <v>1</v>
      </c>
      <c r="EK712">
        <v>1</v>
      </c>
      <c r="EL712">
        <v>3</v>
      </c>
      <c r="EM712">
        <v>5</v>
      </c>
      <c r="EN712">
        <v>5</v>
      </c>
      <c r="EO712">
        <v>5</v>
      </c>
      <c r="EP712">
        <v>5</v>
      </c>
      <c r="EQ712">
        <v>5</v>
      </c>
      <c r="ER712">
        <v>5</v>
      </c>
      <c r="ES712">
        <v>5</v>
      </c>
      <c r="ET712">
        <v>5</v>
      </c>
      <c r="EU712">
        <v>40</v>
      </c>
      <c r="EV712">
        <v>0</v>
      </c>
      <c r="EW712">
        <v>0</v>
      </c>
      <c r="EX712">
        <v>0</v>
      </c>
      <c r="EY712">
        <v>1</v>
      </c>
      <c r="EZ712">
        <v>1</v>
      </c>
      <c r="FA712">
        <v>1</v>
      </c>
      <c r="FB712" t="str">
        <f t="shared" si="120"/>
        <v>Mild</v>
      </c>
      <c r="FC712" t="s">
        <v>149</v>
      </c>
    </row>
    <row r="713" spans="1:159" x14ac:dyDescent="0.2">
      <c r="A713">
        <v>2461</v>
      </c>
      <c r="B713" t="s">
        <v>143</v>
      </c>
      <c r="C713" t="s">
        <v>3200</v>
      </c>
      <c r="D713" s="1">
        <v>21069</v>
      </c>
      <c r="E713">
        <v>64</v>
      </c>
      <c r="F713">
        <v>1</v>
      </c>
      <c r="H713" t="s">
        <v>420</v>
      </c>
      <c r="I713">
        <v>3030</v>
      </c>
      <c r="J713" s="1">
        <v>44095</v>
      </c>
      <c r="K713">
        <v>2</v>
      </c>
      <c r="R713">
        <v>3</v>
      </c>
      <c r="W713" t="s">
        <v>229</v>
      </c>
      <c r="X713" t="s">
        <v>314</v>
      </c>
      <c r="Y713">
        <v>1</v>
      </c>
      <c r="Z713" t="s">
        <v>3201</v>
      </c>
      <c r="AA713" s="1">
        <v>44718</v>
      </c>
      <c r="AB713" s="2">
        <f t="shared" si="125"/>
        <v>623</v>
      </c>
      <c r="AC713">
        <v>0</v>
      </c>
      <c r="AD713">
        <v>2</v>
      </c>
      <c r="AE713" t="str">
        <f t="shared" si="127"/>
        <v>Female</v>
      </c>
      <c r="AF713">
        <v>6</v>
      </c>
      <c r="AG713" t="s">
        <v>149</v>
      </c>
      <c r="AH713">
        <v>0</v>
      </c>
      <c r="AJ713">
        <v>3</v>
      </c>
      <c r="AK713" t="str">
        <f t="shared" si="123"/>
        <v>TAFE</v>
      </c>
      <c r="AL713" t="str">
        <f t="shared" si="128"/>
        <v>Yes</v>
      </c>
      <c r="AM713">
        <v>9</v>
      </c>
      <c r="AN713" t="str">
        <f t="shared" si="126"/>
        <v>Aus</v>
      </c>
      <c r="AO713">
        <v>0</v>
      </c>
      <c r="AR713">
        <v>0</v>
      </c>
      <c r="AS713">
        <v>0</v>
      </c>
      <c r="AT713">
        <v>0</v>
      </c>
      <c r="AU713">
        <v>0</v>
      </c>
      <c r="AV713">
        <v>0</v>
      </c>
      <c r="AW713">
        <v>0</v>
      </c>
      <c r="AX713">
        <v>0</v>
      </c>
      <c r="AY713">
        <v>0</v>
      </c>
      <c r="AZ713">
        <v>0</v>
      </c>
      <c r="BA713">
        <v>2</v>
      </c>
      <c r="BC713" t="s">
        <v>3202</v>
      </c>
      <c r="BD713">
        <v>1</v>
      </c>
      <c r="BE713" t="s">
        <v>3203</v>
      </c>
      <c r="BF713">
        <v>1</v>
      </c>
      <c r="BG713" t="s">
        <v>3204</v>
      </c>
      <c r="BH713">
        <v>0</v>
      </c>
      <c r="BI713">
        <v>1</v>
      </c>
      <c r="BJ713">
        <v>0</v>
      </c>
      <c r="BK713">
        <v>0</v>
      </c>
      <c r="BM713">
        <v>1</v>
      </c>
      <c r="BO713">
        <v>0</v>
      </c>
      <c r="BQ713">
        <v>4</v>
      </c>
      <c r="BR713">
        <v>1</v>
      </c>
      <c r="BS713">
        <v>3</v>
      </c>
      <c r="BT713">
        <v>5</v>
      </c>
      <c r="BU713">
        <v>3</v>
      </c>
      <c r="BV713">
        <v>30</v>
      </c>
      <c r="BW713" s="4">
        <v>0.2155721153846154</v>
      </c>
      <c r="BX713">
        <v>7</v>
      </c>
      <c r="BY713">
        <v>1</v>
      </c>
      <c r="BZ713">
        <v>10</v>
      </c>
      <c r="CA713">
        <v>70</v>
      </c>
      <c r="CB713">
        <v>0</v>
      </c>
      <c r="CC713">
        <v>0</v>
      </c>
      <c r="CD713">
        <v>0</v>
      </c>
      <c r="CE713">
        <v>0</v>
      </c>
      <c r="CF713">
        <v>0</v>
      </c>
      <c r="CG713">
        <v>0</v>
      </c>
      <c r="CH713">
        <v>0</v>
      </c>
      <c r="CI713">
        <v>0</v>
      </c>
      <c r="CJ713">
        <v>0</v>
      </c>
      <c r="CK713">
        <v>0</v>
      </c>
      <c r="CL713">
        <v>0</v>
      </c>
      <c r="CM713">
        <v>0</v>
      </c>
      <c r="CN713">
        <f t="shared" si="124"/>
        <v>70</v>
      </c>
      <c r="CO713" t="str">
        <f t="shared" si="122"/>
        <v>Insufficiently active</v>
      </c>
      <c r="CP713">
        <v>3</v>
      </c>
      <c r="CQ713">
        <v>3</v>
      </c>
      <c r="CR713">
        <v>2</v>
      </c>
      <c r="CS713">
        <v>3</v>
      </c>
      <c r="CT713">
        <v>3</v>
      </c>
      <c r="CU713">
        <v>2</v>
      </c>
      <c r="CV713">
        <v>1</v>
      </c>
      <c r="CW713">
        <v>0</v>
      </c>
      <c r="CX713">
        <v>1</v>
      </c>
      <c r="CY713">
        <v>1</v>
      </c>
      <c r="CZ713">
        <v>3</v>
      </c>
      <c r="DA713">
        <v>6</v>
      </c>
      <c r="DB713">
        <v>7</v>
      </c>
      <c r="DC713">
        <v>0</v>
      </c>
      <c r="DD713">
        <v>4</v>
      </c>
      <c r="DE713">
        <v>3</v>
      </c>
      <c r="DF713">
        <v>2</v>
      </c>
      <c r="DG713">
        <v>5</v>
      </c>
      <c r="DH713">
        <v>4</v>
      </c>
      <c r="DI713">
        <v>3</v>
      </c>
      <c r="DJ713">
        <v>5</v>
      </c>
      <c r="DK713">
        <v>5</v>
      </c>
      <c r="DL713">
        <v>5</v>
      </c>
      <c r="DM713">
        <v>4</v>
      </c>
      <c r="DN713">
        <v>40</v>
      </c>
      <c r="DO713">
        <v>2</v>
      </c>
      <c r="DP713">
        <v>2</v>
      </c>
      <c r="DQ713">
        <v>3</v>
      </c>
      <c r="DR713">
        <v>3</v>
      </c>
      <c r="DS713">
        <v>2</v>
      </c>
      <c r="DT713">
        <v>3</v>
      </c>
      <c r="DU713">
        <v>0</v>
      </c>
      <c r="DV713">
        <v>3</v>
      </c>
      <c r="DW713">
        <v>2</v>
      </c>
      <c r="DX713">
        <v>20</v>
      </c>
      <c r="DY713" t="s">
        <v>157</v>
      </c>
      <c r="DZ713" t="s">
        <v>4711</v>
      </c>
      <c r="EA713">
        <v>1</v>
      </c>
      <c r="EB713">
        <v>2</v>
      </c>
      <c r="EC713">
        <v>1</v>
      </c>
      <c r="ED713">
        <v>1</v>
      </c>
      <c r="EE713">
        <v>2</v>
      </c>
      <c r="EF713">
        <v>2</v>
      </c>
      <c r="EG713">
        <v>3</v>
      </c>
      <c r="EH713">
        <v>12</v>
      </c>
      <c r="EI713">
        <v>1</v>
      </c>
      <c r="EJ713">
        <v>3</v>
      </c>
      <c r="EK713">
        <v>2</v>
      </c>
      <c r="EL713">
        <v>6</v>
      </c>
      <c r="EM713">
        <v>2</v>
      </c>
      <c r="EN713">
        <v>3</v>
      </c>
      <c r="EO713">
        <v>2</v>
      </c>
      <c r="EP713">
        <v>3</v>
      </c>
      <c r="EQ713">
        <v>3</v>
      </c>
      <c r="ER713">
        <v>3</v>
      </c>
      <c r="ES713">
        <v>3</v>
      </c>
      <c r="ET713">
        <v>4</v>
      </c>
      <c r="EU713">
        <v>23</v>
      </c>
      <c r="EV713">
        <v>9</v>
      </c>
      <c r="EW713">
        <v>9</v>
      </c>
      <c r="EX713">
        <v>9</v>
      </c>
      <c r="EY713">
        <v>9</v>
      </c>
      <c r="EZ713">
        <v>36</v>
      </c>
      <c r="FA713">
        <v>9</v>
      </c>
      <c r="FB713" t="str">
        <f t="shared" si="120"/>
        <v>Severe</v>
      </c>
      <c r="FC713" t="s">
        <v>157</v>
      </c>
    </row>
    <row r="714" spans="1:159" x14ac:dyDescent="0.2">
      <c r="A714">
        <v>2465</v>
      </c>
      <c r="B714" t="s">
        <v>143</v>
      </c>
      <c r="C714" t="s">
        <v>3205</v>
      </c>
      <c r="D714" s="1">
        <v>26383</v>
      </c>
      <c r="E714">
        <v>50</v>
      </c>
      <c r="F714">
        <v>1</v>
      </c>
      <c r="H714" t="s">
        <v>391</v>
      </c>
      <c r="I714">
        <v>3337</v>
      </c>
      <c r="J714" s="1">
        <v>44092</v>
      </c>
      <c r="K714">
        <v>1</v>
      </c>
      <c r="S714">
        <v>2</v>
      </c>
      <c r="W714" t="s">
        <v>4410</v>
      </c>
      <c r="X714" t="s">
        <v>222</v>
      </c>
      <c r="Y714">
        <v>0</v>
      </c>
      <c r="Z714" t="s">
        <v>3206</v>
      </c>
      <c r="AA714" s="1">
        <v>44655</v>
      </c>
      <c r="AB714" s="2">
        <f t="shared" si="125"/>
        <v>563</v>
      </c>
      <c r="AC714">
        <v>1</v>
      </c>
      <c r="AD714">
        <v>2</v>
      </c>
      <c r="AE714" t="str">
        <f t="shared" si="127"/>
        <v>Female</v>
      </c>
      <c r="AF714">
        <v>1</v>
      </c>
      <c r="AG714" t="s">
        <v>157</v>
      </c>
      <c r="AH714">
        <v>1</v>
      </c>
      <c r="AI714">
        <v>2</v>
      </c>
      <c r="AJ714">
        <v>1</v>
      </c>
      <c r="AK714" t="str">
        <f t="shared" si="123"/>
        <v>DNC high school</v>
      </c>
      <c r="AL714" t="str">
        <f t="shared" si="128"/>
        <v>No</v>
      </c>
      <c r="AM714">
        <v>9</v>
      </c>
      <c r="AN714" t="str">
        <f t="shared" si="126"/>
        <v>Aus</v>
      </c>
      <c r="AO714">
        <v>0</v>
      </c>
      <c r="AR714">
        <v>0</v>
      </c>
      <c r="AS714">
        <v>0</v>
      </c>
      <c r="AT714">
        <v>0</v>
      </c>
      <c r="AU714">
        <v>0</v>
      </c>
      <c r="AV714">
        <v>0</v>
      </c>
      <c r="AW714">
        <v>2</v>
      </c>
      <c r="AX714">
        <v>0</v>
      </c>
      <c r="AY714">
        <v>0</v>
      </c>
      <c r="AZ714">
        <v>1</v>
      </c>
      <c r="BA714">
        <v>1</v>
      </c>
      <c r="BC714" t="s">
        <v>3207</v>
      </c>
      <c r="BD714">
        <v>1</v>
      </c>
      <c r="BE714" t="s">
        <v>3208</v>
      </c>
      <c r="BF714">
        <v>1</v>
      </c>
      <c r="BG714" t="s">
        <v>3209</v>
      </c>
      <c r="BH714">
        <v>0</v>
      </c>
      <c r="BI714">
        <v>0</v>
      </c>
      <c r="BJ714">
        <v>0</v>
      </c>
      <c r="BK714">
        <v>0</v>
      </c>
      <c r="BM714">
        <v>0</v>
      </c>
      <c r="BO714">
        <v>0</v>
      </c>
      <c r="BQ714">
        <v>1</v>
      </c>
      <c r="BR714">
        <v>1</v>
      </c>
      <c r="BS714">
        <v>1</v>
      </c>
      <c r="BT714">
        <v>2</v>
      </c>
      <c r="BU714">
        <v>1</v>
      </c>
      <c r="BV714">
        <v>85</v>
      </c>
      <c r="BW714" s="4">
        <v>0.78049010367577754</v>
      </c>
      <c r="BX714">
        <v>3</v>
      </c>
      <c r="BY714">
        <v>1</v>
      </c>
      <c r="BZ714">
        <v>30</v>
      </c>
      <c r="CA714">
        <v>90</v>
      </c>
      <c r="CB714">
        <v>0</v>
      </c>
      <c r="CC714">
        <v>0</v>
      </c>
      <c r="CD714">
        <v>0</v>
      </c>
      <c r="CE714">
        <v>0</v>
      </c>
      <c r="CF714">
        <v>3</v>
      </c>
      <c r="CG714">
        <v>1</v>
      </c>
      <c r="CH714">
        <v>30</v>
      </c>
      <c r="CI714">
        <v>90</v>
      </c>
      <c r="CJ714">
        <v>0</v>
      </c>
      <c r="CK714">
        <v>0</v>
      </c>
      <c r="CL714">
        <v>0</v>
      </c>
      <c r="CM714">
        <v>0</v>
      </c>
      <c r="CN714">
        <f t="shared" si="124"/>
        <v>270</v>
      </c>
      <c r="CO714" t="str">
        <f t="shared" si="122"/>
        <v>Sufficientlyactive</v>
      </c>
      <c r="CP714">
        <v>3</v>
      </c>
      <c r="CQ714">
        <v>3</v>
      </c>
      <c r="CR714">
        <v>1</v>
      </c>
      <c r="CS714">
        <v>3</v>
      </c>
      <c r="CT714">
        <v>3</v>
      </c>
      <c r="CU714">
        <v>2</v>
      </c>
      <c r="CV714">
        <v>1</v>
      </c>
      <c r="CW714">
        <v>1</v>
      </c>
      <c r="CX714">
        <v>1</v>
      </c>
      <c r="CY714">
        <v>1</v>
      </c>
      <c r="CZ714">
        <v>3</v>
      </c>
      <c r="DA714">
        <v>6</v>
      </c>
      <c r="DB714">
        <v>1</v>
      </c>
      <c r="DC714">
        <v>0</v>
      </c>
      <c r="DD714">
        <v>2</v>
      </c>
      <c r="DE714">
        <v>2</v>
      </c>
      <c r="DF714">
        <v>1</v>
      </c>
      <c r="DG714">
        <v>1</v>
      </c>
      <c r="DH714">
        <v>1</v>
      </c>
      <c r="DI714">
        <v>1</v>
      </c>
      <c r="DJ714">
        <v>1</v>
      </c>
      <c r="DK714">
        <v>1</v>
      </c>
      <c r="DL714">
        <v>1</v>
      </c>
      <c r="DM714">
        <v>1</v>
      </c>
      <c r="DN714">
        <v>12</v>
      </c>
      <c r="DO714">
        <v>0</v>
      </c>
      <c r="DP714">
        <v>0</v>
      </c>
      <c r="DQ714">
        <v>2</v>
      </c>
      <c r="DR714">
        <v>1</v>
      </c>
      <c r="DS714">
        <v>1</v>
      </c>
      <c r="DT714">
        <v>0</v>
      </c>
      <c r="DU714">
        <v>0</v>
      </c>
      <c r="DV714">
        <v>0</v>
      </c>
      <c r="DW714">
        <v>0</v>
      </c>
      <c r="DX714">
        <v>4</v>
      </c>
      <c r="DY714" t="s">
        <v>149</v>
      </c>
      <c r="DZ714" t="s">
        <v>4708</v>
      </c>
      <c r="EA714">
        <v>4</v>
      </c>
      <c r="EB714">
        <v>3</v>
      </c>
      <c r="EC714">
        <v>3</v>
      </c>
      <c r="ED714">
        <v>3</v>
      </c>
      <c r="EE714">
        <v>3</v>
      </c>
      <c r="EF714">
        <v>3</v>
      </c>
      <c r="EG714">
        <v>4</v>
      </c>
      <c r="EH714">
        <v>23</v>
      </c>
      <c r="EI714">
        <v>1</v>
      </c>
      <c r="EJ714">
        <v>1</v>
      </c>
      <c r="EK714">
        <v>1</v>
      </c>
      <c r="EL714">
        <v>3</v>
      </c>
      <c r="EM714">
        <v>5</v>
      </c>
      <c r="EN714">
        <v>5</v>
      </c>
      <c r="EO714">
        <v>5</v>
      </c>
      <c r="EP714">
        <v>5</v>
      </c>
      <c r="EQ714">
        <v>5</v>
      </c>
      <c r="ER714">
        <v>5</v>
      </c>
      <c r="ES714">
        <v>5</v>
      </c>
      <c r="ET714">
        <v>5</v>
      </c>
      <c r="EU714">
        <v>40</v>
      </c>
      <c r="EV714">
        <v>2</v>
      </c>
      <c r="EW714">
        <v>2</v>
      </c>
      <c r="EX714">
        <v>2</v>
      </c>
      <c r="EY714">
        <v>3</v>
      </c>
      <c r="EZ714">
        <v>9</v>
      </c>
      <c r="FA714">
        <v>2</v>
      </c>
      <c r="FB714" t="str">
        <f t="shared" ref="FB714:FB777" si="129">IF(FA714=0,"None",IF(FA714&lt;6,"Mild",IF(FA714&lt;8,"Moderate","Severe")))</f>
        <v>Mild</v>
      </c>
      <c r="FC714" t="s">
        <v>157</v>
      </c>
    </row>
    <row r="715" spans="1:159" x14ac:dyDescent="0.2">
      <c r="A715">
        <v>2467</v>
      </c>
      <c r="B715" t="s">
        <v>143</v>
      </c>
      <c r="C715" t="s">
        <v>3210</v>
      </c>
      <c r="D715" s="1">
        <v>12906</v>
      </c>
      <c r="E715">
        <v>87</v>
      </c>
      <c r="F715">
        <v>1</v>
      </c>
      <c r="H715" t="s">
        <v>145</v>
      </c>
      <c r="I715">
        <v>3029</v>
      </c>
      <c r="J715" s="1">
        <v>44092</v>
      </c>
      <c r="K715">
        <v>2</v>
      </c>
      <c r="R715">
        <v>3</v>
      </c>
      <c r="W715" t="s">
        <v>229</v>
      </c>
      <c r="X715" t="s">
        <v>314</v>
      </c>
      <c r="Y715">
        <v>1</v>
      </c>
      <c r="Z715" t="s">
        <v>3211</v>
      </c>
      <c r="AA715" s="1">
        <v>44669</v>
      </c>
      <c r="AB715" s="2">
        <f t="shared" si="125"/>
        <v>577</v>
      </c>
      <c r="AC715">
        <v>5</v>
      </c>
      <c r="AD715">
        <v>2</v>
      </c>
      <c r="AE715" t="str">
        <f t="shared" si="127"/>
        <v>Female</v>
      </c>
      <c r="AF715">
        <v>7</v>
      </c>
      <c r="AG715" t="s">
        <v>149</v>
      </c>
      <c r="AH715">
        <v>0</v>
      </c>
      <c r="AJ715">
        <v>1</v>
      </c>
      <c r="AK715" t="str">
        <f t="shared" si="123"/>
        <v>DNC high school</v>
      </c>
      <c r="AL715" t="str">
        <f t="shared" si="128"/>
        <v>No</v>
      </c>
      <c r="AM715">
        <v>106</v>
      </c>
      <c r="AN715" t="str">
        <f t="shared" si="126"/>
        <v>Other</v>
      </c>
      <c r="AQ715">
        <v>21</v>
      </c>
      <c r="AR715">
        <v>0</v>
      </c>
      <c r="AS715">
        <v>0</v>
      </c>
      <c r="AT715">
        <v>1</v>
      </c>
      <c r="AU715">
        <v>0</v>
      </c>
      <c r="AV715">
        <v>0</v>
      </c>
      <c r="AW715">
        <v>0</v>
      </c>
      <c r="AX715">
        <v>0</v>
      </c>
      <c r="AY715">
        <v>1</v>
      </c>
      <c r="AZ715">
        <v>1</v>
      </c>
      <c r="BA715">
        <v>1</v>
      </c>
      <c r="BB715" t="s">
        <v>3212</v>
      </c>
      <c r="BC715" t="s">
        <v>3213</v>
      </c>
      <c r="BD715">
        <v>1</v>
      </c>
      <c r="BE715" t="s">
        <v>3214</v>
      </c>
      <c r="BF715">
        <v>1</v>
      </c>
      <c r="BG715" t="s">
        <v>3215</v>
      </c>
      <c r="BH715">
        <v>1</v>
      </c>
      <c r="BI715">
        <v>1</v>
      </c>
      <c r="BJ715">
        <v>0</v>
      </c>
      <c r="BK715">
        <v>0</v>
      </c>
      <c r="BM715">
        <v>0</v>
      </c>
      <c r="BO715">
        <v>1</v>
      </c>
      <c r="BP715">
        <v>1</v>
      </c>
      <c r="BQ715">
        <v>4</v>
      </c>
      <c r="BR715">
        <v>3</v>
      </c>
      <c r="BS715">
        <v>4</v>
      </c>
      <c r="BT715">
        <v>5</v>
      </c>
      <c r="BU715">
        <v>3</v>
      </c>
      <c r="BV715">
        <v>50</v>
      </c>
      <c r="BW715" s="4">
        <v>7.5194664404223219E-2</v>
      </c>
      <c r="BX715">
        <v>0</v>
      </c>
      <c r="BY715">
        <v>0</v>
      </c>
      <c r="BZ715">
        <v>0</v>
      </c>
      <c r="CA715">
        <v>0</v>
      </c>
      <c r="CB715">
        <v>0</v>
      </c>
      <c r="CC715">
        <v>0</v>
      </c>
      <c r="CD715">
        <v>0</v>
      </c>
      <c r="CE715">
        <v>0</v>
      </c>
      <c r="CF715">
        <v>0</v>
      </c>
      <c r="CG715">
        <v>0</v>
      </c>
      <c r="CH715">
        <v>0</v>
      </c>
      <c r="CI715">
        <v>0</v>
      </c>
      <c r="CJ715">
        <v>0</v>
      </c>
      <c r="CK715">
        <v>0</v>
      </c>
      <c r="CL715">
        <v>0</v>
      </c>
      <c r="CM715">
        <v>0</v>
      </c>
      <c r="CN715">
        <f t="shared" si="124"/>
        <v>0</v>
      </c>
      <c r="CO715" t="str">
        <f t="shared" si="122"/>
        <v>Sedentary</v>
      </c>
      <c r="CP715">
        <v>3</v>
      </c>
      <c r="CQ715">
        <v>3</v>
      </c>
      <c r="CR715">
        <v>3</v>
      </c>
      <c r="CS715">
        <v>3</v>
      </c>
      <c r="CT715">
        <v>3</v>
      </c>
      <c r="CU715">
        <v>2</v>
      </c>
      <c r="CV715">
        <v>1</v>
      </c>
      <c r="CW715">
        <v>1</v>
      </c>
      <c r="CX715">
        <v>1</v>
      </c>
      <c r="CY715">
        <v>1</v>
      </c>
      <c r="CZ715">
        <v>2</v>
      </c>
      <c r="DA715">
        <v>5</v>
      </c>
      <c r="DB715">
        <v>3</v>
      </c>
      <c r="DC715">
        <v>0</v>
      </c>
      <c r="DD715">
        <v>2</v>
      </c>
      <c r="DE715">
        <v>2</v>
      </c>
      <c r="DF715">
        <v>1</v>
      </c>
      <c r="DG715">
        <v>1</v>
      </c>
      <c r="DH715">
        <v>1</v>
      </c>
      <c r="DI715">
        <v>1</v>
      </c>
      <c r="DJ715">
        <v>2</v>
      </c>
      <c r="DK715">
        <v>3</v>
      </c>
      <c r="DL715">
        <v>2</v>
      </c>
      <c r="DM715">
        <v>1</v>
      </c>
      <c r="DN715">
        <v>16</v>
      </c>
      <c r="DO715">
        <v>0</v>
      </c>
      <c r="DP715">
        <v>0</v>
      </c>
      <c r="DQ715">
        <v>2</v>
      </c>
      <c r="DR715">
        <v>1</v>
      </c>
      <c r="DS715">
        <v>0</v>
      </c>
      <c r="DT715">
        <v>0</v>
      </c>
      <c r="DU715">
        <v>0</v>
      </c>
      <c r="DV715">
        <v>0</v>
      </c>
      <c r="DW715">
        <v>0</v>
      </c>
      <c r="DX715">
        <v>3</v>
      </c>
      <c r="DY715" t="s">
        <v>149</v>
      </c>
      <c r="DZ715" t="s">
        <v>4708</v>
      </c>
      <c r="EA715">
        <v>3</v>
      </c>
      <c r="EB715">
        <v>3</v>
      </c>
      <c r="EC715">
        <v>3</v>
      </c>
      <c r="ED715">
        <v>3</v>
      </c>
      <c r="EE715">
        <v>4</v>
      </c>
      <c r="EF715">
        <v>4</v>
      </c>
      <c r="EG715">
        <v>4</v>
      </c>
      <c r="EH715">
        <v>24</v>
      </c>
      <c r="EI715">
        <v>3</v>
      </c>
      <c r="EJ715">
        <v>2</v>
      </c>
      <c r="EK715">
        <v>2</v>
      </c>
      <c r="EL715">
        <v>7</v>
      </c>
      <c r="EM715">
        <v>3</v>
      </c>
      <c r="EN715">
        <v>3</v>
      </c>
      <c r="EO715">
        <v>3</v>
      </c>
      <c r="EP715">
        <v>3</v>
      </c>
      <c r="EQ715">
        <v>3</v>
      </c>
      <c r="ER715">
        <v>3</v>
      </c>
      <c r="ES715">
        <v>3</v>
      </c>
      <c r="ET715">
        <v>3</v>
      </c>
      <c r="EU715">
        <v>24</v>
      </c>
      <c r="EV715">
        <v>10</v>
      </c>
      <c r="EW715">
        <v>10</v>
      </c>
      <c r="EX715">
        <v>10</v>
      </c>
      <c r="EY715">
        <v>10</v>
      </c>
      <c r="EZ715">
        <v>40</v>
      </c>
      <c r="FA715">
        <v>10</v>
      </c>
      <c r="FB715" t="str">
        <f t="shared" si="129"/>
        <v>Severe</v>
      </c>
      <c r="FC715" t="s">
        <v>157</v>
      </c>
    </row>
    <row r="716" spans="1:159" x14ac:dyDescent="0.2">
      <c r="A716">
        <v>2482</v>
      </c>
      <c r="B716" t="s">
        <v>143</v>
      </c>
      <c r="C716" t="s">
        <v>3216</v>
      </c>
      <c r="D716" s="1">
        <v>33132</v>
      </c>
      <c r="E716">
        <v>31</v>
      </c>
      <c r="F716">
        <v>1</v>
      </c>
      <c r="H716" t="s">
        <v>1169</v>
      </c>
      <c r="I716">
        <v>3016</v>
      </c>
      <c r="J716" s="1">
        <v>44089</v>
      </c>
      <c r="K716">
        <v>1</v>
      </c>
      <c r="S716">
        <v>1</v>
      </c>
      <c r="W716" t="s">
        <v>4410</v>
      </c>
      <c r="X716" t="s">
        <v>307</v>
      </c>
      <c r="Y716">
        <v>0</v>
      </c>
      <c r="Z716" t="s">
        <v>3217</v>
      </c>
      <c r="AA716" s="1">
        <v>44656</v>
      </c>
      <c r="AB716" s="2">
        <f t="shared" si="125"/>
        <v>567</v>
      </c>
      <c r="AC716">
        <v>1</v>
      </c>
      <c r="AD716">
        <v>2</v>
      </c>
      <c r="AE716" t="str">
        <f t="shared" si="127"/>
        <v>Female</v>
      </c>
      <c r="AF716">
        <v>5</v>
      </c>
      <c r="AG716" t="s">
        <v>157</v>
      </c>
      <c r="AH716">
        <v>0</v>
      </c>
      <c r="AJ716">
        <v>6</v>
      </c>
      <c r="AK716" t="str">
        <f t="shared" si="123"/>
        <v>Undergrad</v>
      </c>
      <c r="AL716" t="str">
        <f t="shared" si="128"/>
        <v>Yes</v>
      </c>
      <c r="AM716">
        <v>9</v>
      </c>
      <c r="AN716" t="str">
        <f t="shared" si="126"/>
        <v>Aus</v>
      </c>
      <c r="AO716">
        <v>0</v>
      </c>
      <c r="AR716">
        <v>0</v>
      </c>
      <c r="AS716">
        <v>0</v>
      </c>
      <c r="AT716">
        <v>0</v>
      </c>
      <c r="AU716">
        <v>2</v>
      </c>
      <c r="AV716">
        <v>0</v>
      </c>
      <c r="AW716">
        <v>0</v>
      </c>
      <c r="AX716">
        <v>0</v>
      </c>
      <c r="AY716">
        <v>0</v>
      </c>
      <c r="AZ716">
        <v>0</v>
      </c>
      <c r="BA716">
        <v>2</v>
      </c>
      <c r="BC716" t="s">
        <v>3218</v>
      </c>
      <c r="BD716">
        <v>0</v>
      </c>
      <c r="BF716">
        <v>0</v>
      </c>
      <c r="BH716">
        <v>0</v>
      </c>
      <c r="BI716">
        <v>0</v>
      </c>
      <c r="BJ716">
        <v>0</v>
      </c>
      <c r="BK716">
        <v>0</v>
      </c>
      <c r="BM716">
        <v>0</v>
      </c>
      <c r="BO716">
        <v>0</v>
      </c>
      <c r="BQ716">
        <v>2</v>
      </c>
      <c r="BR716">
        <v>1</v>
      </c>
      <c r="BS716">
        <v>2</v>
      </c>
      <c r="BT716">
        <v>3</v>
      </c>
      <c r="BU716">
        <v>4</v>
      </c>
      <c r="BV716">
        <v>25</v>
      </c>
      <c r="BW716" s="4">
        <v>0.44065187202873174</v>
      </c>
      <c r="BX716">
        <v>5</v>
      </c>
      <c r="BY716">
        <v>4</v>
      </c>
      <c r="BZ716">
        <v>0</v>
      </c>
      <c r="CA716">
        <v>240</v>
      </c>
      <c r="CB716">
        <v>2</v>
      </c>
      <c r="CC716">
        <v>5</v>
      </c>
      <c r="CD716">
        <v>0</v>
      </c>
      <c r="CE716">
        <v>300</v>
      </c>
      <c r="CF716">
        <v>0</v>
      </c>
      <c r="CG716">
        <v>0</v>
      </c>
      <c r="CH716">
        <v>0</v>
      </c>
      <c r="CI716">
        <v>0</v>
      </c>
      <c r="CJ716">
        <v>2</v>
      </c>
      <c r="CK716">
        <v>2</v>
      </c>
      <c r="CL716">
        <v>0</v>
      </c>
      <c r="CM716">
        <v>120</v>
      </c>
      <c r="CN716">
        <f t="shared" ref="CN716:CN747" si="130">CA716+CM716+(2*CI716)</f>
        <v>360</v>
      </c>
      <c r="CO716" t="str">
        <f t="shared" ref="CO716:CO719" si="131">IF(CN716&gt;150,"Sufficientlyactive",IF(CN716&gt;1,"Insufficiently active","Sedentary"))</f>
        <v>Sufficientlyactive</v>
      </c>
      <c r="CP716">
        <v>2</v>
      </c>
      <c r="CQ716">
        <v>1</v>
      </c>
      <c r="CR716">
        <v>4</v>
      </c>
      <c r="CS716">
        <v>1</v>
      </c>
      <c r="CT716">
        <v>2</v>
      </c>
      <c r="CU716">
        <v>3</v>
      </c>
      <c r="CV716">
        <v>0</v>
      </c>
      <c r="CW716">
        <v>0</v>
      </c>
      <c r="CX716">
        <v>1</v>
      </c>
      <c r="CY716">
        <v>0</v>
      </c>
      <c r="CZ716">
        <v>2</v>
      </c>
      <c r="DA716">
        <v>5</v>
      </c>
      <c r="DB716">
        <v>0</v>
      </c>
      <c r="DC716">
        <v>0</v>
      </c>
      <c r="DD716">
        <v>5</v>
      </c>
      <c r="DE716">
        <v>3</v>
      </c>
      <c r="DF716">
        <v>3</v>
      </c>
      <c r="DG716">
        <v>4</v>
      </c>
      <c r="DH716">
        <v>5</v>
      </c>
      <c r="DI716">
        <v>5</v>
      </c>
      <c r="DJ716">
        <v>4</v>
      </c>
      <c r="DK716">
        <v>5</v>
      </c>
      <c r="DL716">
        <v>2</v>
      </c>
      <c r="DM716">
        <v>2</v>
      </c>
      <c r="DN716">
        <v>38</v>
      </c>
      <c r="DO716">
        <v>3</v>
      </c>
      <c r="DP716">
        <v>2</v>
      </c>
      <c r="DQ716">
        <v>2</v>
      </c>
      <c r="DR716">
        <v>3</v>
      </c>
      <c r="DS716">
        <v>3</v>
      </c>
      <c r="DT716">
        <v>3</v>
      </c>
      <c r="DU716">
        <v>3</v>
      </c>
      <c r="DV716">
        <v>0</v>
      </c>
      <c r="DW716">
        <v>0</v>
      </c>
      <c r="DX716">
        <v>19</v>
      </c>
      <c r="DY716" t="str">
        <f>IF(DO716&gt;1,"Yes",IF(DP716&gt;1,"Yes","No"))</f>
        <v>Yes</v>
      </c>
      <c r="DZ716" t="s">
        <v>4710</v>
      </c>
      <c r="EA716">
        <v>3</v>
      </c>
      <c r="EB716">
        <v>4</v>
      </c>
      <c r="EC716">
        <v>1</v>
      </c>
      <c r="ED716">
        <v>4</v>
      </c>
      <c r="EE716">
        <v>3</v>
      </c>
      <c r="EF716">
        <v>1</v>
      </c>
      <c r="EG716">
        <v>2</v>
      </c>
      <c r="EH716">
        <v>18</v>
      </c>
      <c r="EI716">
        <v>3</v>
      </c>
      <c r="EJ716">
        <v>3</v>
      </c>
      <c r="EK716">
        <v>3</v>
      </c>
      <c r="EL716">
        <v>9</v>
      </c>
      <c r="EM716">
        <v>4</v>
      </c>
      <c r="EN716">
        <v>4</v>
      </c>
      <c r="EO716">
        <v>2</v>
      </c>
      <c r="EP716">
        <v>3</v>
      </c>
      <c r="EQ716">
        <v>3</v>
      </c>
      <c r="ER716">
        <v>4</v>
      </c>
      <c r="ES716">
        <v>5</v>
      </c>
      <c r="ET716">
        <v>3</v>
      </c>
      <c r="EU716">
        <v>28</v>
      </c>
      <c r="EV716">
        <v>2</v>
      </c>
      <c r="EW716">
        <v>2</v>
      </c>
      <c r="EX716">
        <v>2</v>
      </c>
      <c r="EY716">
        <v>8</v>
      </c>
      <c r="EZ716">
        <v>14</v>
      </c>
      <c r="FA716">
        <v>0</v>
      </c>
      <c r="FB716" t="str">
        <f t="shared" si="129"/>
        <v>None</v>
      </c>
      <c r="FC716" t="s">
        <v>149</v>
      </c>
    </row>
    <row r="717" spans="1:159" x14ac:dyDescent="0.2">
      <c r="A717">
        <v>2495</v>
      </c>
      <c r="B717" t="s">
        <v>143</v>
      </c>
      <c r="C717" t="s">
        <v>3219</v>
      </c>
      <c r="D717" s="1">
        <v>28765</v>
      </c>
      <c r="E717">
        <v>43</v>
      </c>
      <c r="F717">
        <v>1</v>
      </c>
      <c r="H717" t="s">
        <v>420</v>
      </c>
      <c r="I717">
        <v>3030</v>
      </c>
      <c r="J717" s="1">
        <v>44084</v>
      </c>
      <c r="K717">
        <v>1</v>
      </c>
      <c r="Q717">
        <v>2</v>
      </c>
      <c r="W717" t="s">
        <v>4409</v>
      </c>
      <c r="X717" t="s">
        <v>222</v>
      </c>
      <c r="Y717">
        <v>1</v>
      </c>
      <c r="Z717" t="s">
        <v>3220</v>
      </c>
      <c r="AA717" s="1">
        <v>44678</v>
      </c>
      <c r="AB717" s="2">
        <f t="shared" si="125"/>
        <v>594</v>
      </c>
      <c r="AC717">
        <v>2</v>
      </c>
      <c r="AD717">
        <v>1</v>
      </c>
      <c r="AE717" t="str">
        <f t="shared" si="127"/>
        <v>Male</v>
      </c>
      <c r="AF717">
        <v>5</v>
      </c>
      <c r="AG717" t="s">
        <v>157</v>
      </c>
      <c r="AH717">
        <v>0</v>
      </c>
      <c r="AJ717">
        <v>2</v>
      </c>
      <c r="AK717" t="str">
        <f t="shared" si="123"/>
        <v>High school</v>
      </c>
      <c r="AL717" t="str">
        <f t="shared" si="128"/>
        <v>Yes</v>
      </c>
      <c r="AM717">
        <v>123</v>
      </c>
      <c r="AN717" t="str">
        <f t="shared" si="126"/>
        <v>Other</v>
      </c>
      <c r="AP717">
        <v>1</v>
      </c>
      <c r="AQ717">
        <v>23</v>
      </c>
      <c r="AR717">
        <v>0</v>
      </c>
      <c r="AS717">
        <v>0</v>
      </c>
      <c r="AT717">
        <v>0</v>
      </c>
      <c r="AU717">
        <v>1</v>
      </c>
      <c r="AV717">
        <v>0</v>
      </c>
      <c r="AW717">
        <v>0</v>
      </c>
      <c r="AX717">
        <v>0</v>
      </c>
      <c r="AY717">
        <v>1</v>
      </c>
      <c r="AZ717">
        <v>0</v>
      </c>
      <c r="BA717">
        <v>1</v>
      </c>
      <c r="BC717" t="s">
        <v>3221</v>
      </c>
      <c r="BD717">
        <v>1</v>
      </c>
      <c r="BE717" t="s">
        <v>3222</v>
      </c>
      <c r="BF717">
        <v>1</v>
      </c>
      <c r="BG717" t="s">
        <v>3223</v>
      </c>
      <c r="BH717">
        <v>1</v>
      </c>
      <c r="BI717">
        <v>0</v>
      </c>
      <c r="BJ717">
        <v>0</v>
      </c>
      <c r="BK717">
        <v>0</v>
      </c>
      <c r="BM717">
        <v>0</v>
      </c>
      <c r="BO717">
        <v>0</v>
      </c>
      <c r="BQ717">
        <v>3</v>
      </c>
      <c r="BR717">
        <v>2</v>
      </c>
      <c r="BS717">
        <v>3</v>
      </c>
      <c r="BT717">
        <v>3</v>
      </c>
      <c r="BU717">
        <v>1</v>
      </c>
      <c r="BV717">
        <v>61</v>
      </c>
      <c r="BW717" s="4">
        <v>0.44524897959183674</v>
      </c>
      <c r="BX717">
        <v>20</v>
      </c>
      <c r="BY717">
        <v>35</v>
      </c>
      <c r="BZ717">
        <v>30</v>
      </c>
      <c r="CA717">
        <v>840</v>
      </c>
      <c r="CB717">
        <v>1</v>
      </c>
      <c r="CC717">
        <v>3</v>
      </c>
      <c r="CD717">
        <v>0</v>
      </c>
      <c r="CE717">
        <v>180</v>
      </c>
      <c r="CF717">
        <v>12</v>
      </c>
      <c r="CG717">
        <v>16</v>
      </c>
      <c r="CH717">
        <v>30</v>
      </c>
      <c r="CI717">
        <v>840</v>
      </c>
      <c r="CJ717">
        <v>5</v>
      </c>
      <c r="CK717">
        <v>10</v>
      </c>
      <c r="CL717">
        <v>0</v>
      </c>
      <c r="CM717">
        <v>600</v>
      </c>
      <c r="CN717">
        <f t="shared" si="130"/>
        <v>3120</v>
      </c>
      <c r="CO717" t="str">
        <f t="shared" si="131"/>
        <v>Sufficientlyactive</v>
      </c>
      <c r="CP717">
        <v>3</v>
      </c>
      <c r="CQ717">
        <v>3</v>
      </c>
      <c r="CR717">
        <v>3</v>
      </c>
      <c r="CS717">
        <v>3</v>
      </c>
      <c r="CT717">
        <v>3</v>
      </c>
      <c r="CU717">
        <v>1</v>
      </c>
      <c r="CV717">
        <v>1</v>
      </c>
      <c r="CW717">
        <v>1</v>
      </c>
      <c r="CX717">
        <v>1</v>
      </c>
      <c r="CY717">
        <v>1</v>
      </c>
      <c r="CZ717">
        <v>3</v>
      </c>
      <c r="DA717">
        <v>7</v>
      </c>
      <c r="DB717">
        <v>3</v>
      </c>
      <c r="DC717">
        <v>1</v>
      </c>
      <c r="DD717">
        <v>1</v>
      </c>
      <c r="DE717">
        <v>2</v>
      </c>
      <c r="DF717">
        <v>1</v>
      </c>
      <c r="DG717">
        <v>1</v>
      </c>
      <c r="DH717">
        <v>2</v>
      </c>
      <c r="DI717">
        <v>1</v>
      </c>
      <c r="DJ717">
        <v>1</v>
      </c>
      <c r="DK717">
        <v>2</v>
      </c>
      <c r="DL717">
        <v>1</v>
      </c>
      <c r="DM717">
        <v>1</v>
      </c>
      <c r="DN717">
        <v>13</v>
      </c>
      <c r="DO717">
        <v>0</v>
      </c>
      <c r="DP717">
        <v>0</v>
      </c>
      <c r="DQ717">
        <v>1</v>
      </c>
      <c r="DR717">
        <v>1</v>
      </c>
      <c r="DS717">
        <v>2</v>
      </c>
      <c r="DT717">
        <v>0</v>
      </c>
      <c r="DU717">
        <v>0</v>
      </c>
      <c r="DV717">
        <v>0</v>
      </c>
      <c r="DW717">
        <v>0</v>
      </c>
      <c r="DX717">
        <v>4</v>
      </c>
      <c r="DY717" t="s">
        <v>149</v>
      </c>
      <c r="DZ717" t="s">
        <v>4708</v>
      </c>
      <c r="EA717">
        <v>4</v>
      </c>
      <c r="EB717">
        <v>4</v>
      </c>
      <c r="EC717">
        <v>3</v>
      </c>
      <c r="ED717">
        <v>3</v>
      </c>
      <c r="EE717">
        <v>3</v>
      </c>
      <c r="EF717">
        <v>4</v>
      </c>
      <c r="EG717">
        <v>4</v>
      </c>
      <c r="EH717">
        <v>25</v>
      </c>
      <c r="EI717">
        <v>1</v>
      </c>
      <c r="EJ717">
        <v>1</v>
      </c>
      <c r="EK717">
        <v>1</v>
      </c>
      <c r="EL717">
        <v>3</v>
      </c>
      <c r="EM717">
        <v>5</v>
      </c>
      <c r="EN717">
        <v>5</v>
      </c>
      <c r="EO717">
        <v>5</v>
      </c>
      <c r="EP717">
        <v>5</v>
      </c>
      <c r="EQ717">
        <v>5</v>
      </c>
      <c r="ER717">
        <v>5</v>
      </c>
      <c r="ES717">
        <v>5</v>
      </c>
      <c r="ET717">
        <v>5</v>
      </c>
      <c r="EU717">
        <v>40</v>
      </c>
      <c r="EV717">
        <v>7</v>
      </c>
      <c r="EW717">
        <v>8</v>
      </c>
      <c r="EX717">
        <v>6</v>
      </c>
      <c r="EY717">
        <v>9</v>
      </c>
      <c r="EZ717">
        <v>30</v>
      </c>
      <c r="FA717">
        <v>4</v>
      </c>
      <c r="FB717" t="str">
        <f t="shared" si="129"/>
        <v>Mild</v>
      </c>
      <c r="FC717" t="s">
        <v>157</v>
      </c>
    </row>
    <row r="718" spans="1:159" x14ac:dyDescent="0.2">
      <c r="A718">
        <v>2501</v>
      </c>
      <c r="B718" t="s">
        <v>143</v>
      </c>
      <c r="C718" t="s">
        <v>3224</v>
      </c>
      <c r="D718" s="1">
        <v>20843</v>
      </c>
      <c r="E718">
        <v>65</v>
      </c>
      <c r="F718">
        <v>1</v>
      </c>
      <c r="H718" t="s">
        <v>3225</v>
      </c>
      <c r="I718">
        <v>3434</v>
      </c>
      <c r="J718" s="1">
        <v>44084</v>
      </c>
      <c r="K718">
        <v>1</v>
      </c>
      <c r="N718">
        <v>2</v>
      </c>
      <c r="W718" t="s">
        <v>4407</v>
      </c>
      <c r="X718" t="s">
        <v>222</v>
      </c>
      <c r="Y718">
        <v>0</v>
      </c>
      <c r="Z718" t="s">
        <v>3226</v>
      </c>
      <c r="AA718" s="1">
        <v>44777</v>
      </c>
      <c r="AB718" s="2">
        <f t="shared" si="125"/>
        <v>693</v>
      </c>
      <c r="AC718">
        <v>1</v>
      </c>
      <c r="AD718">
        <v>2</v>
      </c>
      <c r="AE718" t="str">
        <f t="shared" si="127"/>
        <v>Female</v>
      </c>
      <c r="AF718">
        <v>7</v>
      </c>
      <c r="AG718" t="s">
        <v>149</v>
      </c>
      <c r="AH718">
        <v>0</v>
      </c>
      <c r="AJ718">
        <v>5</v>
      </c>
      <c r="AK718" t="str">
        <f t="shared" si="123"/>
        <v>TAFE</v>
      </c>
      <c r="AL718" t="str">
        <f t="shared" si="128"/>
        <v>Yes</v>
      </c>
      <c r="AM718">
        <v>9</v>
      </c>
      <c r="AN718" t="str">
        <f t="shared" si="126"/>
        <v>Aus</v>
      </c>
      <c r="AO718">
        <v>0</v>
      </c>
      <c r="AR718">
        <v>0</v>
      </c>
      <c r="AS718">
        <v>0</v>
      </c>
      <c r="AT718">
        <v>0</v>
      </c>
      <c r="AU718">
        <v>1</v>
      </c>
      <c r="AV718">
        <v>0</v>
      </c>
      <c r="AW718">
        <v>0</v>
      </c>
      <c r="AX718">
        <v>2</v>
      </c>
      <c r="AY718">
        <v>2</v>
      </c>
      <c r="AZ718">
        <v>1</v>
      </c>
      <c r="BA718">
        <v>1</v>
      </c>
      <c r="BC718" t="s">
        <v>3227</v>
      </c>
      <c r="BD718">
        <v>1</v>
      </c>
      <c r="BE718" t="s">
        <v>3228</v>
      </c>
      <c r="BF718">
        <v>1</v>
      </c>
      <c r="BG718" t="s">
        <v>3229</v>
      </c>
      <c r="BH718">
        <v>0</v>
      </c>
      <c r="BI718">
        <v>1</v>
      </c>
      <c r="BJ718">
        <v>0</v>
      </c>
      <c r="BK718">
        <v>0</v>
      </c>
      <c r="BM718">
        <v>1</v>
      </c>
      <c r="BN718">
        <v>20</v>
      </c>
      <c r="BO718">
        <v>0</v>
      </c>
      <c r="BQ718">
        <v>3</v>
      </c>
      <c r="BR718">
        <v>1</v>
      </c>
      <c r="BS718">
        <v>3</v>
      </c>
      <c r="BT718">
        <v>4</v>
      </c>
      <c r="BU718">
        <v>1</v>
      </c>
      <c r="BV718">
        <v>88</v>
      </c>
      <c r="BW718" s="4">
        <v>0.43573869346733674</v>
      </c>
      <c r="BX718">
        <v>7</v>
      </c>
      <c r="BY718">
        <v>3</v>
      </c>
      <c r="BZ718">
        <v>48</v>
      </c>
      <c r="CA718">
        <v>228</v>
      </c>
      <c r="CB718">
        <v>0</v>
      </c>
      <c r="CC718">
        <v>0</v>
      </c>
      <c r="CD718">
        <v>0</v>
      </c>
      <c r="CE718">
        <v>0</v>
      </c>
      <c r="CF718">
        <v>1</v>
      </c>
      <c r="CG718">
        <v>0</v>
      </c>
      <c r="CH718">
        <v>20</v>
      </c>
      <c r="CI718">
        <v>20</v>
      </c>
      <c r="CJ718">
        <v>1</v>
      </c>
      <c r="CK718">
        <v>0</v>
      </c>
      <c r="CL718">
        <v>20</v>
      </c>
      <c r="CM718">
        <v>20</v>
      </c>
      <c r="CN718">
        <f t="shared" si="130"/>
        <v>288</v>
      </c>
      <c r="CO718" t="str">
        <f t="shared" si="131"/>
        <v>Sufficientlyactive</v>
      </c>
      <c r="CP718">
        <v>3</v>
      </c>
      <c r="CQ718">
        <v>3</v>
      </c>
      <c r="CR718">
        <v>3</v>
      </c>
      <c r="CS718">
        <v>3</v>
      </c>
      <c r="CT718">
        <v>3</v>
      </c>
      <c r="CU718">
        <v>3</v>
      </c>
      <c r="CV718">
        <v>1</v>
      </c>
      <c r="CW718">
        <v>1</v>
      </c>
      <c r="CX718">
        <v>3</v>
      </c>
      <c r="CY718">
        <v>1</v>
      </c>
      <c r="CZ718">
        <v>3</v>
      </c>
      <c r="DA718">
        <v>6</v>
      </c>
      <c r="DB718">
        <v>2</v>
      </c>
      <c r="DC718">
        <v>0</v>
      </c>
      <c r="DD718">
        <v>4</v>
      </c>
      <c r="DE718">
        <v>1</v>
      </c>
      <c r="DF718">
        <v>1</v>
      </c>
      <c r="DG718">
        <v>1</v>
      </c>
      <c r="DH718">
        <v>5</v>
      </c>
      <c r="DI718">
        <v>5</v>
      </c>
      <c r="DJ718">
        <v>1</v>
      </c>
      <c r="DK718">
        <v>3</v>
      </c>
      <c r="DL718">
        <v>1</v>
      </c>
      <c r="DM718">
        <v>1</v>
      </c>
      <c r="DN718">
        <v>23</v>
      </c>
      <c r="DO718">
        <v>0</v>
      </c>
      <c r="DP718">
        <v>0</v>
      </c>
      <c r="DQ718">
        <v>2</v>
      </c>
      <c r="DR718">
        <v>2</v>
      </c>
      <c r="DS718">
        <v>0</v>
      </c>
      <c r="DT718">
        <v>0</v>
      </c>
      <c r="DU718">
        <v>0</v>
      </c>
      <c r="DV718">
        <v>0</v>
      </c>
      <c r="DW718">
        <v>0</v>
      </c>
      <c r="DX718">
        <v>4</v>
      </c>
      <c r="DY718" t="s">
        <v>149</v>
      </c>
      <c r="DZ718" t="s">
        <v>4708</v>
      </c>
      <c r="EA718">
        <v>4</v>
      </c>
      <c r="EB718">
        <v>4</v>
      </c>
      <c r="EC718">
        <v>4</v>
      </c>
      <c r="ED718">
        <v>4</v>
      </c>
      <c r="EE718">
        <v>4</v>
      </c>
      <c r="EF718">
        <v>3</v>
      </c>
      <c r="EG718">
        <v>5</v>
      </c>
      <c r="EH718">
        <v>28</v>
      </c>
      <c r="EI718">
        <v>2</v>
      </c>
      <c r="EJ718">
        <v>2</v>
      </c>
      <c r="EK718">
        <v>2</v>
      </c>
      <c r="EL718">
        <v>6</v>
      </c>
      <c r="EM718">
        <v>5</v>
      </c>
      <c r="EN718">
        <v>5</v>
      </c>
      <c r="EO718">
        <v>4</v>
      </c>
      <c r="EP718">
        <v>5</v>
      </c>
      <c r="EQ718">
        <v>5</v>
      </c>
      <c r="ER718">
        <v>5</v>
      </c>
      <c r="ES718">
        <v>5</v>
      </c>
      <c r="ET718">
        <v>4</v>
      </c>
      <c r="EU718">
        <v>38</v>
      </c>
      <c r="EV718">
        <v>8</v>
      </c>
      <c r="EW718">
        <v>9</v>
      </c>
      <c r="EX718">
        <v>9</v>
      </c>
      <c r="EY718">
        <v>10</v>
      </c>
      <c r="EZ718">
        <v>36</v>
      </c>
      <c r="FA718">
        <v>10</v>
      </c>
      <c r="FB718" t="str">
        <f t="shared" si="129"/>
        <v>Severe</v>
      </c>
      <c r="FC718" t="s">
        <v>157</v>
      </c>
    </row>
    <row r="719" spans="1:159" x14ac:dyDescent="0.2">
      <c r="A719">
        <v>2502</v>
      </c>
      <c r="B719" t="s">
        <v>143</v>
      </c>
      <c r="C719" t="s">
        <v>3230</v>
      </c>
      <c r="D719" s="1">
        <v>21070</v>
      </c>
      <c r="E719">
        <v>64</v>
      </c>
      <c r="F719">
        <v>1</v>
      </c>
      <c r="H719" t="s">
        <v>424</v>
      </c>
      <c r="I719">
        <v>3023</v>
      </c>
      <c r="J719" s="1">
        <v>44083</v>
      </c>
      <c r="K719">
        <v>2</v>
      </c>
      <c r="R719">
        <v>3</v>
      </c>
      <c r="W719" t="s">
        <v>229</v>
      </c>
      <c r="X719" t="s">
        <v>314</v>
      </c>
      <c r="Y719">
        <v>1</v>
      </c>
      <c r="Z719" t="s">
        <v>3231</v>
      </c>
      <c r="AA719" s="1">
        <v>44673</v>
      </c>
      <c r="AB719" s="2">
        <f t="shared" si="125"/>
        <v>590</v>
      </c>
      <c r="AC719">
        <v>1</v>
      </c>
      <c r="AD719">
        <v>1</v>
      </c>
      <c r="AE719" t="str">
        <f t="shared" si="127"/>
        <v>Male</v>
      </c>
      <c r="AF719">
        <v>4</v>
      </c>
      <c r="AG719" t="s">
        <v>149</v>
      </c>
      <c r="AH719">
        <v>0</v>
      </c>
      <c r="AJ719">
        <v>1</v>
      </c>
      <c r="AK719" t="str">
        <f t="shared" si="123"/>
        <v>DNC high school</v>
      </c>
      <c r="AL719" t="str">
        <f t="shared" si="128"/>
        <v>No</v>
      </c>
      <c r="AM719">
        <v>9</v>
      </c>
      <c r="AN719" t="str">
        <f t="shared" si="126"/>
        <v>Aus</v>
      </c>
      <c r="AO719">
        <v>0</v>
      </c>
      <c r="AR719">
        <v>0</v>
      </c>
      <c r="AS719">
        <v>0</v>
      </c>
      <c r="AT719">
        <v>2</v>
      </c>
      <c r="AU719">
        <v>0</v>
      </c>
      <c r="AV719">
        <v>0</v>
      </c>
      <c r="AW719">
        <v>0</v>
      </c>
      <c r="AX719">
        <v>0</v>
      </c>
      <c r="AY719">
        <v>0</v>
      </c>
      <c r="AZ719">
        <v>0</v>
      </c>
      <c r="BA719">
        <v>0</v>
      </c>
      <c r="BD719">
        <v>1</v>
      </c>
      <c r="BF719">
        <v>1</v>
      </c>
      <c r="BG719" t="s">
        <v>3232</v>
      </c>
      <c r="BH719">
        <v>1</v>
      </c>
      <c r="BI719">
        <v>2</v>
      </c>
      <c r="BJ719">
        <v>0</v>
      </c>
      <c r="BK719">
        <v>0</v>
      </c>
      <c r="BM719">
        <v>1</v>
      </c>
      <c r="BN719">
        <v>30</v>
      </c>
      <c r="BO719">
        <v>1</v>
      </c>
      <c r="BP719">
        <v>4</v>
      </c>
      <c r="BQ719">
        <v>3</v>
      </c>
      <c r="BR719">
        <v>3</v>
      </c>
      <c r="BS719">
        <v>4</v>
      </c>
      <c r="BT719">
        <v>4</v>
      </c>
      <c r="BU719">
        <v>3</v>
      </c>
      <c r="BV719">
        <v>65</v>
      </c>
      <c r="BW719" s="4">
        <v>0.23594712533254505</v>
      </c>
      <c r="BX719">
        <v>1</v>
      </c>
      <c r="BY719">
        <v>1</v>
      </c>
      <c r="BZ719">
        <v>1</v>
      </c>
      <c r="CA719">
        <v>61</v>
      </c>
      <c r="CB719">
        <v>2</v>
      </c>
      <c r="CC719">
        <v>2</v>
      </c>
      <c r="CD719">
        <v>2</v>
      </c>
      <c r="CE719">
        <v>122</v>
      </c>
      <c r="CF719">
        <v>0</v>
      </c>
      <c r="CG719">
        <v>0</v>
      </c>
      <c r="CH719">
        <v>0</v>
      </c>
      <c r="CI719">
        <v>0</v>
      </c>
      <c r="CJ719">
        <v>0</v>
      </c>
      <c r="CK719">
        <v>0</v>
      </c>
      <c r="CL719">
        <v>0</v>
      </c>
      <c r="CM719">
        <v>0</v>
      </c>
      <c r="CN719">
        <f t="shared" si="130"/>
        <v>61</v>
      </c>
      <c r="CO719" t="str">
        <f t="shared" si="131"/>
        <v>Insufficiently active</v>
      </c>
      <c r="CP719">
        <v>3</v>
      </c>
      <c r="CQ719">
        <v>3</v>
      </c>
      <c r="CR719">
        <v>3</v>
      </c>
      <c r="CS719">
        <v>3</v>
      </c>
      <c r="CT719">
        <v>3</v>
      </c>
      <c r="CU719">
        <v>1</v>
      </c>
      <c r="CV719">
        <v>1</v>
      </c>
      <c r="CW719">
        <v>0</v>
      </c>
      <c r="CX719">
        <v>1</v>
      </c>
      <c r="CY719">
        <v>0</v>
      </c>
      <c r="CZ719">
        <v>2</v>
      </c>
      <c r="DA719">
        <v>8</v>
      </c>
      <c r="DB719">
        <v>2</v>
      </c>
      <c r="DC719">
        <v>1</v>
      </c>
      <c r="DD719">
        <v>4</v>
      </c>
      <c r="DE719">
        <v>2</v>
      </c>
      <c r="DF719">
        <v>1</v>
      </c>
      <c r="DG719">
        <v>2</v>
      </c>
      <c r="DH719">
        <v>1</v>
      </c>
      <c r="DI719">
        <v>1</v>
      </c>
      <c r="DJ719">
        <v>2</v>
      </c>
      <c r="DK719">
        <v>3</v>
      </c>
      <c r="DL719">
        <v>2</v>
      </c>
      <c r="DM719">
        <v>2</v>
      </c>
      <c r="DN719">
        <v>20</v>
      </c>
      <c r="DO719">
        <v>1</v>
      </c>
      <c r="DP719">
        <v>1</v>
      </c>
      <c r="DQ719">
        <v>1</v>
      </c>
      <c r="DR719">
        <v>2</v>
      </c>
      <c r="DS719">
        <v>1</v>
      </c>
      <c r="DT719">
        <v>1</v>
      </c>
      <c r="DU719">
        <v>1</v>
      </c>
      <c r="DV719">
        <v>0</v>
      </c>
      <c r="DW719">
        <v>0</v>
      </c>
      <c r="DX719">
        <v>8</v>
      </c>
      <c r="DY719" t="s">
        <v>149</v>
      </c>
      <c r="DZ719" t="s">
        <v>4707</v>
      </c>
      <c r="EA719">
        <v>2</v>
      </c>
      <c r="EB719">
        <v>2</v>
      </c>
      <c r="EC719">
        <v>2</v>
      </c>
      <c r="ED719">
        <v>2</v>
      </c>
      <c r="EE719">
        <v>2</v>
      </c>
      <c r="EF719">
        <v>2</v>
      </c>
      <c r="EG719">
        <v>2</v>
      </c>
      <c r="EH719">
        <v>14</v>
      </c>
      <c r="EI719">
        <v>2</v>
      </c>
      <c r="EJ719">
        <v>2</v>
      </c>
      <c r="EK719">
        <v>2</v>
      </c>
      <c r="EL719">
        <v>6</v>
      </c>
      <c r="EM719">
        <v>3</v>
      </c>
      <c r="EN719">
        <v>2</v>
      </c>
      <c r="EO719">
        <v>3</v>
      </c>
      <c r="EP719">
        <v>3</v>
      </c>
      <c r="EQ719">
        <v>3</v>
      </c>
      <c r="ER719">
        <v>3</v>
      </c>
      <c r="ES719">
        <v>3</v>
      </c>
      <c r="ET719">
        <v>3</v>
      </c>
      <c r="EU719">
        <v>23</v>
      </c>
      <c r="EV719">
        <v>6</v>
      </c>
      <c r="EW719">
        <v>6</v>
      </c>
      <c r="EX719">
        <v>8</v>
      </c>
      <c r="EY719">
        <v>8</v>
      </c>
      <c r="EZ719">
        <v>28</v>
      </c>
      <c r="FA719">
        <v>6</v>
      </c>
      <c r="FB719" t="str">
        <f t="shared" si="129"/>
        <v>Moderate</v>
      </c>
      <c r="FC719" t="s">
        <v>157</v>
      </c>
    </row>
    <row r="720" spans="1:159" x14ac:dyDescent="0.2">
      <c r="A720">
        <v>2510</v>
      </c>
      <c r="B720" t="s">
        <v>143</v>
      </c>
      <c r="C720" t="s">
        <v>3233</v>
      </c>
      <c r="D720" s="1">
        <v>24268</v>
      </c>
      <c r="E720">
        <v>56</v>
      </c>
      <c r="F720">
        <v>1</v>
      </c>
      <c r="H720" t="s">
        <v>204</v>
      </c>
      <c r="I720">
        <v>3429</v>
      </c>
      <c r="J720" s="1">
        <v>44081</v>
      </c>
      <c r="K720">
        <v>1</v>
      </c>
      <c r="R720">
        <v>2</v>
      </c>
      <c r="W720" t="s">
        <v>229</v>
      </c>
      <c r="X720" t="s">
        <v>222</v>
      </c>
      <c r="Y720">
        <v>0</v>
      </c>
      <c r="Z720" t="s">
        <v>3234</v>
      </c>
      <c r="AA720" s="1">
        <v>44669</v>
      </c>
      <c r="AB720" s="2">
        <f t="shared" si="125"/>
        <v>588</v>
      </c>
      <c r="AC720">
        <v>4</v>
      </c>
      <c r="AD720">
        <v>1</v>
      </c>
      <c r="AE720" t="str">
        <f t="shared" si="127"/>
        <v>Male</v>
      </c>
      <c r="AF720">
        <v>3</v>
      </c>
      <c r="AG720" t="s">
        <v>157</v>
      </c>
      <c r="AH720">
        <v>0</v>
      </c>
      <c r="AJ720">
        <v>5</v>
      </c>
      <c r="AK720" t="str">
        <f t="shared" si="123"/>
        <v>TAFE</v>
      </c>
      <c r="AL720" t="str">
        <f t="shared" si="128"/>
        <v>Yes</v>
      </c>
      <c r="AM720">
        <v>9</v>
      </c>
      <c r="AN720" t="str">
        <f t="shared" si="126"/>
        <v>Aus</v>
      </c>
      <c r="AO720">
        <v>1</v>
      </c>
      <c r="BW720" s="4"/>
      <c r="FC720" t="s">
        <v>149</v>
      </c>
    </row>
    <row r="721" spans="1:159" x14ac:dyDescent="0.2">
      <c r="A721">
        <v>2513</v>
      </c>
      <c r="B721" t="s">
        <v>143</v>
      </c>
      <c r="C721" t="s">
        <v>3235</v>
      </c>
      <c r="D721" s="1">
        <v>29418</v>
      </c>
      <c r="E721">
        <v>42</v>
      </c>
      <c r="F721">
        <v>1</v>
      </c>
      <c r="H721" t="s">
        <v>295</v>
      </c>
      <c r="I721">
        <v>3021</v>
      </c>
      <c r="J721" s="1">
        <v>44081</v>
      </c>
      <c r="K721">
        <v>1</v>
      </c>
      <c r="R721">
        <v>1</v>
      </c>
      <c r="W721" t="s">
        <v>229</v>
      </c>
      <c r="X721" t="s">
        <v>307</v>
      </c>
      <c r="Y721">
        <v>0</v>
      </c>
      <c r="Z721" t="s">
        <v>3236</v>
      </c>
      <c r="AA721" s="1">
        <v>44670</v>
      </c>
      <c r="AB721" s="2">
        <f t="shared" si="125"/>
        <v>589</v>
      </c>
      <c r="AC721">
        <v>1</v>
      </c>
      <c r="AD721">
        <v>2</v>
      </c>
      <c r="AE721" t="str">
        <f t="shared" si="127"/>
        <v>Female</v>
      </c>
      <c r="AF721">
        <v>0</v>
      </c>
      <c r="AG721" t="s">
        <v>157</v>
      </c>
      <c r="AH721">
        <v>0</v>
      </c>
      <c r="AJ721">
        <v>2</v>
      </c>
      <c r="AK721" t="str">
        <f t="shared" si="123"/>
        <v>High school</v>
      </c>
      <c r="AL721" t="str">
        <f t="shared" si="128"/>
        <v>Yes</v>
      </c>
      <c r="AM721">
        <v>128</v>
      </c>
      <c r="AN721" t="str">
        <f t="shared" si="126"/>
        <v>Other</v>
      </c>
      <c r="AQ721">
        <v>27</v>
      </c>
      <c r="AR721">
        <v>0</v>
      </c>
      <c r="AS721">
        <v>0</v>
      </c>
      <c r="AT721">
        <v>0</v>
      </c>
      <c r="AU721">
        <v>0</v>
      </c>
      <c r="AV721">
        <v>0</v>
      </c>
      <c r="AW721">
        <v>0</v>
      </c>
      <c r="AX721">
        <v>0</v>
      </c>
      <c r="AY721">
        <v>0</v>
      </c>
      <c r="AZ721">
        <v>0</v>
      </c>
      <c r="BA721">
        <v>1</v>
      </c>
      <c r="BC721" t="s">
        <v>3237</v>
      </c>
      <c r="BD721">
        <v>0</v>
      </c>
      <c r="BF721">
        <v>1</v>
      </c>
      <c r="BG721" t="s">
        <v>3238</v>
      </c>
      <c r="BH721">
        <v>0</v>
      </c>
      <c r="BI721">
        <v>0</v>
      </c>
      <c r="BJ721">
        <v>0</v>
      </c>
      <c r="BK721">
        <v>1</v>
      </c>
      <c r="BL721">
        <v>6</v>
      </c>
      <c r="BM721">
        <v>0</v>
      </c>
      <c r="BO721">
        <v>0</v>
      </c>
      <c r="BQ721">
        <v>2</v>
      </c>
      <c r="BR721">
        <v>1</v>
      </c>
      <c r="BS721">
        <v>1</v>
      </c>
      <c r="BT721">
        <v>2</v>
      </c>
      <c r="BU721">
        <v>1</v>
      </c>
      <c r="BV721">
        <v>90</v>
      </c>
      <c r="BW721" s="4">
        <v>0.64790189498701412</v>
      </c>
      <c r="BX721">
        <v>3</v>
      </c>
      <c r="BY721">
        <v>3</v>
      </c>
      <c r="BZ721">
        <v>0</v>
      </c>
      <c r="CA721">
        <v>180</v>
      </c>
      <c r="CB721">
        <v>3</v>
      </c>
      <c r="CC721">
        <v>10</v>
      </c>
      <c r="CD721">
        <v>0</v>
      </c>
      <c r="CE721">
        <v>600</v>
      </c>
      <c r="CF721">
        <v>3</v>
      </c>
      <c r="CG721">
        <v>5</v>
      </c>
      <c r="CH721">
        <v>0</v>
      </c>
      <c r="CI721">
        <v>300</v>
      </c>
      <c r="CJ721">
        <v>0</v>
      </c>
      <c r="CK721">
        <v>0</v>
      </c>
      <c r="CL721">
        <v>0</v>
      </c>
      <c r="CM721">
        <v>0</v>
      </c>
      <c r="CN721">
        <f t="shared" ref="CN721:CN732" si="132">CA721+CM721+(2*CI721)</f>
        <v>780</v>
      </c>
      <c r="CO721" t="str">
        <f t="shared" ref="CO721:CO732" si="133">IF(CN721&gt;150,"Sufficientlyactive",IF(CN721&gt;1,"Insufficiently active","Sedentary"))</f>
        <v>Sufficientlyactive</v>
      </c>
      <c r="CP721">
        <v>2</v>
      </c>
      <c r="CQ721">
        <v>3</v>
      </c>
      <c r="CR721">
        <v>2</v>
      </c>
      <c r="CS721">
        <v>3</v>
      </c>
      <c r="CT721">
        <v>3</v>
      </c>
      <c r="CU721">
        <v>2</v>
      </c>
      <c r="CV721">
        <v>1</v>
      </c>
      <c r="CW721">
        <v>1</v>
      </c>
      <c r="CX721">
        <v>2</v>
      </c>
      <c r="CY721">
        <v>1</v>
      </c>
      <c r="CZ721">
        <v>2</v>
      </c>
      <c r="DA721">
        <v>6</v>
      </c>
      <c r="DB721">
        <v>2</v>
      </c>
      <c r="DC721">
        <v>1</v>
      </c>
      <c r="DD721">
        <v>4</v>
      </c>
      <c r="DE721">
        <v>2</v>
      </c>
      <c r="DF721">
        <v>1</v>
      </c>
      <c r="DG721">
        <v>3</v>
      </c>
      <c r="DH721">
        <v>2</v>
      </c>
      <c r="DI721">
        <v>1</v>
      </c>
      <c r="DJ721">
        <v>1</v>
      </c>
      <c r="DK721">
        <v>1</v>
      </c>
      <c r="DL721">
        <v>1</v>
      </c>
      <c r="DM721">
        <v>1</v>
      </c>
      <c r="DN721">
        <v>17</v>
      </c>
      <c r="DO721">
        <v>0</v>
      </c>
      <c r="DP721">
        <v>0</v>
      </c>
      <c r="DQ721">
        <v>1</v>
      </c>
      <c r="DR721">
        <v>1</v>
      </c>
      <c r="DS721">
        <v>0</v>
      </c>
      <c r="DT721">
        <v>0</v>
      </c>
      <c r="DU721">
        <v>0</v>
      </c>
      <c r="DV721">
        <v>0</v>
      </c>
      <c r="DW721">
        <v>0</v>
      </c>
      <c r="DX721">
        <v>2</v>
      </c>
      <c r="DY721" t="str">
        <f>IF(DO721&gt;1,"Yes",IF(DP721&gt;1,"Yes","No"))</f>
        <v>No</v>
      </c>
      <c r="DZ721" t="s">
        <v>4708</v>
      </c>
      <c r="EA721">
        <v>5</v>
      </c>
      <c r="EB721">
        <v>5</v>
      </c>
      <c r="EC721">
        <v>5</v>
      </c>
      <c r="ED721">
        <v>5</v>
      </c>
      <c r="EE721">
        <v>5</v>
      </c>
      <c r="EF721">
        <v>5</v>
      </c>
      <c r="EG721">
        <v>5</v>
      </c>
      <c r="EH721">
        <v>35</v>
      </c>
      <c r="EI721">
        <v>1</v>
      </c>
      <c r="EJ721">
        <v>1</v>
      </c>
      <c r="EK721">
        <v>1</v>
      </c>
      <c r="EL721">
        <v>3</v>
      </c>
      <c r="EM721">
        <v>5</v>
      </c>
      <c r="EN721">
        <v>5</v>
      </c>
      <c r="EO721">
        <v>5</v>
      </c>
      <c r="EP721">
        <v>5</v>
      </c>
      <c r="EQ721">
        <v>5</v>
      </c>
      <c r="ER721">
        <v>5</v>
      </c>
      <c r="ES721">
        <v>5</v>
      </c>
      <c r="ET721">
        <v>5</v>
      </c>
      <c r="EU721">
        <v>40</v>
      </c>
      <c r="EV721">
        <v>8</v>
      </c>
      <c r="EW721">
        <v>8</v>
      </c>
      <c r="EX721">
        <v>7</v>
      </c>
      <c r="EY721">
        <v>8</v>
      </c>
      <c r="EZ721">
        <v>31</v>
      </c>
      <c r="FA721">
        <v>6</v>
      </c>
      <c r="FB721" t="str">
        <f t="shared" si="129"/>
        <v>Moderate</v>
      </c>
      <c r="FC721" t="s">
        <v>149</v>
      </c>
    </row>
    <row r="722" spans="1:159" x14ac:dyDescent="0.2">
      <c r="A722">
        <v>2540</v>
      </c>
      <c r="B722" t="s">
        <v>143</v>
      </c>
      <c r="C722" t="s">
        <v>3239</v>
      </c>
      <c r="D722" s="1">
        <v>26305</v>
      </c>
      <c r="E722">
        <v>50</v>
      </c>
      <c r="F722">
        <v>1</v>
      </c>
      <c r="H722" t="s">
        <v>231</v>
      </c>
      <c r="I722">
        <v>3024</v>
      </c>
      <c r="J722" s="1">
        <v>44071</v>
      </c>
      <c r="K722">
        <v>1</v>
      </c>
      <c r="R722">
        <v>1</v>
      </c>
      <c r="W722" t="s">
        <v>229</v>
      </c>
      <c r="X722" t="s">
        <v>307</v>
      </c>
      <c r="Y722">
        <v>0</v>
      </c>
      <c r="Z722" t="s">
        <v>3240</v>
      </c>
      <c r="AA722" s="1">
        <v>44662</v>
      </c>
      <c r="AB722" s="2">
        <f t="shared" si="125"/>
        <v>591</v>
      </c>
      <c r="AC722">
        <v>1</v>
      </c>
      <c r="AD722">
        <v>2</v>
      </c>
      <c r="AE722" t="str">
        <f t="shared" si="127"/>
        <v>Female</v>
      </c>
      <c r="AF722">
        <v>0</v>
      </c>
      <c r="AG722" t="s">
        <v>157</v>
      </c>
      <c r="AH722">
        <v>0</v>
      </c>
      <c r="AJ722">
        <v>5</v>
      </c>
      <c r="AK722" t="str">
        <f t="shared" si="123"/>
        <v>TAFE</v>
      </c>
      <c r="AL722" t="str">
        <f t="shared" si="128"/>
        <v>Yes</v>
      </c>
      <c r="AM722">
        <v>9</v>
      </c>
      <c r="AN722" t="str">
        <f t="shared" si="126"/>
        <v>Aus</v>
      </c>
      <c r="AO722">
        <v>0</v>
      </c>
      <c r="AR722">
        <v>0</v>
      </c>
      <c r="AS722">
        <v>0</v>
      </c>
      <c r="AT722">
        <v>0</v>
      </c>
      <c r="AU722">
        <v>0</v>
      </c>
      <c r="AV722">
        <v>0</v>
      </c>
      <c r="AW722">
        <v>0</v>
      </c>
      <c r="AX722">
        <v>0</v>
      </c>
      <c r="AY722">
        <v>0</v>
      </c>
      <c r="AZ722">
        <v>1</v>
      </c>
      <c r="BA722">
        <v>1</v>
      </c>
      <c r="BC722" t="s">
        <v>3241</v>
      </c>
      <c r="BD722">
        <v>1</v>
      </c>
      <c r="BE722" t="s">
        <v>3242</v>
      </c>
      <c r="BF722">
        <v>1</v>
      </c>
      <c r="BG722" t="s">
        <v>3243</v>
      </c>
      <c r="BH722">
        <v>1</v>
      </c>
      <c r="BI722">
        <v>0</v>
      </c>
      <c r="BJ722">
        <v>0</v>
      </c>
      <c r="BK722">
        <v>0</v>
      </c>
      <c r="BM722">
        <v>0</v>
      </c>
      <c r="BO722">
        <v>0</v>
      </c>
      <c r="BQ722">
        <v>4</v>
      </c>
      <c r="BR722">
        <v>2</v>
      </c>
      <c r="BS722">
        <v>4</v>
      </c>
      <c r="BT722">
        <v>4</v>
      </c>
      <c r="BU722">
        <v>3</v>
      </c>
      <c r="BV722">
        <v>40</v>
      </c>
      <c r="BW722" s="4">
        <v>0.22972573962929782</v>
      </c>
      <c r="BX722">
        <v>2</v>
      </c>
      <c r="BY722">
        <v>0</v>
      </c>
      <c r="BZ722">
        <v>30</v>
      </c>
      <c r="CA722">
        <v>30</v>
      </c>
      <c r="CB722">
        <v>0</v>
      </c>
      <c r="CC722">
        <v>0</v>
      </c>
      <c r="CD722">
        <v>0</v>
      </c>
      <c r="CE722">
        <v>0</v>
      </c>
      <c r="CF722">
        <v>0</v>
      </c>
      <c r="CG722">
        <v>0</v>
      </c>
      <c r="CH722">
        <v>0</v>
      </c>
      <c r="CI722">
        <v>0</v>
      </c>
      <c r="CJ722">
        <v>1</v>
      </c>
      <c r="CK722">
        <v>0</v>
      </c>
      <c r="CL722">
        <v>30</v>
      </c>
      <c r="CM722">
        <v>30</v>
      </c>
      <c r="CN722">
        <f t="shared" si="132"/>
        <v>60</v>
      </c>
      <c r="CO722" t="str">
        <f t="shared" si="133"/>
        <v>Insufficiently active</v>
      </c>
      <c r="CP722">
        <v>4</v>
      </c>
      <c r="CQ722">
        <v>4</v>
      </c>
      <c r="CR722">
        <v>3</v>
      </c>
      <c r="CS722">
        <v>3</v>
      </c>
      <c r="CT722">
        <v>4</v>
      </c>
      <c r="CU722">
        <v>3</v>
      </c>
      <c r="CV722">
        <v>1</v>
      </c>
      <c r="CW722">
        <v>1</v>
      </c>
      <c r="CX722">
        <v>2</v>
      </c>
      <c r="CY722">
        <v>1</v>
      </c>
      <c r="CZ722">
        <v>2</v>
      </c>
      <c r="DA722">
        <v>7</v>
      </c>
      <c r="DB722">
        <v>3</v>
      </c>
      <c r="DC722">
        <v>0</v>
      </c>
      <c r="DD722">
        <v>5</v>
      </c>
      <c r="DE722">
        <v>3</v>
      </c>
      <c r="DF722">
        <v>1</v>
      </c>
      <c r="DG722">
        <v>3</v>
      </c>
      <c r="DH722">
        <v>1</v>
      </c>
      <c r="DI722">
        <v>1</v>
      </c>
      <c r="DJ722">
        <v>3</v>
      </c>
      <c r="DK722">
        <v>5</v>
      </c>
      <c r="DL722">
        <v>3</v>
      </c>
      <c r="DM722">
        <v>3</v>
      </c>
      <c r="DN722">
        <v>28</v>
      </c>
      <c r="DO722">
        <v>2</v>
      </c>
      <c r="DP722">
        <v>2</v>
      </c>
      <c r="DQ722">
        <v>2</v>
      </c>
      <c r="DR722">
        <v>3</v>
      </c>
      <c r="DS722">
        <v>2</v>
      </c>
      <c r="DT722">
        <v>3</v>
      </c>
      <c r="DU722">
        <v>1</v>
      </c>
      <c r="DV722">
        <v>3</v>
      </c>
      <c r="DW722">
        <v>1</v>
      </c>
      <c r="DX722">
        <v>19</v>
      </c>
      <c r="DY722" t="str">
        <f>IF(DO722&gt;1,"Yes",IF(DP722&gt;1,"Yes","No"))</f>
        <v>Yes</v>
      </c>
      <c r="DZ722" t="s">
        <v>4710</v>
      </c>
      <c r="EA722">
        <v>2</v>
      </c>
      <c r="EB722">
        <v>2</v>
      </c>
      <c r="EC722">
        <v>2</v>
      </c>
      <c r="ED722">
        <v>2</v>
      </c>
      <c r="EE722">
        <v>3</v>
      </c>
      <c r="EF722">
        <v>2</v>
      </c>
      <c r="EG722">
        <v>3</v>
      </c>
      <c r="EH722">
        <v>16</v>
      </c>
      <c r="EI722">
        <v>1</v>
      </c>
      <c r="EJ722">
        <v>2</v>
      </c>
      <c r="EK722">
        <v>2</v>
      </c>
      <c r="EL722">
        <v>5</v>
      </c>
      <c r="EM722">
        <v>3</v>
      </c>
      <c r="EN722">
        <v>2</v>
      </c>
      <c r="EO722">
        <v>2</v>
      </c>
      <c r="EP722">
        <v>2</v>
      </c>
      <c r="EQ722">
        <v>3</v>
      </c>
      <c r="ER722">
        <v>3</v>
      </c>
      <c r="ES722">
        <v>4</v>
      </c>
      <c r="ET722">
        <v>4</v>
      </c>
      <c r="EU722">
        <v>23</v>
      </c>
      <c r="EV722">
        <v>8</v>
      </c>
      <c r="EW722">
        <v>9</v>
      </c>
      <c r="EX722">
        <v>9</v>
      </c>
      <c r="EY722">
        <v>10</v>
      </c>
      <c r="EZ722">
        <v>36</v>
      </c>
      <c r="FA722">
        <v>9</v>
      </c>
      <c r="FB722" t="str">
        <f t="shared" si="129"/>
        <v>Severe</v>
      </c>
      <c r="FC722" t="s">
        <v>149</v>
      </c>
    </row>
    <row r="723" spans="1:159" x14ac:dyDescent="0.2">
      <c r="A723">
        <v>2548</v>
      </c>
      <c r="B723" t="s">
        <v>143</v>
      </c>
      <c r="C723" t="s">
        <v>3244</v>
      </c>
      <c r="D723" s="1">
        <v>34386</v>
      </c>
      <c r="E723">
        <v>28</v>
      </c>
      <c r="F723">
        <v>1</v>
      </c>
      <c r="H723" t="s">
        <v>354</v>
      </c>
      <c r="I723">
        <v>3037</v>
      </c>
      <c r="J723" s="1">
        <v>44070</v>
      </c>
      <c r="K723">
        <v>1</v>
      </c>
      <c r="S723">
        <v>2</v>
      </c>
      <c r="W723" t="s">
        <v>4410</v>
      </c>
      <c r="X723" t="s">
        <v>222</v>
      </c>
      <c r="Y723">
        <v>0</v>
      </c>
      <c r="Z723" t="s">
        <v>3245</v>
      </c>
      <c r="AA723" s="1">
        <v>44672</v>
      </c>
      <c r="AB723" s="2">
        <f t="shared" si="125"/>
        <v>602</v>
      </c>
      <c r="AC723">
        <v>2</v>
      </c>
      <c r="AD723">
        <v>1</v>
      </c>
      <c r="AE723" t="str">
        <f t="shared" si="127"/>
        <v>Male</v>
      </c>
      <c r="AF723">
        <v>1</v>
      </c>
      <c r="AG723" t="s">
        <v>157</v>
      </c>
      <c r="AH723">
        <v>0</v>
      </c>
      <c r="AJ723">
        <v>1</v>
      </c>
      <c r="AK723" t="str">
        <f t="shared" si="123"/>
        <v>DNC high school</v>
      </c>
      <c r="AL723" t="str">
        <f t="shared" si="128"/>
        <v>No</v>
      </c>
      <c r="AM723">
        <v>9</v>
      </c>
      <c r="AN723" t="str">
        <f t="shared" si="126"/>
        <v>Aus</v>
      </c>
      <c r="AO723">
        <v>0</v>
      </c>
      <c r="AR723">
        <v>0</v>
      </c>
      <c r="AS723">
        <v>0</v>
      </c>
      <c r="AT723">
        <v>0</v>
      </c>
      <c r="AU723">
        <v>2</v>
      </c>
      <c r="AV723">
        <v>0</v>
      </c>
      <c r="AW723">
        <v>0</v>
      </c>
      <c r="AX723">
        <v>0</v>
      </c>
      <c r="AY723">
        <v>0</v>
      </c>
      <c r="AZ723">
        <v>0</v>
      </c>
      <c r="BA723">
        <v>2</v>
      </c>
      <c r="BC723" t="s">
        <v>3246</v>
      </c>
      <c r="BD723">
        <v>0</v>
      </c>
      <c r="BF723">
        <v>0</v>
      </c>
      <c r="BH723">
        <v>0</v>
      </c>
      <c r="BI723">
        <v>0</v>
      </c>
      <c r="BJ723">
        <v>0</v>
      </c>
      <c r="BK723">
        <v>0</v>
      </c>
      <c r="BM723">
        <v>1</v>
      </c>
      <c r="BN723">
        <v>20</v>
      </c>
      <c r="BO723">
        <v>0</v>
      </c>
      <c r="BQ723">
        <v>2</v>
      </c>
      <c r="BR723">
        <v>1</v>
      </c>
      <c r="BS723">
        <v>2</v>
      </c>
      <c r="BT723">
        <v>2</v>
      </c>
      <c r="BU723">
        <v>2</v>
      </c>
      <c r="BV723">
        <v>80</v>
      </c>
      <c r="BW723" s="4">
        <v>0.56835118762161141</v>
      </c>
      <c r="BX723">
        <v>5</v>
      </c>
      <c r="BY723">
        <v>7</v>
      </c>
      <c r="BZ723">
        <v>10</v>
      </c>
      <c r="CA723">
        <v>430</v>
      </c>
      <c r="CB723">
        <v>4</v>
      </c>
      <c r="CC723">
        <v>2</v>
      </c>
      <c r="CD723">
        <v>10</v>
      </c>
      <c r="CE723">
        <v>130</v>
      </c>
      <c r="CF723">
        <v>5</v>
      </c>
      <c r="CG723">
        <v>1</v>
      </c>
      <c r="CH723">
        <v>0</v>
      </c>
      <c r="CI723">
        <v>60</v>
      </c>
      <c r="CJ723">
        <v>0</v>
      </c>
      <c r="CK723">
        <v>0</v>
      </c>
      <c r="CL723">
        <v>0</v>
      </c>
      <c r="CM723">
        <v>0</v>
      </c>
      <c r="CN723">
        <f t="shared" si="132"/>
        <v>550</v>
      </c>
      <c r="CO723" t="str">
        <f t="shared" si="133"/>
        <v>Sufficientlyactive</v>
      </c>
      <c r="CP723">
        <v>3</v>
      </c>
      <c r="CQ723">
        <v>3</v>
      </c>
      <c r="CR723">
        <v>3</v>
      </c>
      <c r="CS723">
        <v>2</v>
      </c>
      <c r="CT723">
        <v>3</v>
      </c>
      <c r="CU723">
        <v>2</v>
      </c>
      <c r="CV723">
        <v>1</v>
      </c>
      <c r="CW723">
        <v>1</v>
      </c>
      <c r="CX723">
        <v>1</v>
      </c>
      <c r="CY723">
        <v>1</v>
      </c>
      <c r="CZ723">
        <v>2</v>
      </c>
      <c r="DA723">
        <v>7</v>
      </c>
      <c r="DB723">
        <v>4</v>
      </c>
      <c r="DC723">
        <v>1</v>
      </c>
      <c r="DD723">
        <v>3</v>
      </c>
      <c r="DE723">
        <v>4</v>
      </c>
      <c r="DF723">
        <v>2</v>
      </c>
      <c r="DG723">
        <v>3</v>
      </c>
      <c r="DH723">
        <v>3</v>
      </c>
      <c r="DI723">
        <v>2</v>
      </c>
      <c r="DJ723">
        <v>3</v>
      </c>
      <c r="DK723">
        <v>3</v>
      </c>
      <c r="DL723">
        <v>2</v>
      </c>
      <c r="DM723">
        <v>2</v>
      </c>
      <c r="DN723">
        <v>27</v>
      </c>
      <c r="DO723">
        <v>1</v>
      </c>
      <c r="DP723">
        <v>1</v>
      </c>
      <c r="DQ723">
        <v>1</v>
      </c>
      <c r="DR723">
        <v>1</v>
      </c>
      <c r="DS723">
        <v>1</v>
      </c>
      <c r="DT723">
        <v>1</v>
      </c>
      <c r="DU723">
        <v>2</v>
      </c>
      <c r="DV723">
        <v>1</v>
      </c>
      <c r="DW723">
        <v>1</v>
      </c>
      <c r="DX723">
        <v>10</v>
      </c>
      <c r="DY723" t="str">
        <f>IF(DO723&gt;1,"Yes",IF(DP723&gt;1,"Yes","No"))</f>
        <v>No</v>
      </c>
      <c r="DZ723" t="s">
        <v>4709</v>
      </c>
      <c r="EA723">
        <v>3</v>
      </c>
      <c r="EB723">
        <v>3</v>
      </c>
      <c r="EC723">
        <v>2</v>
      </c>
      <c r="ED723">
        <v>3</v>
      </c>
      <c r="EE723">
        <v>3</v>
      </c>
      <c r="EF723">
        <v>3</v>
      </c>
      <c r="EG723">
        <v>4</v>
      </c>
      <c r="EH723">
        <v>21</v>
      </c>
      <c r="EI723">
        <v>1</v>
      </c>
      <c r="EJ723">
        <v>2</v>
      </c>
      <c r="EK723">
        <v>1</v>
      </c>
      <c r="EL723">
        <v>4</v>
      </c>
      <c r="EM723">
        <v>2</v>
      </c>
      <c r="EN723">
        <v>2</v>
      </c>
      <c r="EO723">
        <v>2</v>
      </c>
      <c r="EP723">
        <v>3</v>
      </c>
      <c r="EQ723">
        <v>4</v>
      </c>
      <c r="ER723">
        <v>4</v>
      </c>
      <c r="ES723">
        <v>4</v>
      </c>
      <c r="ET723">
        <v>4</v>
      </c>
      <c r="EU723">
        <v>25</v>
      </c>
      <c r="EV723">
        <v>4</v>
      </c>
      <c r="EW723">
        <v>4</v>
      </c>
      <c r="EX723">
        <v>4</v>
      </c>
      <c r="EY723">
        <v>4</v>
      </c>
      <c r="EZ723">
        <v>16</v>
      </c>
      <c r="FA723">
        <v>5</v>
      </c>
      <c r="FB723" t="str">
        <f t="shared" si="129"/>
        <v>Mild</v>
      </c>
      <c r="FC723" t="s">
        <v>149</v>
      </c>
    </row>
    <row r="724" spans="1:159" x14ac:dyDescent="0.2">
      <c r="A724">
        <v>2553</v>
      </c>
      <c r="B724" t="s">
        <v>143</v>
      </c>
      <c r="C724" t="s">
        <v>3247</v>
      </c>
      <c r="D724" s="1">
        <v>22288</v>
      </c>
      <c r="E724">
        <v>61</v>
      </c>
      <c r="F724">
        <v>1</v>
      </c>
      <c r="H724" t="s">
        <v>447</v>
      </c>
      <c r="I724">
        <v>3029</v>
      </c>
      <c r="J724" s="1">
        <v>44069</v>
      </c>
      <c r="K724">
        <v>1</v>
      </c>
      <c r="R724">
        <v>2</v>
      </c>
      <c r="W724" t="s">
        <v>229</v>
      </c>
      <c r="X724" t="s">
        <v>222</v>
      </c>
      <c r="Y724">
        <v>1</v>
      </c>
      <c r="Z724" t="s">
        <v>3248</v>
      </c>
      <c r="AA724" s="1">
        <v>44672</v>
      </c>
      <c r="AB724" s="2">
        <f t="shared" si="125"/>
        <v>603</v>
      </c>
      <c r="AC724">
        <v>1</v>
      </c>
      <c r="AD724">
        <v>2</v>
      </c>
      <c r="AE724" t="str">
        <f t="shared" si="127"/>
        <v>Female</v>
      </c>
      <c r="AF724">
        <v>6</v>
      </c>
      <c r="AG724" t="s">
        <v>149</v>
      </c>
      <c r="AH724">
        <v>0</v>
      </c>
      <c r="AJ724">
        <v>2</v>
      </c>
      <c r="AK724" t="str">
        <f t="shared" si="123"/>
        <v>High school</v>
      </c>
      <c r="AL724" t="str">
        <f t="shared" si="128"/>
        <v>Yes</v>
      </c>
      <c r="AM724">
        <v>166</v>
      </c>
      <c r="AN724" t="str">
        <f t="shared" si="126"/>
        <v>Other</v>
      </c>
      <c r="AQ724">
        <v>4</v>
      </c>
      <c r="AR724">
        <v>0</v>
      </c>
      <c r="AS724">
        <v>0</v>
      </c>
      <c r="AT724">
        <v>0</v>
      </c>
      <c r="AU724">
        <v>0</v>
      </c>
      <c r="AV724">
        <v>0</v>
      </c>
      <c r="AW724">
        <v>0</v>
      </c>
      <c r="AX724">
        <v>0</v>
      </c>
      <c r="AY724">
        <v>0</v>
      </c>
      <c r="AZ724">
        <v>0</v>
      </c>
      <c r="BA724">
        <v>1</v>
      </c>
      <c r="BC724" t="s">
        <v>3249</v>
      </c>
      <c r="BD724">
        <v>1</v>
      </c>
      <c r="BE724" t="s">
        <v>3250</v>
      </c>
      <c r="BF724">
        <v>1</v>
      </c>
      <c r="BG724" t="s">
        <v>3251</v>
      </c>
      <c r="BH724">
        <v>1</v>
      </c>
      <c r="BI724">
        <v>1</v>
      </c>
      <c r="BJ724">
        <v>1</v>
      </c>
      <c r="BK724">
        <v>0</v>
      </c>
      <c r="BM724">
        <v>0</v>
      </c>
      <c r="BO724">
        <v>0</v>
      </c>
      <c r="BQ724">
        <v>4</v>
      </c>
      <c r="BR724">
        <v>3</v>
      </c>
      <c r="BS724">
        <v>3</v>
      </c>
      <c r="BT724">
        <v>4</v>
      </c>
      <c r="BU724">
        <v>1</v>
      </c>
      <c r="BV724">
        <v>60</v>
      </c>
      <c r="BW724" s="4">
        <v>0.28629134856977195</v>
      </c>
      <c r="BX724">
        <v>5</v>
      </c>
      <c r="BY724">
        <v>3</v>
      </c>
      <c r="BZ724">
        <v>0</v>
      </c>
      <c r="CA724">
        <v>180</v>
      </c>
      <c r="CB724">
        <v>10</v>
      </c>
      <c r="CC724">
        <v>20</v>
      </c>
      <c r="CD724">
        <v>0</v>
      </c>
      <c r="CE724">
        <v>840</v>
      </c>
      <c r="CF724">
        <v>0</v>
      </c>
      <c r="CG724">
        <v>0</v>
      </c>
      <c r="CH724">
        <v>0</v>
      </c>
      <c r="CI724">
        <v>0</v>
      </c>
      <c r="CJ724">
        <v>0</v>
      </c>
      <c r="CK724">
        <v>0</v>
      </c>
      <c r="CL724">
        <v>0</v>
      </c>
      <c r="CM724">
        <v>0</v>
      </c>
      <c r="CN724">
        <f t="shared" si="132"/>
        <v>180</v>
      </c>
      <c r="CO724" t="str">
        <f t="shared" si="133"/>
        <v>Sufficientlyactive</v>
      </c>
      <c r="CP724">
        <v>1</v>
      </c>
      <c r="CQ724">
        <v>3</v>
      </c>
      <c r="CR724">
        <v>2</v>
      </c>
      <c r="CS724">
        <v>2</v>
      </c>
      <c r="CT724">
        <v>2</v>
      </c>
      <c r="CU724">
        <v>2</v>
      </c>
      <c r="CV724">
        <v>1</v>
      </c>
      <c r="CW724">
        <v>1</v>
      </c>
      <c r="CX724">
        <v>3</v>
      </c>
      <c r="CY724">
        <v>1</v>
      </c>
      <c r="CZ724">
        <v>2</v>
      </c>
      <c r="DA724">
        <v>7</v>
      </c>
      <c r="DB724">
        <v>3</v>
      </c>
      <c r="DC724">
        <v>0</v>
      </c>
      <c r="DD724">
        <v>3</v>
      </c>
      <c r="DE724">
        <v>4</v>
      </c>
      <c r="DF724">
        <v>4</v>
      </c>
      <c r="DG724">
        <v>3</v>
      </c>
      <c r="DH724">
        <v>3</v>
      </c>
      <c r="DI724">
        <v>3</v>
      </c>
      <c r="DJ724">
        <v>1</v>
      </c>
      <c r="DK724">
        <v>3</v>
      </c>
      <c r="DL724">
        <v>3</v>
      </c>
      <c r="DM724">
        <v>1</v>
      </c>
      <c r="DN724">
        <v>28</v>
      </c>
      <c r="DO724">
        <v>0</v>
      </c>
      <c r="DP724">
        <v>0</v>
      </c>
      <c r="DQ724">
        <v>2</v>
      </c>
      <c r="DR724">
        <v>0</v>
      </c>
      <c r="DS724">
        <v>1</v>
      </c>
      <c r="DT724">
        <v>1</v>
      </c>
      <c r="DU724">
        <v>0</v>
      </c>
      <c r="DV724">
        <v>0</v>
      </c>
      <c r="DW724">
        <v>0</v>
      </c>
      <c r="DX724">
        <v>4</v>
      </c>
      <c r="DY724" t="s">
        <v>149</v>
      </c>
      <c r="DZ724" t="s">
        <v>4708</v>
      </c>
      <c r="EA724">
        <v>3</v>
      </c>
      <c r="EB724">
        <v>3</v>
      </c>
      <c r="EC724">
        <v>3</v>
      </c>
      <c r="ED724">
        <v>3</v>
      </c>
      <c r="EE724">
        <v>3</v>
      </c>
      <c r="EF724">
        <v>3</v>
      </c>
      <c r="EG724">
        <v>3</v>
      </c>
      <c r="EH724">
        <v>21</v>
      </c>
      <c r="EI724">
        <v>2</v>
      </c>
      <c r="EJ724">
        <v>2</v>
      </c>
      <c r="EK724">
        <v>1</v>
      </c>
      <c r="EL724">
        <v>5</v>
      </c>
      <c r="EM724">
        <v>5</v>
      </c>
      <c r="EN724">
        <v>5</v>
      </c>
      <c r="EO724">
        <v>5</v>
      </c>
      <c r="EP724">
        <v>5</v>
      </c>
      <c r="EQ724">
        <v>4</v>
      </c>
      <c r="ER724">
        <v>4</v>
      </c>
      <c r="ES724">
        <v>5</v>
      </c>
      <c r="ET724">
        <v>4</v>
      </c>
      <c r="EU724">
        <v>37</v>
      </c>
      <c r="EV724">
        <v>5</v>
      </c>
      <c r="EW724">
        <v>6</v>
      </c>
      <c r="EX724">
        <v>7</v>
      </c>
      <c r="EY724">
        <v>9</v>
      </c>
      <c r="EZ724">
        <v>27</v>
      </c>
      <c r="FA724">
        <v>7</v>
      </c>
      <c r="FB724" t="str">
        <f t="shared" si="129"/>
        <v>Moderate</v>
      </c>
      <c r="FC724" t="s">
        <v>157</v>
      </c>
    </row>
    <row r="725" spans="1:159" x14ac:dyDescent="0.2">
      <c r="A725">
        <v>2554</v>
      </c>
      <c r="B725" t="s">
        <v>143</v>
      </c>
      <c r="C725" t="s">
        <v>3252</v>
      </c>
      <c r="D725" s="1">
        <v>17228</v>
      </c>
      <c r="E725">
        <v>75</v>
      </c>
      <c r="F725">
        <v>1</v>
      </c>
      <c r="H725" t="s">
        <v>204</v>
      </c>
      <c r="I725">
        <v>3429</v>
      </c>
      <c r="J725" s="1">
        <v>44069</v>
      </c>
      <c r="K725">
        <v>2</v>
      </c>
      <c r="T725">
        <v>1</v>
      </c>
      <c r="U725">
        <v>1</v>
      </c>
      <c r="V725" t="s">
        <v>3253</v>
      </c>
      <c r="W725" t="s">
        <v>4411</v>
      </c>
      <c r="X725" t="s">
        <v>307</v>
      </c>
      <c r="Y725">
        <v>0</v>
      </c>
      <c r="Z725" t="s">
        <v>3254</v>
      </c>
      <c r="AA725" s="1">
        <v>44692</v>
      </c>
      <c r="AB725" s="2">
        <f t="shared" si="125"/>
        <v>623</v>
      </c>
      <c r="AC725">
        <v>5</v>
      </c>
      <c r="AD725">
        <v>2</v>
      </c>
      <c r="AE725" t="str">
        <f t="shared" si="127"/>
        <v>Female</v>
      </c>
      <c r="AF725">
        <v>7</v>
      </c>
      <c r="AG725" t="s">
        <v>149</v>
      </c>
      <c r="AH725">
        <v>0</v>
      </c>
      <c r="AJ725">
        <v>1</v>
      </c>
      <c r="AK725" t="str">
        <f t="shared" si="123"/>
        <v>DNC high school</v>
      </c>
      <c r="AL725" t="str">
        <f t="shared" si="128"/>
        <v>No</v>
      </c>
      <c r="AM725">
        <v>9</v>
      </c>
      <c r="AN725" t="str">
        <f t="shared" si="126"/>
        <v>Aus</v>
      </c>
      <c r="AO725">
        <v>0</v>
      </c>
      <c r="AR725">
        <v>0</v>
      </c>
      <c r="AS725">
        <v>0</v>
      </c>
      <c r="AT725">
        <v>0</v>
      </c>
      <c r="AU725">
        <v>0</v>
      </c>
      <c r="AV725">
        <v>0</v>
      </c>
      <c r="AW725">
        <v>0</v>
      </c>
      <c r="AX725">
        <v>0</v>
      </c>
      <c r="AY725">
        <v>0</v>
      </c>
      <c r="AZ725">
        <v>0</v>
      </c>
      <c r="BA725">
        <v>0</v>
      </c>
      <c r="BD725">
        <v>1</v>
      </c>
      <c r="BE725" t="s">
        <v>3255</v>
      </c>
      <c r="BF725">
        <v>1</v>
      </c>
      <c r="BG725" t="s">
        <v>3256</v>
      </c>
      <c r="BH725">
        <v>1</v>
      </c>
      <c r="BI725">
        <v>1</v>
      </c>
      <c r="BJ725">
        <v>1</v>
      </c>
      <c r="BK725">
        <v>0</v>
      </c>
      <c r="BM725">
        <v>0</v>
      </c>
      <c r="BO725">
        <v>0</v>
      </c>
      <c r="BQ725">
        <v>3</v>
      </c>
      <c r="BR725">
        <v>2</v>
      </c>
      <c r="BS725">
        <v>3</v>
      </c>
      <c r="BT725">
        <v>3</v>
      </c>
      <c r="BU725">
        <v>3</v>
      </c>
      <c r="BV725">
        <v>65</v>
      </c>
      <c r="BW725" s="4">
        <v>0.41324897959183676</v>
      </c>
      <c r="BX725">
        <v>2</v>
      </c>
      <c r="BY725">
        <v>0</v>
      </c>
      <c r="BZ725">
        <v>0</v>
      </c>
      <c r="CA725">
        <v>0</v>
      </c>
      <c r="CB725">
        <v>0</v>
      </c>
      <c r="CC725">
        <v>0</v>
      </c>
      <c r="CD725">
        <v>0</v>
      </c>
      <c r="CE725">
        <v>0</v>
      </c>
      <c r="CF725">
        <v>0</v>
      </c>
      <c r="CG725">
        <v>0</v>
      </c>
      <c r="CH725">
        <v>0</v>
      </c>
      <c r="CI725">
        <v>0</v>
      </c>
      <c r="CJ725">
        <v>0</v>
      </c>
      <c r="CK725">
        <v>0</v>
      </c>
      <c r="CL725">
        <v>0</v>
      </c>
      <c r="CM725">
        <v>0</v>
      </c>
      <c r="CN725">
        <f t="shared" si="132"/>
        <v>0</v>
      </c>
      <c r="CO725" t="str">
        <f t="shared" si="133"/>
        <v>Sedentary</v>
      </c>
      <c r="CP725">
        <v>2</v>
      </c>
      <c r="CQ725">
        <v>3</v>
      </c>
      <c r="CR725">
        <v>3</v>
      </c>
      <c r="CS725">
        <v>3</v>
      </c>
      <c r="CT725">
        <v>3</v>
      </c>
      <c r="CU725">
        <v>0</v>
      </c>
      <c r="CV725">
        <v>0</v>
      </c>
      <c r="CW725">
        <v>0</v>
      </c>
      <c r="CX725">
        <v>1</v>
      </c>
      <c r="CY725">
        <v>1</v>
      </c>
      <c r="CZ725">
        <v>2</v>
      </c>
      <c r="DA725">
        <v>8</v>
      </c>
      <c r="DB725">
        <v>8</v>
      </c>
      <c r="DC725">
        <v>0</v>
      </c>
      <c r="DD725">
        <v>4</v>
      </c>
      <c r="DE725">
        <v>3</v>
      </c>
      <c r="DF725">
        <v>2</v>
      </c>
      <c r="DG725">
        <v>3</v>
      </c>
      <c r="DH725">
        <v>3</v>
      </c>
      <c r="DI725">
        <v>2</v>
      </c>
      <c r="DJ725">
        <v>3</v>
      </c>
      <c r="DK725">
        <v>2</v>
      </c>
      <c r="DL725">
        <v>2</v>
      </c>
      <c r="DM725">
        <v>2</v>
      </c>
      <c r="DN725">
        <v>26</v>
      </c>
      <c r="DO725">
        <v>2</v>
      </c>
      <c r="DP725">
        <v>2</v>
      </c>
      <c r="DQ725">
        <v>2</v>
      </c>
      <c r="DR725">
        <v>1</v>
      </c>
      <c r="DS725">
        <v>2</v>
      </c>
      <c r="DT725">
        <v>1</v>
      </c>
      <c r="DU725">
        <v>1</v>
      </c>
      <c r="DV725">
        <v>1</v>
      </c>
      <c r="DW725">
        <v>1</v>
      </c>
      <c r="DX725">
        <v>13</v>
      </c>
      <c r="DY725" t="s">
        <v>157</v>
      </c>
      <c r="DZ725" t="s">
        <v>4709</v>
      </c>
      <c r="EA725">
        <v>3</v>
      </c>
      <c r="EB725">
        <v>3</v>
      </c>
      <c r="EC725">
        <v>3</v>
      </c>
      <c r="ED725">
        <v>2</v>
      </c>
      <c r="EE725">
        <v>3</v>
      </c>
      <c r="EF725">
        <v>3</v>
      </c>
      <c r="EG725">
        <v>2</v>
      </c>
      <c r="EH725">
        <v>19</v>
      </c>
      <c r="EI725">
        <v>3</v>
      </c>
      <c r="EJ725">
        <v>2</v>
      </c>
      <c r="EK725">
        <v>2</v>
      </c>
      <c r="EL725">
        <v>7</v>
      </c>
      <c r="EM725">
        <v>3</v>
      </c>
      <c r="EN725">
        <v>3</v>
      </c>
      <c r="EO725">
        <v>2</v>
      </c>
      <c r="EP725">
        <v>2</v>
      </c>
      <c r="EQ725">
        <v>3</v>
      </c>
      <c r="ER725">
        <v>3</v>
      </c>
      <c r="ES725">
        <v>3</v>
      </c>
      <c r="ET725">
        <v>2</v>
      </c>
      <c r="EU725">
        <v>21</v>
      </c>
      <c r="EV725">
        <v>7</v>
      </c>
      <c r="EW725">
        <v>7</v>
      </c>
      <c r="EX725">
        <v>8</v>
      </c>
      <c r="EY725">
        <v>8</v>
      </c>
      <c r="EZ725">
        <v>30</v>
      </c>
      <c r="FA725">
        <v>7</v>
      </c>
      <c r="FB725" t="str">
        <f t="shared" si="129"/>
        <v>Moderate</v>
      </c>
      <c r="FC725" t="s">
        <v>157</v>
      </c>
    </row>
    <row r="726" spans="1:159" x14ac:dyDescent="0.2">
      <c r="A726">
        <v>2569</v>
      </c>
      <c r="B726" t="s">
        <v>143</v>
      </c>
      <c r="C726" t="s">
        <v>3257</v>
      </c>
      <c r="D726" s="1">
        <v>34171</v>
      </c>
      <c r="E726">
        <v>29</v>
      </c>
      <c r="F726">
        <v>1</v>
      </c>
      <c r="H726" t="s">
        <v>3258</v>
      </c>
      <c r="I726">
        <v>3059</v>
      </c>
      <c r="J726" s="1">
        <v>44062</v>
      </c>
      <c r="K726">
        <v>1</v>
      </c>
      <c r="R726">
        <v>1</v>
      </c>
      <c r="W726" t="s">
        <v>229</v>
      </c>
      <c r="X726" t="s">
        <v>307</v>
      </c>
      <c r="Y726">
        <v>0</v>
      </c>
      <c r="Z726" t="s">
        <v>3259</v>
      </c>
      <c r="AA726" s="1">
        <v>44635</v>
      </c>
      <c r="AB726" s="2">
        <f t="shared" si="125"/>
        <v>573</v>
      </c>
      <c r="AC726">
        <v>0</v>
      </c>
      <c r="AD726">
        <v>2</v>
      </c>
      <c r="AE726" t="str">
        <f t="shared" si="127"/>
        <v>Female</v>
      </c>
      <c r="AF726">
        <v>0</v>
      </c>
      <c r="AG726" t="s">
        <v>157</v>
      </c>
      <c r="AH726">
        <v>0</v>
      </c>
      <c r="AJ726">
        <v>1</v>
      </c>
      <c r="AK726" t="str">
        <f t="shared" si="123"/>
        <v>DNC high school</v>
      </c>
      <c r="AL726" t="str">
        <f t="shared" si="128"/>
        <v>No</v>
      </c>
      <c r="AM726">
        <v>9</v>
      </c>
      <c r="AN726" t="str">
        <f t="shared" si="126"/>
        <v>Aus</v>
      </c>
      <c r="AO726">
        <v>0</v>
      </c>
      <c r="AR726">
        <v>0</v>
      </c>
      <c r="AS726">
        <v>0</v>
      </c>
      <c r="AT726">
        <v>0</v>
      </c>
      <c r="AU726">
        <v>0</v>
      </c>
      <c r="AV726">
        <v>0</v>
      </c>
      <c r="AW726">
        <v>0</v>
      </c>
      <c r="AX726">
        <v>0</v>
      </c>
      <c r="AY726">
        <v>0</v>
      </c>
      <c r="AZ726">
        <v>0</v>
      </c>
      <c r="BA726">
        <v>0</v>
      </c>
      <c r="BD726">
        <v>0</v>
      </c>
      <c r="BF726">
        <v>0</v>
      </c>
      <c r="BH726">
        <v>0</v>
      </c>
      <c r="BI726">
        <v>0</v>
      </c>
      <c r="BJ726">
        <v>0</v>
      </c>
      <c r="BK726">
        <v>1</v>
      </c>
      <c r="BL726">
        <v>3</v>
      </c>
      <c r="BM726">
        <v>0</v>
      </c>
      <c r="BO726">
        <v>0</v>
      </c>
      <c r="BQ726">
        <v>1</v>
      </c>
      <c r="BR726">
        <v>1</v>
      </c>
      <c r="BS726">
        <v>1</v>
      </c>
      <c r="BT726">
        <v>1</v>
      </c>
      <c r="BU726">
        <v>2</v>
      </c>
      <c r="BV726">
        <v>67</v>
      </c>
      <c r="BW726" s="4">
        <v>0.81434528301886788</v>
      </c>
      <c r="BX726">
        <v>4</v>
      </c>
      <c r="BY726">
        <v>2</v>
      </c>
      <c r="BZ726">
        <v>59</v>
      </c>
      <c r="CA726">
        <v>179</v>
      </c>
      <c r="CB726">
        <v>0</v>
      </c>
      <c r="CC726">
        <v>0</v>
      </c>
      <c r="CD726">
        <v>0</v>
      </c>
      <c r="CE726">
        <v>0</v>
      </c>
      <c r="CF726">
        <v>2</v>
      </c>
      <c r="CG726">
        <v>2</v>
      </c>
      <c r="CH726">
        <v>0</v>
      </c>
      <c r="CI726">
        <v>120</v>
      </c>
      <c r="CJ726">
        <v>0</v>
      </c>
      <c r="CK726">
        <v>0</v>
      </c>
      <c r="CL726">
        <v>0</v>
      </c>
      <c r="CM726">
        <v>0</v>
      </c>
      <c r="CN726">
        <f t="shared" si="132"/>
        <v>419</v>
      </c>
      <c r="CO726" t="str">
        <f t="shared" si="133"/>
        <v>Sufficientlyactive</v>
      </c>
      <c r="CP726">
        <v>2</v>
      </c>
      <c r="CQ726">
        <v>3</v>
      </c>
      <c r="CR726">
        <v>3</v>
      </c>
      <c r="CS726">
        <v>3</v>
      </c>
      <c r="CT726">
        <v>3</v>
      </c>
      <c r="CU726">
        <v>2</v>
      </c>
      <c r="CV726">
        <v>0</v>
      </c>
      <c r="CW726">
        <v>1</v>
      </c>
      <c r="CX726">
        <v>1</v>
      </c>
      <c r="CY726">
        <v>1</v>
      </c>
      <c r="CZ726">
        <v>1</v>
      </c>
      <c r="DA726">
        <v>8</v>
      </c>
      <c r="DB726">
        <v>0</v>
      </c>
      <c r="DC726">
        <v>1</v>
      </c>
      <c r="DD726">
        <v>3</v>
      </c>
      <c r="DE726">
        <v>4</v>
      </c>
      <c r="DF726">
        <v>1</v>
      </c>
      <c r="DG726">
        <v>5</v>
      </c>
      <c r="DH726">
        <v>2</v>
      </c>
      <c r="DI726">
        <v>1</v>
      </c>
      <c r="DJ726">
        <v>4</v>
      </c>
      <c r="DK726">
        <v>4</v>
      </c>
      <c r="DL726">
        <v>1</v>
      </c>
      <c r="DM726">
        <v>5</v>
      </c>
      <c r="DN726">
        <v>30</v>
      </c>
      <c r="DO726">
        <v>1</v>
      </c>
      <c r="DP726">
        <v>2</v>
      </c>
      <c r="DQ726">
        <v>0</v>
      </c>
      <c r="DR726">
        <v>2</v>
      </c>
      <c r="DS726">
        <v>2</v>
      </c>
      <c r="DT726">
        <v>2</v>
      </c>
      <c r="DU726">
        <v>1</v>
      </c>
      <c r="DV726">
        <v>0</v>
      </c>
      <c r="DW726">
        <v>2</v>
      </c>
      <c r="DX726">
        <v>12</v>
      </c>
      <c r="DY726" t="str">
        <f>IF(DO726&gt;1,"Yes",IF(DP726&gt;1,"Yes","No"))</f>
        <v>Yes</v>
      </c>
      <c r="DZ726" t="s">
        <v>4709</v>
      </c>
      <c r="EA726">
        <v>3</v>
      </c>
      <c r="EB726">
        <v>2</v>
      </c>
      <c r="EC726">
        <v>2</v>
      </c>
      <c r="ED726">
        <v>2</v>
      </c>
      <c r="EE726">
        <v>3</v>
      </c>
      <c r="EF726">
        <v>2</v>
      </c>
      <c r="EG726">
        <v>3</v>
      </c>
      <c r="EH726">
        <v>17</v>
      </c>
      <c r="EI726">
        <v>1</v>
      </c>
      <c r="EJ726">
        <v>1</v>
      </c>
      <c r="EK726">
        <v>1</v>
      </c>
      <c r="EL726">
        <v>3</v>
      </c>
      <c r="EM726">
        <v>2</v>
      </c>
      <c r="EN726">
        <v>3</v>
      </c>
      <c r="EO726">
        <v>3</v>
      </c>
      <c r="EP726">
        <v>5</v>
      </c>
      <c r="EQ726">
        <v>5</v>
      </c>
      <c r="ER726">
        <v>3</v>
      </c>
      <c r="ES726">
        <v>5</v>
      </c>
      <c r="ET726">
        <v>5</v>
      </c>
      <c r="EU726">
        <v>31</v>
      </c>
      <c r="EV726">
        <v>0</v>
      </c>
      <c r="EW726">
        <v>0</v>
      </c>
      <c r="EX726">
        <v>0</v>
      </c>
      <c r="EY726">
        <v>0</v>
      </c>
      <c r="EZ726">
        <v>0</v>
      </c>
      <c r="FA726">
        <v>0</v>
      </c>
      <c r="FB726" t="str">
        <f t="shared" si="129"/>
        <v>None</v>
      </c>
      <c r="FC726" t="s">
        <v>149</v>
      </c>
    </row>
    <row r="727" spans="1:159" x14ac:dyDescent="0.2">
      <c r="A727">
        <v>2573</v>
      </c>
      <c r="B727" t="s">
        <v>143</v>
      </c>
      <c r="C727" t="s">
        <v>3260</v>
      </c>
      <c r="D727" s="1">
        <v>22136</v>
      </c>
      <c r="E727">
        <v>62</v>
      </c>
      <c r="F727">
        <v>1</v>
      </c>
      <c r="H727" t="s">
        <v>3261</v>
      </c>
      <c r="I727">
        <v>3000</v>
      </c>
      <c r="J727" s="1">
        <v>44056</v>
      </c>
      <c r="K727">
        <v>1</v>
      </c>
      <c r="Q727">
        <v>2</v>
      </c>
      <c r="W727" t="s">
        <v>4409</v>
      </c>
      <c r="X727" t="s">
        <v>222</v>
      </c>
      <c r="Y727">
        <v>1</v>
      </c>
      <c r="Z727" t="s">
        <v>3262</v>
      </c>
      <c r="AA727" s="1">
        <v>44650</v>
      </c>
      <c r="AB727" s="2">
        <f t="shared" si="125"/>
        <v>594</v>
      </c>
      <c r="AC727">
        <v>0</v>
      </c>
      <c r="AD727">
        <v>1</v>
      </c>
      <c r="AE727" t="str">
        <f t="shared" si="127"/>
        <v>Male</v>
      </c>
      <c r="AF727">
        <v>7</v>
      </c>
      <c r="AG727" t="s">
        <v>149</v>
      </c>
      <c r="AH727">
        <v>0</v>
      </c>
      <c r="AJ727">
        <v>9</v>
      </c>
      <c r="AK727" t="str">
        <f t="shared" si="123"/>
        <v>Postgrad</v>
      </c>
      <c r="AL727" t="str">
        <f t="shared" si="128"/>
        <v>Yes</v>
      </c>
      <c r="AM727">
        <v>186</v>
      </c>
      <c r="AN727" t="str">
        <f t="shared" si="126"/>
        <v>Other</v>
      </c>
      <c r="AQ727">
        <v>42</v>
      </c>
      <c r="AR727">
        <v>0</v>
      </c>
      <c r="AS727">
        <v>0</v>
      </c>
      <c r="AT727">
        <v>0</v>
      </c>
      <c r="AU727">
        <v>0</v>
      </c>
      <c r="AV727">
        <v>0</v>
      </c>
      <c r="AW727">
        <v>0</v>
      </c>
      <c r="AX727">
        <v>0</v>
      </c>
      <c r="AY727">
        <v>2</v>
      </c>
      <c r="AZ727">
        <v>0</v>
      </c>
      <c r="BA727">
        <v>0</v>
      </c>
      <c r="BD727">
        <v>0</v>
      </c>
      <c r="BF727">
        <v>1</v>
      </c>
      <c r="BG727" t="s">
        <v>3263</v>
      </c>
      <c r="BH727">
        <v>0</v>
      </c>
      <c r="BI727">
        <v>0</v>
      </c>
      <c r="BJ727">
        <v>0</v>
      </c>
      <c r="BK727">
        <v>0</v>
      </c>
      <c r="BM727">
        <v>0</v>
      </c>
      <c r="BO727">
        <v>0</v>
      </c>
      <c r="BQ727">
        <v>3</v>
      </c>
      <c r="BR727">
        <v>3</v>
      </c>
      <c r="BS727">
        <v>3</v>
      </c>
      <c r="BT727">
        <v>3</v>
      </c>
      <c r="BU727">
        <v>1</v>
      </c>
      <c r="BV727">
        <v>80</v>
      </c>
      <c r="BW727" s="4">
        <v>0.42499999999999999</v>
      </c>
      <c r="BX727">
        <v>20</v>
      </c>
      <c r="BY727">
        <v>10</v>
      </c>
      <c r="BZ727">
        <v>18</v>
      </c>
      <c r="CA727">
        <v>618</v>
      </c>
      <c r="CB727">
        <v>0</v>
      </c>
      <c r="CC727">
        <v>0</v>
      </c>
      <c r="CD727">
        <v>0</v>
      </c>
      <c r="CE727">
        <v>0</v>
      </c>
      <c r="CF727">
        <v>0</v>
      </c>
      <c r="CG727">
        <v>3</v>
      </c>
      <c r="CH727">
        <v>30</v>
      </c>
      <c r="CI727">
        <v>210</v>
      </c>
      <c r="CJ727">
        <v>14</v>
      </c>
      <c r="CK727">
        <v>16</v>
      </c>
      <c r="CL727">
        <v>0</v>
      </c>
      <c r="CM727">
        <v>840</v>
      </c>
      <c r="CN727">
        <f t="shared" si="132"/>
        <v>1878</v>
      </c>
      <c r="CO727" t="str">
        <f t="shared" si="133"/>
        <v>Sufficientlyactive</v>
      </c>
      <c r="CP727">
        <v>3</v>
      </c>
      <c r="CQ727">
        <v>3</v>
      </c>
      <c r="CR727">
        <v>3</v>
      </c>
      <c r="CS727">
        <v>3</v>
      </c>
      <c r="CT727">
        <v>3</v>
      </c>
      <c r="CU727">
        <v>2</v>
      </c>
      <c r="CV727">
        <v>1</v>
      </c>
      <c r="CW727">
        <v>1</v>
      </c>
      <c r="CX727">
        <v>2</v>
      </c>
      <c r="CY727">
        <v>1</v>
      </c>
      <c r="CZ727">
        <v>3</v>
      </c>
      <c r="DA727">
        <v>6</v>
      </c>
      <c r="DB727">
        <v>0</v>
      </c>
      <c r="DC727">
        <v>1</v>
      </c>
      <c r="DD727">
        <v>2</v>
      </c>
      <c r="DE727">
        <v>1</v>
      </c>
      <c r="DF727">
        <v>1</v>
      </c>
      <c r="DG727">
        <v>1</v>
      </c>
      <c r="DH727">
        <v>1</v>
      </c>
      <c r="DI727">
        <v>1</v>
      </c>
      <c r="DJ727">
        <v>1</v>
      </c>
      <c r="DK727">
        <v>1</v>
      </c>
      <c r="DL727">
        <v>1</v>
      </c>
      <c r="DM727">
        <v>1</v>
      </c>
      <c r="DN727">
        <v>11</v>
      </c>
      <c r="DO727">
        <v>0</v>
      </c>
      <c r="DP727">
        <v>0</v>
      </c>
      <c r="DQ727">
        <v>0</v>
      </c>
      <c r="DR727">
        <v>0</v>
      </c>
      <c r="DS727">
        <v>0</v>
      </c>
      <c r="DT727">
        <v>0</v>
      </c>
      <c r="DU727">
        <v>0</v>
      </c>
      <c r="DV727">
        <v>0</v>
      </c>
      <c r="DW727">
        <v>0</v>
      </c>
      <c r="DX727">
        <v>0</v>
      </c>
      <c r="DY727" t="s">
        <v>149</v>
      </c>
      <c r="DZ727" t="s">
        <v>4708</v>
      </c>
      <c r="EA727">
        <v>3</v>
      </c>
      <c r="EB727">
        <v>4</v>
      </c>
      <c r="EC727">
        <v>4</v>
      </c>
      <c r="ED727">
        <v>4</v>
      </c>
      <c r="EE727">
        <v>4</v>
      </c>
      <c r="EF727">
        <v>2</v>
      </c>
      <c r="EG727">
        <v>5</v>
      </c>
      <c r="EH727">
        <v>26</v>
      </c>
      <c r="EI727">
        <v>1</v>
      </c>
      <c r="EJ727">
        <v>1</v>
      </c>
      <c r="EK727">
        <v>1</v>
      </c>
      <c r="EL727">
        <v>3</v>
      </c>
      <c r="EM727">
        <v>5</v>
      </c>
      <c r="EN727">
        <v>5</v>
      </c>
      <c r="EO727">
        <v>4</v>
      </c>
      <c r="EP727">
        <v>3</v>
      </c>
      <c r="EQ727">
        <v>3</v>
      </c>
      <c r="ER727">
        <v>5</v>
      </c>
      <c r="ES727">
        <v>3</v>
      </c>
      <c r="ET727">
        <v>3</v>
      </c>
      <c r="EU727">
        <v>31</v>
      </c>
      <c r="EV727">
        <v>7</v>
      </c>
      <c r="EW727">
        <v>7</v>
      </c>
      <c r="EX727">
        <v>7</v>
      </c>
      <c r="EY727">
        <v>7</v>
      </c>
      <c r="EZ727">
        <v>28</v>
      </c>
      <c r="FA727">
        <v>7</v>
      </c>
      <c r="FB727" t="str">
        <f t="shared" si="129"/>
        <v>Moderate</v>
      </c>
      <c r="FC727" t="s">
        <v>157</v>
      </c>
    </row>
    <row r="728" spans="1:159" x14ac:dyDescent="0.2">
      <c r="A728">
        <v>2574</v>
      </c>
      <c r="B728" t="s">
        <v>143</v>
      </c>
      <c r="C728" t="s">
        <v>3264</v>
      </c>
      <c r="D728" s="1">
        <v>19735</v>
      </c>
      <c r="E728">
        <v>68</v>
      </c>
      <c r="F728">
        <v>1</v>
      </c>
      <c r="H728" t="s">
        <v>165</v>
      </c>
      <c r="I728">
        <v>3012</v>
      </c>
      <c r="J728" s="1">
        <v>44061</v>
      </c>
      <c r="K728">
        <v>2</v>
      </c>
      <c r="T728">
        <v>2</v>
      </c>
      <c r="W728" t="s">
        <v>4411</v>
      </c>
      <c r="X728" t="s">
        <v>222</v>
      </c>
      <c r="Y728">
        <v>0</v>
      </c>
      <c r="Z728" t="s">
        <v>3265</v>
      </c>
      <c r="AA728" s="1">
        <v>44635</v>
      </c>
      <c r="AB728" s="2">
        <f t="shared" si="125"/>
        <v>574</v>
      </c>
      <c r="AC728">
        <v>5</v>
      </c>
      <c r="AD728">
        <v>2</v>
      </c>
      <c r="AE728" t="str">
        <f t="shared" si="127"/>
        <v>Female</v>
      </c>
      <c r="AF728">
        <v>7</v>
      </c>
      <c r="AG728" t="s">
        <v>149</v>
      </c>
      <c r="AH728">
        <v>0</v>
      </c>
      <c r="AJ728">
        <v>5</v>
      </c>
      <c r="AK728" t="str">
        <f t="shared" si="123"/>
        <v>TAFE</v>
      </c>
      <c r="AL728" t="str">
        <f t="shared" si="128"/>
        <v>Yes</v>
      </c>
      <c r="AM728">
        <v>9</v>
      </c>
      <c r="AN728" t="str">
        <f t="shared" si="126"/>
        <v>Aus</v>
      </c>
      <c r="AO728">
        <v>1</v>
      </c>
      <c r="AR728">
        <v>0</v>
      </c>
      <c r="AS728">
        <v>0</v>
      </c>
      <c r="AT728">
        <v>0</v>
      </c>
      <c r="AU728">
        <v>0</v>
      </c>
      <c r="AV728">
        <v>0</v>
      </c>
      <c r="AW728">
        <v>0</v>
      </c>
      <c r="AX728">
        <v>0</v>
      </c>
      <c r="AY728">
        <v>0</v>
      </c>
      <c r="AZ728">
        <v>0</v>
      </c>
      <c r="BA728">
        <v>0</v>
      </c>
      <c r="BD728">
        <v>1</v>
      </c>
      <c r="BE728" t="s">
        <v>3266</v>
      </c>
      <c r="BF728">
        <v>1</v>
      </c>
      <c r="BG728" t="s">
        <v>3267</v>
      </c>
      <c r="BH728">
        <v>0</v>
      </c>
      <c r="BI728">
        <v>0</v>
      </c>
      <c r="BJ728">
        <v>0</v>
      </c>
      <c r="BK728">
        <v>1</v>
      </c>
      <c r="BM728">
        <v>0</v>
      </c>
      <c r="BO728">
        <v>0</v>
      </c>
      <c r="BQ728">
        <v>2</v>
      </c>
      <c r="BR728">
        <v>2</v>
      </c>
      <c r="BS728">
        <v>1</v>
      </c>
      <c r="BT728">
        <v>4</v>
      </c>
      <c r="BU728">
        <v>4</v>
      </c>
      <c r="BV728">
        <v>79</v>
      </c>
      <c r="BW728" s="4">
        <v>0.30421614230694982</v>
      </c>
      <c r="BX728">
        <v>4</v>
      </c>
      <c r="BY728">
        <v>4</v>
      </c>
      <c r="BZ728">
        <v>5</v>
      </c>
      <c r="CA728">
        <v>245</v>
      </c>
      <c r="CB728">
        <v>3</v>
      </c>
      <c r="CC728">
        <v>4</v>
      </c>
      <c r="CD728">
        <v>10</v>
      </c>
      <c r="CE728">
        <v>250</v>
      </c>
      <c r="CF728">
        <v>4</v>
      </c>
      <c r="CG728">
        <v>5</v>
      </c>
      <c r="CH728">
        <v>30</v>
      </c>
      <c r="CI728">
        <v>330</v>
      </c>
      <c r="CJ728">
        <v>0</v>
      </c>
      <c r="CK728">
        <v>0</v>
      </c>
      <c r="CL728">
        <v>0</v>
      </c>
      <c r="CM728">
        <v>0</v>
      </c>
      <c r="CN728">
        <f t="shared" si="132"/>
        <v>905</v>
      </c>
      <c r="CO728" t="str">
        <f t="shared" si="133"/>
        <v>Sufficientlyactive</v>
      </c>
      <c r="CP728">
        <v>1</v>
      </c>
      <c r="CQ728">
        <v>3</v>
      </c>
      <c r="CR728">
        <v>3</v>
      </c>
      <c r="CS728">
        <v>4</v>
      </c>
      <c r="CT728">
        <v>2</v>
      </c>
      <c r="CU728">
        <v>2</v>
      </c>
      <c r="CV728">
        <v>1</v>
      </c>
      <c r="CW728">
        <v>1</v>
      </c>
      <c r="CX728">
        <v>1</v>
      </c>
      <c r="CY728">
        <v>1</v>
      </c>
      <c r="CZ728">
        <v>3</v>
      </c>
      <c r="DA728">
        <v>6</v>
      </c>
      <c r="DB728">
        <v>6</v>
      </c>
      <c r="DC728">
        <v>1</v>
      </c>
      <c r="DD728">
        <v>3</v>
      </c>
      <c r="DE728">
        <v>3</v>
      </c>
      <c r="DF728">
        <v>2</v>
      </c>
      <c r="DG728">
        <v>4</v>
      </c>
      <c r="DH728">
        <v>3</v>
      </c>
      <c r="DI728">
        <v>3</v>
      </c>
      <c r="DJ728">
        <v>4</v>
      </c>
      <c r="DK728">
        <v>3</v>
      </c>
      <c r="DL728">
        <v>3</v>
      </c>
      <c r="DM728">
        <v>4</v>
      </c>
      <c r="DN728">
        <v>32</v>
      </c>
      <c r="DO728">
        <v>2</v>
      </c>
      <c r="DP728">
        <v>2</v>
      </c>
      <c r="DQ728">
        <v>1</v>
      </c>
      <c r="DR728">
        <v>1</v>
      </c>
      <c r="DS728">
        <v>1</v>
      </c>
      <c r="DT728">
        <v>2</v>
      </c>
      <c r="DU728">
        <v>1</v>
      </c>
      <c r="DV728">
        <v>0</v>
      </c>
      <c r="DW728">
        <v>1</v>
      </c>
      <c r="DX728">
        <v>11</v>
      </c>
      <c r="DY728" t="s">
        <v>149</v>
      </c>
      <c r="DZ728" t="s">
        <v>4709</v>
      </c>
      <c r="EA728">
        <v>4</v>
      </c>
      <c r="EB728">
        <v>3</v>
      </c>
      <c r="EC728">
        <v>4</v>
      </c>
      <c r="ED728">
        <v>3</v>
      </c>
      <c r="EE728">
        <v>4</v>
      </c>
      <c r="EF728">
        <v>3</v>
      </c>
      <c r="EG728">
        <v>4</v>
      </c>
      <c r="EH728">
        <v>25</v>
      </c>
      <c r="EI728">
        <v>3</v>
      </c>
      <c r="EJ728">
        <v>3</v>
      </c>
      <c r="EK728">
        <v>2</v>
      </c>
      <c r="EL728">
        <v>8</v>
      </c>
      <c r="EM728">
        <v>3</v>
      </c>
      <c r="EN728">
        <v>3</v>
      </c>
      <c r="EO728">
        <v>3</v>
      </c>
      <c r="EP728">
        <v>4</v>
      </c>
      <c r="EQ728">
        <v>4</v>
      </c>
      <c r="ER728">
        <v>2</v>
      </c>
      <c r="ES728">
        <v>4</v>
      </c>
      <c r="ET728">
        <v>3</v>
      </c>
      <c r="EU728">
        <v>26</v>
      </c>
      <c r="EV728">
        <v>7</v>
      </c>
      <c r="EW728">
        <v>5</v>
      </c>
      <c r="EX728">
        <v>8</v>
      </c>
      <c r="EY728">
        <v>5</v>
      </c>
      <c r="EZ728">
        <v>25</v>
      </c>
      <c r="FA728">
        <v>7</v>
      </c>
      <c r="FB728" t="str">
        <f t="shared" si="129"/>
        <v>Moderate</v>
      </c>
      <c r="FC728" t="s">
        <v>157</v>
      </c>
    </row>
    <row r="729" spans="1:159" x14ac:dyDescent="0.2">
      <c r="A729">
        <v>2578</v>
      </c>
      <c r="B729" t="s">
        <v>143</v>
      </c>
      <c r="C729" t="s">
        <v>3268</v>
      </c>
      <c r="D729" s="1">
        <v>20487</v>
      </c>
      <c r="E729">
        <v>66</v>
      </c>
      <c r="F729">
        <v>1</v>
      </c>
      <c r="H729" t="s">
        <v>3269</v>
      </c>
      <c r="I729">
        <v>3032</v>
      </c>
      <c r="J729" s="1">
        <v>44060</v>
      </c>
      <c r="K729">
        <v>1</v>
      </c>
      <c r="R729">
        <v>1</v>
      </c>
      <c r="W729" t="s">
        <v>229</v>
      </c>
      <c r="X729" t="s">
        <v>307</v>
      </c>
      <c r="Y729">
        <v>0</v>
      </c>
      <c r="Z729" t="s">
        <v>3270</v>
      </c>
      <c r="AA729" s="1">
        <v>44641</v>
      </c>
      <c r="AB729" s="2">
        <f t="shared" si="125"/>
        <v>581</v>
      </c>
      <c r="AC729">
        <v>2</v>
      </c>
      <c r="AD729">
        <v>2</v>
      </c>
      <c r="AE729" t="str">
        <f t="shared" si="127"/>
        <v>Female</v>
      </c>
      <c r="AF729">
        <v>7</v>
      </c>
      <c r="AG729" t="s">
        <v>149</v>
      </c>
      <c r="AH729">
        <v>0</v>
      </c>
      <c r="AJ729">
        <v>1</v>
      </c>
      <c r="AK729" t="str">
        <f t="shared" si="123"/>
        <v>DNC high school</v>
      </c>
      <c r="AL729" t="str">
        <f t="shared" si="128"/>
        <v>No</v>
      </c>
      <c r="AM729">
        <v>9</v>
      </c>
      <c r="AN729" t="str">
        <f t="shared" si="126"/>
        <v>Aus</v>
      </c>
      <c r="AO729">
        <v>0</v>
      </c>
      <c r="AR729">
        <v>0</v>
      </c>
      <c r="AS729">
        <v>0</v>
      </c>
      <c r="AT729">
        <v>0</v>
      </c>
      <c r="AU729">
        <v>0</v>
      </c>
      <c r="AV729">
        <v>0</v>
      </c>
      <c r="AW729">
        <v>0</v>
      </c>
      <c r="AX729">
        <v>0</v>
      </c>
      <c r="AY729">
        <v>0</v>
      </c>
      <c r="AZ729">
        <v>1</v>
      </c>
      <c r="BA729">
        <v>2</v>
      </c>
      <c r="BC729" t="s">
        <v>3271</v>
      </c>
      <c r="BD729">
        <v>1</v>
      </c>
      <c r="BE729" t="s">
        <v>3272</v>
      </c>
      <c r="BF729">
        <v>1</v>
      </c>
      <c r="BG729" t="s">
        <v>3273</v>
      </c>
      <c r="BH729">
        <v>0</v>
      </c>
      <c r="BI729">
        <v>0</v>
      </c>
      <c r="BJ729">
        <v>0</v>
      </c>
      <c r="BK729">
        <v>0</v>
      </c>
      <c r="BM729">
        <v>0</v>
      </c>
      <c r="BO729">
        <v>1</v>
      </c>
      <c r="BP729">
        <v>2</v>
      </c>
      <c r="BQ729">
        <v>3</v>
      </c>
      <c r="BR729">
        <v>1</v>
      </c>
      <c r="BS729">
        <v>3</v>
      </c>
      <c r="BT729">
        <v>3</v>
      </c>
      <c r="BU729">
        <v>2</v>
      </c>
      <c r="BV729">
        <v>50</v>
      </c>
      <c r="BW729" s="4">
        <v>0.52061132075471694</v>
      </c>
      <c r="BX729">
        <v>3</v>
      </c>
      <c r="BY729">
        <v>3</v>
      </c>
      <c r="BZ729">
        <v>15</v>
      </c>
      <c r="CA729">
        <v>195</v>
      </c>
      <c r="CB729">
        <v>0</v>
      </c>
      <c r="CC729">
        <v>0</v>
      </c>
      <c r="CD729">
        <v>0</v>
      </c>
      <c r="CE729">
        <v>0</v>
      </c>
      <c r="CF729">
        <v>0</v>
      </c>
      <c r="CG729">
        <v>0</v>
      </c>
      <c r="CH729">
        <v>0</v>
      </c>
      <c r="CI729">
        <v>0</v>
      </c>
      <c r="CJ729">
        <v>0</v>
      </c>
      <c r="CK729">
        <v>0</v>
      </c>
      <c r="CL729">
        <v>0</v>
      </c>
      <c r="CM729">
        <v>0</v>
      </c>
      <c r="CN729">
        <f t="shared" si="132"/>
        <v>195</v>
      </c>
      <c r="CO729" t="str">
        <f t="shared" si="133"/>
        <v>Sufficientlyactive</v>
      </c>
      <c r="CP729">
        <v>3</v>
      </c>
      <c r="CQ729">
        <v>3</v>
      </c>
      <c r="CR729">
        <v>3</v>
      </c>
      <c r="CS729">
        <v>2</v>
      </c>
      <c r="CT729">
        <v>3</v>
      </c>
      <c r="CU729">
        <v>3</v>
      </c>
      <c r="CV729">
        <v>1</v>
      </c>
      <c r="CW729">
        <v>1</v>
      </c>
      <c r="CX729">
        <v>1</v>
      </c>
      <c r="CY729">
        <v>1</v>
      </c>
      <c r="CZ729">
        <v>2</v>
      </c>
      <c r="DA729">
        <v>5</v>
      </c>
      <c r="DB729">
        <v>6</v>
      </c>
      <c r="DC729">
        <v>0</v>
      </c>
      <c r="DD729">
        <v>3</v>
      </c>
      <c r="DE729">
        <v>2</v>
      </c>
      <c r="DF729">
        <v>1</v>
      </c>
      <c r="DG729">
        <v>1</v>
      </c>
      <c r="DH729">
        <v>3</v>
      </c>
      <c r="DI729">
        <v>2</v>
      </c>
      <c r="DJ729">
        <v>3</v>
      </c>
      <c r="DK729">
        <v>3</v>
      </c>
      <c r="DL729">
        <v>1</v>
      </c>
      <c r="DM729">
        <v>1</v>
      </c>
      <c r="DN729">
        <v>20</v>
      </c>
      <c r="DO729">
        <v>1</v>
      </c>
      <c r="DP729">
        <v>1</v>
      </c>
      <c r="DQ729">
        <v>3</v>
      </c>
      <c r="DR729">
        <v>1</v>
      </c>
      <c r="DS729">
        <v>0</v>
      </c>
      <c r="DT729">
        <v>0</v>
      </c>
      <c r="DU729">
        <v>0</v>
      </c>
      <c r="DV729">
        <v>0</v>
      </c>
      <c r="DW729">
        <v>0</v>
      </c>
      <c r="DX729">
        <v>6</v>
      </c>
      <c r="DY729" t="str">
        <f>IF(DO729&gt;1,"Yes",IF(DP729&gt;1,"Yes","No"))</f>
        <v>No</v>
      </c>
      <c r="DZ729" t="s">
        <v>4707</v>
      </c>
      <c r="EA729">
        <v>3</v>
      </c>
      <c r="EB729">
        <v>3</v>
      </c>
      <c r="EC729">
        <v>2</v>
      </c>
      <c r="ED729">
        <v>3</v>
      </c>
      <c r="EE729">
        <v>4</v>
      </c>
      <c r="EF729">
        <v>3</v>
      </c>
      <c r="EG729">
        <v>4</v>
      </c>
      <c r="EH729">
        <v>22</v>
      </c>
      <c r="EI729">
        <v>2</v>
      </c>
      <c r="EJ729">
        <v>2</v>
      </c>
      <c r="EK729">
        <v>2</v>
      </c>
      <c r="EL729">
        <v>6</v>
      </c>
      <c r="EM729">
        <v>3</v>
      </c>
      <c r="EN729">
        <v>4</v>
      </c>
      <c r="EO729">
        <v>4</v>
      </c>
      <c r="EP729">
        <v>4</v>
      </c>
      <c r="EQ729">
        <v>4</v>
      </c>
      <c r="ER729">
        <v>4</v>
      </c>
      <c r="ES729">
        <v>4</v>
      </c>
      <c r="ET729">
        <v>4</v>
      </c>
      <c r="EU729">
        <v>31</v>
      </c>
      <c r="EV729">
        <v>7</v>
      </c>
      <c r="EW729">
        <v>7</v>
      </c>
      <c r="EX729">
        <v>7</v>
      </c>
      <c r="EY729">
        <v>8</v>
      </c>
      <c r="EZ729">
        <v>29</v>
      </c>
      <c r="FA729">
        <v>5</v>
      </c>
      <c r="FB729" t="str">
        <f t="shared" si="129"/>
        <v>Mild</v>
      </c>
      <c r="FC729" t="s">
        <v>149</v>
      </c>
    </row>
    <row r="730" spans="1:159" x14ac:dyDescent="0.2">
      <c r="A730">
        <v>2583</v>
      </c>
      <c r="B730" t="s">
        <v>143</v>
      </c>
      <c r="C730" t="s">
        <v>3274</v>
      </c>
      <c r="D730" s="1">
        <v>17933</v>
      </c>
      <c r="E730">
        <v>73</v>
      </c>
      <c r="F730">
        <v>1</v>
      </c>
      <c r="H730" t="s">
        <v>1039</v>
      </c>
      <c r="I730">
        <v>3025</v>
      </c>
      <c r="J730" s="1">
        <v>44057</v>
      </c>
      <c r="K730">
        <v>1</v>
      </c>
      <c r="R730">
        <v>2</v>
      </c>
      <c r="W730" t="s">
        <v>229</v>
      </c>
      <c r="X730" t="s">
        <v>222</v>
      </c>
      <c r="Y730">
        <v>1</v>
      </c>
      <c r="Z730" t="s">
        <v>3275</v>
      </c>
      <c r="AA730" s="1">
        <v>44727</v>
      </c>
      <c r="AB730" s="2">
        <f t="shared" si="125"/>
        <v>670</v>
      </c>
      <c r="AC730">
        <v>5</v>
      </c>
      <c r="AD730">
        <v>2</v>
      </c>
      <c r="AE730" t="str">
        <f t="shared" si="127"/>
        <v>Female</v>
      </c>
      <c r="AF730">
        <v>7</v>
      </c>
      <c r="AG730" t="s">
        <v>149</v>
      </c>
      <c r="AH730">
        <v>0</v>
      </c>
      <c r="AJ730">
        <v>1</v>
      </c>
      <c r="AK730" t="str">
        <f t="shared" si="123"/>
        <v>DNC high school</v>
      </c>
      <c r="AL730" t="str">
        <f t="shared" si="128"/>
        <v>No</v>
      </c>
      <c r="AM730">
        <v>153</v>
      </c>
      <c r="AN730" t="str">
        <f t="shared" si="126"/>
        <v>Other</v>
      </c>
      <c r="AQ730">
        <v>21</v>
      </c>
      <c r="AR730">
        <v>0</v>
      </c>
      <c r="AS730">
        <v>0</v>
      </c>
      <c r="AT730">
        <v>0</v>
      </c>
      <c r="AU730">
        <v>0</v>
      </c>
      <c r="AV730">
        <v>0</v>
      </c>
      <c r="AW730">
        <v>0</v>
      </c>
      <c r="AX730">
        <v>0</v>
      </c>
      <c r="AY730">
        <v>0</v>
      </c>
      <c r="AZ730">
        <v>0</v>
      </c>
      <c r="BA730">
        <v>1</v>
      </c>
      <c r="BC730" t="s">
        <v>3276</v>
      </c>
      <c r="BD730">
        <v>1</v>
      </c>
      <c r="BE730" t="s">
        <v>3277</v>
      </c>
      <c r="BF730">
        <v>1</v>
      </c>
      <c r="BG730" t="s">
        <v>3278</v>
      </c>
      <c r="BH730">
        <v>1</v>
      </c>
      <c r="BI730">
        <v>2</v>
      </c>
      <c r="BJ730">
        <v>1</v>
      </c>
      <c r="BK730">
        <v>0</v>
      </c>
      <c r="BM730">
        <v>0</v>
      </c>
      <c r="BO730">
        <v>0</v>
      </c>
      <c r="BQ730">
        <v>4</v>
      </c>
      <c r="BR730">
        <v>2</v>
      </c>
      <c r="BS730">
        <v>3</v>
      </c>
      <c r="BT730">
        <v>4</v>
      </c>
      <c r="BU730">
        <v>3</v>
      </c>
      <c r="BV730">
        <v>0</v>
      </c>
      <c r="BW730" s="4">
        <v>0.27454032816160873</v>
      </c>
      <c r="BX730">
        <v>0</v>
      </c>
      <c r="BY730">
        <v>0</v>
      </c>
      <c r="BZ730">
        <v>15</v>
      </c>
      <c r="CA730">
        <v>15</v>
      </c>
      <c r="CB730">
        <v>2</v>
      </c>
      <c r="CC730">
        <v>0</v>
      </c>
      <c r="CD730">
        <v>30</v>
      </c>
      <c r="CE730">
        <v>30</v>
      </c>
      <c r="CF730">
        <v>0</v>
      </c>
      <c r="CG730">
        <v>0</v>
      </c>
      <c r="CH730">
        <v>15</v>
      </c>
      <c r="CI730">
        <v>15</v>
      </c>
      <c r="CJ730">
        <v>0</v>
      </c>
      <c r="CK730">
        <v>1</v>
      </c>
      <c r="CL730">
        <v>0</v>
      </c>
      <c r="CM730">
        <v>60</v>
      </c>
      <c r="CN730">
        <f t="shared" si="132"/>
        <v>105</v>
      </c>
      <c r="CO730" t="str">
        <f t="shared" si="133"/>
        <v>Insufficiently active</v>
      </c>
      <c r="CP730">
        <v>3</v>
      </c>
      <c r="CQ730">
        <v>3</v>
      </c>
      <c r="CR730">
        <v>3</v>
      </c>
      <c r="CS730">
        <v>3</v>
      </c>
      <c r="CT730">
        <v>3</v>
      </c>
      <c r="CU730">
        <v>3</v>
      </c>
      <c r="CV730">
        <v>0</v>
      </c>
      <c r="CW730">
        <v>1</v>
      </c>
      <c r="CX730">
        <v>1</v>
      </c>
      <c r="CY730">
        <v>1</v>
      </c>
      <c r="CZ730">
        <v>3</v>
      </c>
      <c r="DA730">
        <v>3</v>
      </c>
      <c r="DB730">
        <v>4</v>
      </c>
      <c r="DC730">
        <v>0</v>
      </c>
      <c r="DD730">
        <v>2</v>
      </c>
      <c r="DE730">
        <v>2</v>
      </c>
      <c r="DF730">
        <v>2</v>
      </c>
      <c r="DG730">
        <v>1</v>
      </c>
      <c r="DH730">
        <v>1</v>
      </c>
      <c r="DI730">
        <v>1</v>
      </c>
      <c r="DJ730">
        <v>1</v>
      </c>
      <c r="DK730">
        <v>2</v>
      </c>
      <c r="DL730">
        <v>1</v>
      </c>
      <c r="DM730">
        <v>1</v>
      </c>
      <c r="DN730">
        <v>14</v>
      </c>
      <c r="DO730">
        <v>1</v>
      </c>
      <c r="DP730">
        <v>0</v>
      </c>
      <c r="DQ730">
        <v>2</v>
      </c>
      <c r="DR730">
        <v>1</v>
      </c>
      <c r="DS730">
        <v>2</v>
      </c>
      <c r="DT730">
        <v>0</v>
      </c>
      <c r="DU730">
        <v>0</v>
      </c>
      <c r="DV730">
        <v>0</v>
      </c>
      <c r="DW730">
        <v>0</v>
      </c>
      <c r="DX730">
        <v>6</v>
      </c>
      <c r="DY730" t="s">
        <v>149</v>
      </c>
      <c r="DZ730" t="s">
        <v>4707</v>
      </c>
      <c r="EA730">
        <v>3</v>
      </c>
      <c r="EB730">
        <v>4</v>
      </c>
      <c r="EC730">
        <v>4</v>
      </c>
      <c r="ED730">
        <v>4</v>
      </c>
      <c r="EE730">
        <v>4</v>
      </c>
      <c r="EF730">
        <v>4</v>
      </c>
      <c r="EG730">
        <v>4</v>
      </c>
      <c r="EH730">
        <v>27</v>
      </c>
      <c r="EI730">
        <v>2</v>
      </c>
      <c r="EJ730">
        <v>1</v>
      </c>
      <c r="EK730">
        <v>1</v>
      </c>
      <c r="EL730">
        <v>4</v>
      </c>
      <c r="EM730">
        <v>4</v>
      </c>
      <c r="EN730">
        <v>4</v>
      </c>
      <c r="EO730">
        <v>4</v>
      </c>
      <c r="EP730">
        <v>4</v>
      </c>
      <c r="EQ730">
        <v>4</v>
      </c>
      <c r="ER730">
        <v>4</v>
      </c>
      <c r="ES730">
        <v>4</v>
      </c>
      <c r="ET730">
        <v>4</v>
      </c>
      <c r="EU730">
        <v>32</v>
      </c>
      <c r="EV730">
        <v>10</v>
      </c>
      <c r="EW730">
        <v>10</v>
      </c>
      <c r="EX730">
        <v>10</v>
      </c>
      <c r="EY730">
        <v>10</v>
      </c>
      <c r="EZ730">
        <v>40</v>
      </c>
      <c r="FA730">
        <v>10</v>
      </c>
      <c r="FB730" t="str">
        <f t="shared" si="129"/>
        <v>Severe</v>
      </c>
      <c r="FC730" t="s">
        <v>157</v>
      </c>
    </row>
    <row r="731" spans="1:159" x14ac:dyDescent="0.2">
      <c r="A731">
        <v>2587</v>
      </c>
      <c r="B731" t="s">
        <v>143</v>
      </c>
      <c r="C731" t="s">
        <v>3279</v>
      </c>
      <c r="D731" s="1">
        <v>19720</v>
      </c>
      <c r="E731">
        <v>68</v>
      </c>
      <c r="F731">
        <v>1</v>
      </c>
      <c r="H731" t="s">
        <v>151</v>
      </c>
      <c r="I731">
        <v>3030</v>
      </c>
      <c r="J731" s="1">
        <v>44056</v>
      </c>
      <c r="K731">
        <v>1</v>
      </c>
      <c r="L731">
        <v>1</v>
      </c>
      <c r="W731" t="s">
        <v>4403</v>
      </c>
      <c r="X731" t="s">
        <v>307</v>
      </c>
      <c r="Y731">
        <v>0</v>
      </c>
      <c r="Z731" t="s">
        <v>3280</v>
      </c>
      <c r="AA731" s="1">
        <v>44678</v>
      </c>
      <c r="AB731" s="2">
        <f t="shared" si="125"/>
        <v>622</v>
      </c>
      <c r="AC731">
        <v>5</v>
      </c>
      <c r="AD731">
        <v>2</v>
      </c>
      <c r="AE731" t="str">
        <f t="shared" si="127"/>
        <v>Female</v>
      </c>
      <c r="AF731">
        <v>7</v>
      </c>
      <c r="AG731" t="s">
        <v>149</v>
      </c>
      <c r="AH731">
        <v>0</v>
      </c>
      <c r="AJ731">
        <v>1</v>
      </c>
      <c r="AK731" t="str">
        <f t="shared" si="123"/>
        <v>DNC high school</v>
      </c>
      <c r="AL731" t="str">
        <f t="shared" si="128"/>
        <v>No</v>
      </c>
      <c r="AM731">
        <v>123</v>
      </c>
      <c r="AN731" t="str">
        <f t="shared" si="126"/>
        <v>Other</v>
      </c>
      <c r="AP731">
        <v>0</v>
      </c>
      <c r="AQ731">
        <v>27</v>
      </c>
      <c r="AR731">
        <v>0</v>
      </c>
      <c r="AS731">
        <v>0</v>
      </c>
      <c r="AT731">
        <v>0</v>
      </c>
      <c r="AU731">
        <v>2</v>
      </c>
      <c r="AV731">
        <v>0</v>
      </c>
      <c r="AW731">
        <v>0</v>
      </c>
      <c r="AX731">
        <v>0</v>
      </c>
      <c r="AY731">
        <v>0</v>
      </c>
      <c r="AZ731">
        <v>2</v>
      </c>
      <c r="BA731">
        <v>0</v>
      </c>
      <c r="BC731" t="s">
        <v>3281</v>
      </c>
      <c r="BD731">
        <v>1</v>
      </c>
      <c r="BE731" t="s">
        <v>3282</v>
      </c>
      <c r="BF731">
        <v>0</v>
      </c>
      <c r="BH731">
        <v>0</v>
      </c>
      <c r="BI731">
        <v>0</v>
      </c>
      <c r="BJ731">
        <v>0</v>
      </c>
      <c r="BK731">
        <v>0</v>
      </c>
      <c r="BM731">
        <v>1</v>
      </c>
      <c r="BN731">
        <v>4</v>
      </c>
      <c r="BO731">
        <v>1</v>
      </c>
      <c r="BP731">
        <v>0</v>
      </c>
      <c r="BQ731">
        <v>1</v>
      </c>
      <c r="BR731">
        <v>1</v>
      </c>
      <c r="BS731">
        <v>1</v>
      </c>
      <c r="BT731">
        <v>3</v>
      </c>
      <c r="BU731">
        <v>2</v>
      </c>
      <c r="BV731">
        <v>40</v>
      </c>
      <c r="BW731" s="4">
        <v>0.70061132075471699</v>
      </c>
      <c r="BX731">
        <v>3</v>
      </c>
      <c r="BY731">
        <v>1</v>
      </c>
      <c r="BZ731">
        <v>30</v>
      </c>
      <c r="CA731">
        <v>90</v>
      </c>
      <c r="CB731">
        <v>0</v>
      </c>
      <c r="CC731">
        <v>0</v>
      </c>
      <c r="CD731">
        <v>0</v>
      </c>
      <c r="CE731">
        <v>0</v>
      </c>
      <c r="CF731">
        <v>0</v>
      </c>
      <c r="CG731">
        <v>0</v>
      </c>
      <c r="CH731">
        <v>0</v>
      </c>
      <c r="CI731">
        <v>0</v>
      </c>
      <c r="CJ731">
        <v>0</v>
      </c>
      <c r="CK731">
        <v>0</v>
      </c>
      <c r="CL731">
        <v>0</v>
      </c>
      <c r="CM731">
        <v>0</v>
      </c>
      <c r="CN731">
        <f t="shared" si="132"/>
        <v>90</v>
      </c>
      <c r="CO731" t="str">
        <f t="shared" si="133"/>
        <v>Insufficiently active</v>
      </c>
      <c r="CP731">
        <v>4</v>
      </c>
      <c r="CQ731">
        <v>4</v>
      </c>
      <c r="CR731">
        <v>3</v>
      </c>
      <c r="CS731">
        <v>4</v>
      </c>
      <c r="CT731">
        <v>4</v>
      </c>
      <c r="CU731">
        <v>1</v>
      </c>
      <c r="CV731">
        <v>1</v>
      </c>
      <c r="CW731">
        <v>0</v>
      </c>
      <c r="CX731">
        <v>2</v>
      </c>
      <c r="CY731">
        <v>0</v>
      </c>
      <c r="CZ731">
        <v>2</v>
      </c>
      <c r="DA731">
        <v>6</v>
      </c>
      <c r="DB731">
        <v>8</v>
      </c>
      <c r="DC731">
        <v>1</v>
      </c>
      <c r="DD731">
        <v>3</v>
      </c>
      <c r="DE731">
        <v>3</v>
      </c>
      <c r="DF731">
        <v>3</v>
      </c>
      <c r="DG731">
        <v>3</v>
      </c>
      <c r="DH731">
        <v>3</v>
      </c>
      <c r="DI731">
        <v>3</v>
      </c>
      <c r="DJ731">
        <v>3</v>
      </c>
      <c r="DK731">
        <v>4</v>
      </c>
      <c r="DL731">
        <v>3</v>
      </c>
      <c r="DM731">
        <v>3</v>
      </c>
      <c r="DN731">
        <v>31</v>
      </c>
      <c r="DO731">
        <v>1</v>
      </c>
      <c r="DP731">
        <v>2</v>
      </c>
      <c r="DQ731">
        <v>0</v>
      </c>
      <c r="DR731">
        <v>1</v>
      </c>
      <c r="DS731">
        <v>1</v>
      </c>
      <c r="DT731">
        <v>3</v>
      </c>
      <c r="DU731">
        <v>3</v>
      </c>
      <c r="DV731">
        <v>1</v>
      </c>
      <c r="DW731">
        <v>0</v>
      </c>
      <c r="DX731">
        <v>12</v>
      </c>
      <c r="DY731" t="s">
        <v>149</v>
      </c>
      <c r="DZ731" t="s">
        <v>4709</v>
      </c>
      <c r="EA731">
        <v>3</v>
      </c>
      <c r="EB731">
        <v>3</v>
      </c>
      <c r="EC731">
        <v>2</v>
      </c>
      <c r="ED731">
        <v>2</v>
      </c>
      <c r="EE731">
        <v>2</v>
      </c>
      <c r="EF731">
        <v>5</v>
      </c>
      <c r="EG731">
        <v>3</v>
      </c>
      <c r="EH731">
        <v>20</v>
      </c>
      <c r="EI731">
        <v>3</v>
      </c>
      <c r="EJ731">
        <v>3</v>
      </c>
      <c r="EK731">
        <v>2</v>
      </c>
      <c r="EL731">
        <v>8</v>
      </c>
      <c r="EM731">
        <v>4</v>
      </c>
      <c r="EN731">
        <v>2</v>
      </c>
      <c r="EO731">
        <v>2</v>
      </c>
      <c r="EP731">
        <v>2</v>
      </c>
      <c r="EQ731">
        <v>2</v>
      </c>
      <c r="ER731">
        <v>2</v>
      </c>
      <c r="ES731">
        <v>2</v>
      </c>
      <c r="ET731">
        <v>2</v>
      </c>
      <c r="EU731">
        <v>18</v>
      </c>
      <c r="EV731">
        <v>6</v>
      </c>
      <c r="EW731">
        <v>7</v>
      </c>
      <c r="EX731">
        <v>7</v>
      </c>
      <c r="EY731">
        <v>8</v>
      </c>
      <c r="EZ731">
        <v>28</v>
      </c>
      <c r="FA731">
        <v>8</v>
      </c>
      <c r="FB731" t="str">
        <f t="shared" si="129"/>
        <v>Severe</v>
      </c>
      <c r="FC731" t="s">
        <v>157</v>
      </c>
    </row>
    <row r="732" spans="1:159" x14ac:dyDescent="0.2">
      <c r="A732">
        <v>2593</v>
      </c>
      <c r="B732" t="s">
        <v>143</v>
      </c>
      <c r="C732" t="s">
        <v>3283</v>
      </c>
      <c r="D732" s="1">
        <v>25420</v>
      </c>
      <c r="E732">
        <v>53</v>
      </c>
      <c r="F732">
        <v>1</v>
      </c>
      <c r="H732" t="s">
        <v>204</v>
      </c>
      <c r="I732">
        <v>3429</v>
      </c>
      <c r="J732" s="1">
        <v>44054</v>
      </c>
      <c r="K732">
        <v>1</v>
      </c>
      <c r="R732">
        <v>1</v>
      </c>
      <c r="W732" t="s">
        <v>229</v>
      </c>
      <c r="X732" t="s">
        <v>307</v>
      </c>
      <c r="Y732">
        <v>0</v>
      </c>
      <c r="Z732" t="s">
        <v>3284</v>
      </c>
      <c r="AA732" s="1">
        <v>44691</v>
      </c>
      <c r="AB732" s="2">
        <f t="shared" si="125"/>
        <v>637</v>
      </c>
      <c r="AC732">
        <v>1</v>
      </c>
      <c r="AD732">
        <v>2</v>
      </c>
      <c r="AE732" t="str">
        <f t="shared" si="127"/>
        <v>Female</v>
      </c>
      <c r="AF732">
        <v>6</v>
      </c>
      <c r="AG732" t="s">
        <v>149</v>
      </c>
      <c r="AH732">
        <v>0</v>
      </c>
      <c r="AJ732">
        <v>4</v>
      </c>
      <c r="AK732" t="str">
        <f t="shared" si="123"/>
        <v>TAFE</v>
      </c>
      <c r="AL732" t="str">
        <f t="shared" si="128"/>
        <v>Yes</v>
      </c>
      <c r="AM732">
        <v>9</v>
      </c>
      <c r="AN732" t="str">
        <f t="shared" si="126"/>
        <v>Aus</v>
      </c>
      <c r="AO732">
        <v>0</v>
      </c>
      <c r="AR732">
        <v>0</v>
      </c>
      <c r="AS732">
        <v>0</v>
      </c>
      <c r="AT732">
        <v>0</v>
      </c>
      <c r="AU732">
        <v>0</v>
      </c>
      <c r="AV732">
        <v>2</v>
      </c>
      <c r="AW732">
        <v>0</v>
      </c>
      <c r="AX732">
        <v>0</v>
      </c>
      <c r="AY732">
        <v>0</v>
      </c>
      <c r="AZ732">
        <v>0</v>
      </c>
      <c r="BA732">
        <v>2</v>
      </c>
      <c r="BC732" t="s">
        <v>3285</v>
      </c>
      <c r="BD732">
        <v>1</v>
      </c>
      <c r="BE732" t="s">
        <v>3286</v>
      </c>
      <c r="BF732">
        <v>0</v>
      </c>
      <c r="BH732">
        <v>0</v>
      </c>
      <c r="BI732">
        <v>0</v>
      </c>
      <c r="BJ732">
        <v>0</v>
      </c>
      <c r="BK732">
        <v>0</v>
      </c>
      <c r="BM732">
        <v>1</v>
      </c>
      <c r="BN732">
        <v>10</v>
      </c>
      <c r="BO732">
        <v>0</v>
      </c>
      <c r="BQ732">
        <v>3</v>
      </c>
      <c r="BR732">
        <v>1</v>
      </c>
      <c r="BS732">
        <v>2</v>
      </c>
      <c r="BT732">
        <v>3</v>
      </c>
      <c r="BU732">
        <v>1</v>
      </c>
      <c r="BV732">
        <v>80</v>
      </c>
      <c r="BW732" s="4">
        <v>0.55767111650485446</v>
      </c>
      <c r="BX732">
        <v>5</v>
      </c>
      <c r="BY732">
        <v>5</v>
      </c>
      <c r="BZ732">
        <v>0</v>
      </c>
      <c r="CA732">
        <v>300</v>
      </c>
      <c r="CB732">
        <v>1</v>
      </c>
      <c r="CC732">
        <v>1</v>
      </c>
      <c r="CD732">
        <v>0</v>
      </c>
      <c r="CE732">
        <v>60</v>
      </c>
      <c r="CF732">
        <v>5</v>
      </c>
      <c r="CG732">
        <v>4</v>
      </c>
      <c r="CH732">
        <v>0</v>
      </c>
      <c r="CI732">
        <v>240</v>
      </c>
      <c r="CJ732">
        <v>2</v>
      </c>
      <c r="CK732">
        <v>1</v>
      </c>
      <c r="CL732">
        <v>0</v>
      </c>
      <c r="CM732">
        <v>60</v>
      </c>
      <c r="CN732">
        <f t="shared" si="132"/>
        <v>840</v>
      </c>
      <c r="CO732" t="str">
        <f t="shared" si="133"/>
        <v>Sufficientlyactive</v>
      </c>
      <c r="CP732">
        <v>4</v>
      </c>
      <c r="CQ732">
        <v>4</v>
      </c>
      <c r="CR732">
        <v>3</v>
      </c>
      <c r="CS732">
        <v>3</v>
      </c>
      <c r="CT732">
        <v>4</v>
      </c>
      <c r="CU732">
        <v>2</v>
      </c>
      <c r="CV732">
        <v>0</v>
      </c>
      <c r="CW732">
        <v>1</v>
      </c>
      <c r="CX732">
        <v>1</v>
      </c>
      <c r="CY732">
        <v>1</v>
      </c>
      <c r="CZ732">
        <v>3</v>
      </c>
      <c r="DA732">
        <v>7</v>
      </c>
      <c r="DB732">
        <v>1</v>
      </c>
      <c r="DC732">
        <v>0</v>
      </c>
      <c r="DD732">
        <v>2</v>
      </c>
      <c r="DE732">
        <v>1</v>
      </c>
      <c r="DF732">
        <v>1</v>
      </c>
      <c r="DG732">
        <v>2</v>
      </c>
      <c r="DH732">
        <v>2</v>
      </c>
      <c r="DI732">
        <v>1</v>
      </c>
      <c r="DJ732">
        <v>1</v>
      </c>
      <c r="DK732">
        <v>3</v>
      </c>
      <c r="DL732">
        <v>1</v>
      </c>
      <c r="DM732">
        <v>2</v>
      </c>
      <c r="DN732">
        <v>16</v>
      </c>
      <c r="DO732">
        <v>1</v>
      </c>
      <c r="DP732">
        <v>1</v>
      </c>
      <c r="DQ732">
        <v>0</v>
      </c>
      <c r="DR732">
        <v>1</v>
      </c>
      <c r="DS732">
        <v>0</v>
      </c>
      <c r="DT732">
        <v>1</v>
      </c>
      <c r="DU732">
        <v>0</v>
      </c>
      <c r="DV732">
        <v>0</v>
      </c>
      <c r="DW732">
        <v>0</v>
      </c>
      <c r="DX732">
        <v>4</v>
      </c>
      <c r="DY732" t="str">
        <f>IF(DO732&gt;1,"Yes",IF(DP732&gt;1,"Yes","No"))</f>
        <v>No</v>
      </c>
      <c r="DZ732" t="s">
        <v>4708</v>
      </c>
      <c r="EA732">
        <v>4</v>
      </c>
      <c r="EB732">
        <v>3</v>
      </c>
      <c r="EC732">
        <v>3</v>
      </c>
      <c r="ED732">
        <v>4</v>
      </c>
      <c r="EE732">
        <v>4</v>
      </c>
      <c r="EF732">
        <v>4</v>
      </c>
      <c r="EG732">
        <v>3</v>
      </c>
      <c r="EH732">
        <v>25</v>
      </c>
      <c r="EI732">
        <v>1</v>
      </c>
      <c r="EJ732">
        <v>1</v>
      </c>
      <c r="EK732">
        <v>1</v>
      </c>
      <c r="EL732">
        <v>3</v>
      </c>
      <c r="EM732">
        <v>5</v>
      </c>
      <c r="EN732">
        <v>5</v>
      </c>
      <c r="EO732">
        <v>5</v>
      </c>
      <c r="EP732">
        <v>5</v>
      </c>
      <c r="EQ732">
        <v>5</v>
      </c>
      <c r="ER732">
        <v>4</v>
      </c>
      <c r="ES732">
        <v>5</v>
      </c>
      <c r="ET732">
        <v>4</v>
      </c>
      <c r="EU732">
        <v>38</v>
      </c>
      <c r="EV732">
        <v>5</v>
      </c>
      <c r="EW732">
        <v>5</v>
      </c>
      <c r="EX732">
        <v>7</v>
      </c>
      <c r="EY732">
        <v>8</v>
      </c>
      <c r="EZ732">
        <v>25</v>
      </c>
      <c r="FA732">
        <v>6</v>
      </c>
      <c r="FB732" t="str">
        <f t="shared" si="129"/>
        <v>Moderate</v>
      </c>
      <c r="FC732" t="s">
        <v>149</v>
      </c>
    </row>
    <row r="733" spans="1:159" x14ac:dyDescent="0.2">
      <c r="A733">
        <v>2595</v>
      </c>
      <c r="B733" t="s">
        <v>143</v>
      </c>
      <c r="C733" t="s">
        <v>3287</v>
      </c>
      <c r="D733" s="1">
        <v>15856</v>
      </c>
      <c r="E733">
        <v>79</v>
      </c>
      <c r="F733">
        <v>1</v>
      </c>
      <c r="H733" t="s">
        <v>171</v>
      </c>
      <c r="I733">
        <v>3021</v>
      </c>
      <c r="J733" s="1">
        <v>44054</v>
      </c>
      <c r="K733">
        <v>1</v>
      </c>
      <c r="L733">
        <v>2</v>
      </c>
      <c r="W733" t="s">
        <v>4403</v>
      </c>
      <c r="X733" t="s">
        <v>222</v>
      </c>
      <c r="Y733">
        <v>0</v>
      </c>
      <c r="Z733" t="s">
        <v>3288</v>
      </c>
      <c r="AA733" s="1">
        <v>44662</v>
      </c>
      <c r="AB733" s="2">
        <f t="shared" si="125"/>
        <v>608</v>
      </c>
      <c r="AC733">
        <v>1</v>
      </c>
      <c r="AD733">
        <v>1</v>
      </c>
      <c r="AE733" t="str">
        <f t="shared" si="127"/>
        <v>Male</v>
      </c>
      <c r="AF733">
        <v>7</v>
      </c>
      <c r="AG733" t="s">
        <v>149</v>
      </c>
      <c r="AH733">
        <v>0</v>
      </c>
      <c r="AJ733">
        <v>2</v>
      </c>
      <c r="AK733" t="str">
        <f t="shared" si="123"/>
        <v>High school</v>
      </c>
      <c r="AL733" t="str">
        <f t="shared" si="128"/>
        <v>Yes</v>
      </c>
      <c r="AM733">
        <v>106</v>
      </c>
      <c r="AN733" t="str">
        <f t="shared" si="126"/>
        <v>Other</v>
      </c>
      <c r="AQ733">
        <v>15</v>
      </c>
      <c r="AR733">
        <v>0</v>
      </c>
      <c r="AS733">
        <v>1</v>
      </c>
      <c r="AT733">
        <v>0</v>
      </c>
      <c r="AX733">
        <v>1</v>
      </c>
      <c r="AY733">
        <v>1</v>
      </c>
      <c r="AZ733">
        <v>1</v>
      </c>
      <c r="BA733">
        <v>1</v>
      </c>
      <c r="BC733" t="s">
        <v>3289</v>
      </c>
      <c r="BD733">
        <v>1</v>
      </c>
      <c r="BE733" t="s">
        <v>3290</v>
      </c>
      <c r="BF733">
        <v>1</v>
      </c>
      <c r="BG733" t="s">
        <v>3291</v>
      </c>
      <c r="BH733">
        <v>1</v>
      </c>
      <c r="BI733">
        <v>1</v>
      </c>
      <c r="BJ733">
        <v>1</v>
      </c>
      <c r="BK733">
        <v>0</v>
      </c>
      <c r="BM733">
        <v>0</v>
      </c>
      <c r="BO733">
        <v>0</v>
      </c>
      <c r="BW733" s="4"/>
      <c r="FC733" t="s">
        <v>149</v>
      </c>
    </row>
    <row r="734" spans="1:159" x14ac:dyDescent="0.2">
      <c r="A734">
        <v>2596</v>
      </c>
      <c r="B734" t="s">
        <v>143</v>
      </c>
      <c r="C734" t="s">
        <v>3292</v>
      </c>
      <c r="D734" s="1">
        <v>20129</v>
      </c>
      <c r="E734">
        <v>67</v>
      </c>
      <c r="F734">
        <v>1</v>
      </c>
      <c r="H734" t="s">
        <v>274</v>
      </c>
      <c r="I734">
        <v>3038</v>
      </c>
      <c r="J734" s="1">
        <v>44053</v>
      </c>
      <c r="K734">
        <v>2</v>
      </c>
      <c r="T734">
        <v>3</v>
      </c>
      <c r="W734" t="s">
        <v>4411</v>
      </c>
      <c r="X734" t="s">
        <v>314</v>
      </c>
      <c r="Y734">
        <v>0</v>
      </c>
      <c r="Z734" t="s">
        <v>3293</v>
      </c>
      <c r="AA734" s="1">
        <v>44672</v>
      </c>
      <c r="AB734" s="2">
        <f t="shared" si="125"/>
        <v>619</v>
      </c>
      <c r="AC734">
        <v>1</v>
      </c>
      <c r="AD734">
        <v>2</v>
      </c>
      <c r="AE734" t="str">
        <f t="shared" si="127"/>
        <v>Female</v>
      </c>
      <c r="AF734">
        <v>7</v>
      </c>
      <c r="AG734" t="s">
        <v>149</v>
      </c>
      <c r="AH734">
        <v>0</v>
      </c>
      <c r="AJ734">
        <v>1</v>
      </c>
      <c r="AK734" t="str">
        <f t="shared" si="123"/>
        <v>DNC high school</v>
      </c>
      <c r="AL734" t="str">
        <f t="shared" si="128"/>
        <v>No</v>
      </c>
      <c r="AM734">
        <v>139</v>
      </c>
      <c r="AN734" t="str">
        <f t="shared" si="126"/>
        <v>Other</v>
      </c>
      <c r="AQ734">
        <v>28</v>
      </c>
      <c r="AR734">
        <v>0</v>
      </c>
      <c r="AS734">
        <v>0</v>
      </c>
      <c r="AT734">
        <v>0</v>
      </c>
      <c r="AU734">
        <v>0</v>
      </c>
      <c r="AV734">
        <v>0</v>
      </c>
      <c r="AW734">
        <v>0</v>
      </c>
      <c r="AX734">
        <v>0</v>
      </c>
      <c r="AY734">
        <v>0</v>
      </c>
      <c r="AZ734">
        <v>0</v>
      </c>
      <c r="BA734">
        <v>0</v>
      </c>
      <c r="BD734">
        <v>0</v>
      </c>
      <c r="BF734">
        <v>1</v>
      </c>
      <c r="BG734" t="s">
        <v>3294</v>
      </c>
      <c r="BH734">
        <v>0</v>
      </c>
      <c r="BI734">
        <v>0</v>
      </c>
      <c r="BJ734">
        <v>0</v>
      </c>
      <c r="BK734">
        <v>1</v>
      </c>
      <c r="BL734">
        <v>1</v>
      </c>
      <c r="BM734">
        <v>0</v>
      </c>
      <c r="BO734">
        <v>1</v>
      </c>
      <c r="BP734">
        <v>2</v>
      </c>
      <c r="BQ734">
        <v>1</v>
      </c>
      <c r="BR734">
        <v>1</v>
      </c>
      <c r="BS734">
        <v>1</v>
      </c>
      <c r="BT734">
        <v>3</v>
      </c>
      <c r="BU734">
        <v>1</v>
      </c>
      <c r="BV734">
        <v>75</v>
      </c>
      <c r="BW734" s="4">
        <v>0.72599999999999998</v>
      </c>
      <c r="BX734">
        <v>7</v>
      </c>
      <c r="BY734">
        <v>7</v>
      </c>
      <c r="BZ734">
        <v>0</v>
      </c>
      <c r="CA734">
        <v>420</v>
      </c>
      <c r="CB734">
        <v>3</v>
      </c>
      <c r="CC734">
        <v>3</v>
      </c>
      <c r="CD734">
        <v>0</v>
      </c>
      <c r="CE734">
        <v>180</v>
      </c>
      <c r="CF734">
        <v>0</v>
      </c>
      <c r="CG734">
        <v>0</v>
      </c>
      <c r="CH734">
        <v>0</v>
      </c>
      <c r="CI734">
        <v>0</v>
      </c>
      <c r="CJ734">
        <v>0</v>
      </c>
      <c r="CK734">
        <v>0</v>
      </c>
      <c r="CL734">
        <v>0</v>
      </c>
      <c r="CM734">
        <v>0</v>
      </c>
      <c r="CN734">
        <f>CA734+CM734+(2*CI734)</f>
        <v>420</v>
      </c>
      <c r="CO734" t="str">
        <f>IF(CN734&gt;150,"Sufficientlyactive",IF(CN734&gt;1,"Insufficiently active","Sedentary"))</f>
        <v>Sufficientlyactive</v>
      </c>
      <c r="CP734">
        <v>3</v>
      </c>
      <c r="CQ734">
        <v>3</v>
      </c>
      <c r="CR734">
        <v>3</v>
      </c>
      <c r="CS734">
        <v>2</v>
      </c>
      <c r="CT734">
        <v>3</v>
      </c>
      <c r="CU734">
        <v>2</v>
      </c>
      <c r="CV734">
        <v>0</v>
      </c>
      <c r="CW734">
        <v>1</v>
      </c>
      <c r="CX734">
        <v>1</v>
      </c>
      <c r="CY734">
        <v>1</v>
      </c>
      <c r="CZ734">
        <v>2</v>
      </c>
      <c r="DA734">
        <v>8</v>
      </c>
      <c r="DB734">
        <v>5</v>
      </c>
      <c r="DC734">
        <v>1</v>
      </c>
      <c r="DD734">
        <v>2</v>
      </c>
      <c r="DE734">
        <v>2</v>
      </c>
      <c r="DF734">
        <v>1</v>
      </c>
      <c r="DG734">
        <v>1</v>
      </c>
      <c r="DH734">
        <v>1</v>
      </c>
      <c r="DI734">
        <v>1</v>
      </c>
      <c r="DJ734">
        <v>1</v>
      </c>
      <c r="DK734">
        <v>3</v>
      </c>
      <c r="DL734">
        <v>1</v>
      </c>
      <c r="DM734">
        <v>1</v>
      </c>
      <c r="DN734">
        <v>14</v>
      </c>
      <c r="DO734">
        <v>0</v>
      </c>
      <c r="DP734">
        <v>0</v>
      </c>
      <c r="DQ734">
        <v>1</v>
      </c>
      <c r="DR734">
        <v>1</v>
      </c>
      <c r="DS734">
        <v>0</v>
      </c>
      <c r="DT734">
        <v>0</v>
      </c>
      <c r="DU734">
        <v>0</v>
      </c>
      <c r="DV734">
        <v>0</v>
      </c>
      <c r="DW734">
        <v>0</v>
      </c>
      <c r="DX734">
        <v>2</v>
      </c>
      <c r="DY734" t="str">
        <f>IF(DO734&gt;1,"Yes",IF(DP734&gt;1,"Yes","No"))</f>
        <v>No</v>
      </c>
      <c r="DZ734" t="s">
        <v>4708</v>
      </c>
      <c r="EA734">
        <v>4</v>
      </c>
      <c r="EB734">
        <v>5</v>
      </c>
      <c r="EC734">
        <v>4</v>
      </c>
      <c r="ED734">
        <v>3</v>
      </c>
      <c r="EE734">
        <v>4</v>
      </c>
      <c r="EF734">
        <v>5</v>
      </c>
      <c r="EG734">
        <v>4</v>
      </c>
      <c r="EH734">
        <v>29</v>
      </c>
      <c r="EI734">
        <v>1</v>
      </c>
      <c r="EJ734">
        <v>1</v>
      </c>
      <c r="EK734">
        <v>1</v>
      </c>
      <c r="EL734">
        <v>3</v>
      </c>
      <c r="EM734">
        <v>4</v>
      </c>
      <c r="EN734">
        <v>3</v>
      </c>
      <c r="EO734">
        <v>4</v>
      </c>
      <c r="EP734">
        <v>4</v>
      </c>
      <c r="EQ734">
        <v>5</v>
      </c>
      <c r="ER734">
        <v>5</v>
      </c>
      <c r="ES734">
        <v>5</v>
      </c>
      <c r="ET734">
        <v>5</v>
      </c>
      <c r="EU734">
        <v>35</v>
      </c>
      <c r="EV734">
        <v>1</v>
      </c>
      <c r="EW734">
        <v>4</v>
      </c>
      <c r="EX734">
        <v>7</v>
      </c>
      <c r="EY734">
        <v>9</v>
      </c>
      <c r="EZ734">
        <v>21</v>
      </c>
      <c r="FA734">
        <v>7</v>
      </c>
      <c r="FB734" t="str">
        <f t="shared" si="129"/>
        <v>Moderate</v>
      </c>
      <c r="FC734" t="s">
        <v>149</v>
      </c>
    </row>
    <row r="735" spans="1:159" x14ac:dyDescent="0.2">
      <c r="A735">
        <v>2598</v>
      </c>
      <c r="B735" t="s">
        <v>143</v>
      </c>
      <c r="C735" t="s">
        <v>3295</v>
      </c>
      <c r="D735" s="1">
        <v>30683</v>
      </c>
      <c r="E735">
        <v>38</v>
      </c>
      <c r="F735">
        <v>1</v>
      </c>
      <c r="H735" t="s">
        <v>478</v>
      </c>
      <c r="I735">
        <v>3021</v>
      </c>
      <c r="J735" s="1">
        <v>44053</v>
      </c>
      <c r="K735">
        <v>1</v>
      </c>
      <c r="L735">
        <v>1</v>
      </c>
      <c r="W735" t="s">
        <v>4403</v>
      </c>
      <c r="X735" t="s">
        <v>307</v>
      </c>
      <c r="Y735">
        <v>0</v>
      </c>
      <c r="Z735" t="s">
        <v>3296</v>
      </c>
      <c r="AA735" s="1">
        <v>44641</v>
      </c>
      <c r="AB735" s="2">
        <f t="shared" si="125"/>
        <v>588</v>
      </c>
      <c r="AC735">
        <v>0</v>
      </c>
      <c r="AD735">
        <v>1</v>
      </c>
      <c r="AE735" t="str">
        <f t="shared" si="127"/>
        <v>Male</v>
      </c>
      <c r="AF735">
        <v>0</v>
      </c>
      <c r="AG735" t="s">
        <v>157</v>
      </c>
      <c r="AH735">
        <v>0</v>
      </c>
      <c r="AJ735">
        <v>3</v>
      </c>
      <c r="AK735" t="str">
        <f t="shared" si="123"/>
        <v>TAFE</v>
      </c>
      <c r="AL735" t="str">
        <f t="shared" si="128"/>
        <v>Yes</v>
      </c>
      <c r="AM735">
        <v>9</v>
      </c>
      <c r="AN735" t="str">
        <f t="shared" si="126"/>
        <v>Aus</v>
      </c>
      <c r="AO735">
        <v>4</v>
      </c>
      <c r="AR735">
        <v>0</v>
      </c>
      <c r="AS735">
        <v>0</v>
      </c>
      <c r="AT735">
        <v>0</v>
      </c>
      <c r="AU735">
        <v>1</v>
      </c>
      <c r="AV735">
        <v>0</v>
      </c>
      <c r="AW735">
        <v>0</v>
      </c>
      <c r="AX735">
        <v>1</v>
      </c>
      <c r="AY735">
        <v>0</v>
      </c>
      <c r="AZ735">
        <v>1</v>
      </c>
      <c r="BA735">
        <v>0</v>
      </c>
      <c r="BC735" t="s">
        <v>3297</v>
      </c>
      <c r="BD735">
        <v>1</v>
      </c>
      <c r="BE735" t="s">
        <v>3298</v>
      </c>
      <c r="BF735">
        <v>1</v>
      </c>
      <c r="BG735" t="s">
        <v>3299</v>
      </c>
      <c r="BH735">
        <v>0</v>
      </c>
      <c r="BI735">
        <v>0</v>
      </c>
      <c r="BJ735">
        <v>1</v>
      </c>
      <c r="BK735">
        <v>0</v>
      </c>
      <c r="BM735">
        <v>1</v>
      </c>
      <c r="BN735">
        <v>30</v>
      </c>
      <c r="BO735">
        <v>1</v>
      </c>
      <c r="BP735">
        <v>0</v>
      </c>
      <c r="BQ735">
        <v>1</v>
      </c>
      <c r="BR735">
        <v>1</v>
      </c>
      <c r="BS735">
        <v>2</v>
      </c>
      <c r="BT735">
        <v>3</v>
      </c>
      <c r="BU735">
        <v>3</v>
      </c>
      <c r="BV735">
        <v>75</v>
      </c>
      <c r="BW735" s="4">
        <v>0.64667111650485432</v>
      </c>
      <c r="BX735">
        <v>11</v>
      </c>
      <c r="BY735">
        <v>20</v>
      </c>
      <c r="BZ735">
        <v>23</v>
      </c>
      <c r="CA735">
        <v>840</v>
      </c>
      <c r="CB735">
        <v>2</v>
      </c>
      <c r="CC735">
        <v>10</v>
      </c>
      <c r="CD735">
        <v>10</v>
      </c>
      <c r="CE735">
        <v>610</v>
      </c>
      <c r="CF735">
        <v>2</v>
      </c>
      <c r="CG735">
        <v>3</v>
      </c>
      <c r="CH735">
        <v>3</v>
      </c>
      <c r="CI735">
        <v>183</v>
      </c>
      <c r="CJ735">
        <v>2</v>
      </c>
      <c r="CK735">
        <v>2</v>
      </c>
      <c r="CL735">
        <v>2</v>
      </c>
      <c r="CM735">
        <v>122</v>
      </c>
      <c r="CN735">
        <f>CA735+CM735+(2*CI735)</f>
        <v>1328</v>
      </c>
      <c r="CO735" t="str">
        <f>IF(CN735&gt;150,"Sufficientlyactive",IF(CN735&gt;1,"Insufficiently active","Sedentary"))</f>
        <v>Sufficientlyactive</v>
      </c>
      <c r="CP735">
        <v>2</v>
      </c>
      <c r="CQ735">
        <v>2</v>
      </c>
      <c r="CR735">
        <v>2</v>
      </c>
      <c r="CS735">
        <v>2</v>
      </c>
      <c r="CT735">
        <v>3</v>
      </c>
      <c r="CU735">
        <v>3</v>
      </c>
      <c r="CV735">
        <v>1</v>
      </c>
      <c r="CW735">
        <v>1</v>
      </c>
      <c r="CX735">
        <v>2</v>
      </c>
      <c r="CY735">
        <v>1</v>
      </c>
      <c r="CZ735">
        <v>3</v>
      </c>
      <c r="DA735">
        <v>6</v>
      </c>
      <c r="DB735">
        <v>3</v>
      </c>
      <c r="DC735">
        <v>0</v>
      </c>
      <c r="DD735">
        <v>3</v>
      </c>
      <c r="DE735">
        <v>3</v>
      </c>
      <c r="DF735">
        <v>3</v>
      </c>
      <c r="DG735">
        <v>3</v>
      </c>
      <c r="DH735">
        <v>3</v>
      </c>
      <c r="DI735">
        <v>3</v>
      </c>
      <c r="DJ735">
        <v>3</v>
      </c>
      <c r="DK735">
        <v>3</v>
      </c>
      <c r="DL735">
        <v>3</v>
      </c>
      <c r="DM735">
        <v>3</v>
      </c>
      <c r="DN735">
        <v>30</v>
      </c>
      <c r="DO735">
        <v>1</v>
      </c>
      <c r="DP735">
        <v>1</v>
      </c>
      <c r="DQ735">
        <v>1</v>
      </c>
      <c r="DR735">
        <v>1</v>
      </c>
      <c r="DS735">
        <v>1</v>
      </c>
      <c r="DT735">
        <v>1</v>
      </c>
      <c r="DU735">
        <v>1</v>
      </c>
      <c r="DV735">
        <v>1</v>
      </c>
      <c r="DW735">
        <v>1</v>
      </c>
      <c r="DX735">
        <v>9</v>
      </c>
      <c r="DY735" t="str">
        <f>IF(DO735&gt;1,"Yes",IF(DP735&gt;1,"Yes","No"))</f>
        <v>No</v>
      </c>
      <c r="DZ735" t="s">
        <v>4707</v>
      </c>
      <c r="EA735">
        <v>3</v>
      </c>
      <c r="EB735">
        <v>3</v>
      </c>
      <c r="EC735">
        <v>3</v>
      </c>
      <c r="ED735">
        <v>3</v>
      </c>
      <c r="EE735">
        <v>3</v>
      </c>
      <c r="EF735">
        <v>3</v>
      </c>
      <c r="EG735">
        <v>3</v>
      </c>
      <c r="EH735">
        <v>21</v>
      </c>
      <c r="EI735">
        <v>2</v>
      </c>
      <c r="EJ735">
        <v>2</v>
      </c>
      <c r="EK735">
        <v>2</v>
      </c>
      <c r="EL735">
        <v>6</v>
      </c>
      <c r="EM735">
        <v>3</v>
      </c>
      <c r="EN735">
        <v>3</v>
      </c>
      <c r="EO735">
        <v>3</v>
      </c>
      <c r="EP735">
        <v>3</v>
      </c>
      <c r="EQ735">
        <v>3</v>
      </c>
      <c r="ER735">
        <v>3</v>
      </c>
      <c r="ES735">
        <v>4</v>
      </c>
      <c r="ET735">
        <v>4</v>
      </c>
      <c r="EU735">
        <v>26</v>
      </c>
      <c r="EV735">
        <v>3</v>
      </c>
      <c r="EW735">
        <v>5</v>
      </c>
      <c r="EX735">
        <v>5</v>
      </c>
      <c r="EY735">
        <v>6</v>
      </c>
      <c r="EZ735">
        <v>19</v>
      </c>
      <c r="FA735">
        <v>0</v>
      </c>
      <c r="FB735" t="str">
        <f t="shared" si="129"/>
        <v>None</v>
      </c>
      <c r="FC735" t="s">
        <v>149</v>
      </c>
    </row>
    <row r="736" spans="1:159" x14ac:dyDescent="0.2">
      <c r="A736">
        <v>2600</v>
      </c>
      <c r="B736" t="s">
        <v>143</v>
      </c>
      <c r="C736" t="s">
        <v>3300</v>
      </c>
      <c r="D736" s="1">
        <v>21985</v>
      </c>
      <c r="E736">
        <v>62</v>
      </c>
      <c r="F736">
        <v>1</v>
      </c>
      <c r="H736" t="s">
        <v>204</v>
      </c>
      <c r="I736">
        <v>3429</v>
      </c>
      <c r="J736" s="1">
        <v>44053</v>
      </c>
      <c r="K736">
        <v>1</v>
      </c>
      <c r="S736">
        <v>2</v>
      </c>
      <c r="W736" t="s">
        <v>4410</v>
      </c>
      <c r="X736" t="s">
        <v>222</v>
      </c>
      <c r="Y736">
        <v>1</v>
      </c>
      <c r="Z736" t="s">
        <v>3301</v>
      </c>
      <c r="AA736" s="1">
        <v>44651</v>
      </c>
      <c r="AB736" s="2">
        <f t="shared" si="125"/>
        <v>598</v>
      </c>
      <c r="AC736">
        <v>1</v>
      </c>
      <c r="AD736">
        <v>2</v>
      </c>
      <c r="AE736" t="str">
        <f t="shared" si="127"/>
        <v>Female</v>
      </c>
      <c r="AF736">
        <v>6</v>
      </c>
      <c r="AG736" t="s">
        <v>149</v>
      </c>
      <c r="AH736">
        <v>0</v>
      </c>
      <c r="AJ736">
        <v>1</v>
      </c>
      <c r="AK736" t="str">
        <f t="shared" si="123"/>
        <v>DNC high school</v>
      </c>
      <c r="AL736" t="str">
        <f t="shared" si="128"/>
        <v>No</v>
      </c>
      <c r="AM736">
        <v>9</v>
      </c>
      <c r="AN736" t="str">
        <f t="shared" si="126"/>
        <v>Aus</v>
      </c>
      <c r="AO736">
        <v>0</v>
      </c>
      <c r="AR736">
        <v>0</v>
      </c>
      <c r="AS736">
        <v>0</v>
      </c>
      <c r="AT736">
        <v>0</v>
      </c>
      <c r="AU736">
        <v>0</v>
      </c>
      <c r="AV736">
        <v>0</v>
      </c>
      <c r="AW736">
        <v>0</v>
      </c>
      <c r="AX736">
        <v>1</v>
      </c>
      <c r="AY736">
        <v>0</v>
      </c>
      <c r="AZ736">
        <v>0</v>
      </c>
      <c r="BA736">
        <v>1</v>
      </c>
      <c r="BC736" t="s">
        <v>3302</v>
      </c>
      <c r="BD736">
        <v>1</v>
      </c>
      <c r="BE736" t="s">
        <v>3303</v>
      </c>
      <c r="BF736">
        <v>1</v>
      </c>
      <c r="BG736" t="s">
        <v>3304</v>
      </c>
      <c r="BH736">
        <v>1</v>
      </c>
      <c r="BI736">
        <v>0</v>
      </c>
      <c r="BJ736">
        <v>1</v>
      </c>
      <c r="BK736">
        <v>0</v>
      </c>
      <c r="BM736">
        <v>1</v>
      </c>
      <c r="BN736">
        <v>20</v>
      </c>
      <c r="BO736">
        <v>0</v>
      </c>
      <c r="BQ736">
        <v>3</v>
      </c>
      <c r="BR736">
        <v>1</v>
      </c>
      <c r="BS736">
        <v>3</v>
      </c>
      <c r="BT736">
        <v>3</v>
      </c>
      <c r="BU736">
        <v>3</v>
      </c>
      <c r="BV736">
        <v>41</v>
      </c>
      <c r="BW736" s="4">
        <v>0.51400000000000001</v>
      </c>
      <c r="BX736">
        <v>5</v>
      </c>
      <c r="BY736">
        <v>2</v>
      </c>
      <c r="BZ736">
        <v>2</v>
      </c>
      <c r="CA736">
        <v>122</v>
      </c>
      <c r="CB736">
        <v>0</v>
      </c>
      <c r="CC736">
        <v>0</v>
      </c>
      <c r="CD736">
        <v>0</v>
      </c>
      <c r="CE736">
        <v>0</v>
      </c>
      <c r="CF736">
        <v>1</v>
      </c>
      <c r="CG736">
        <v>1</v>
      </c>
      <c r="CH736">
        <v>0</v>
      </c>
      <c r="CI736">
        <v>60</v>
      </c>
      <c r="CJ736">
        <v>0</v>
      </c>
      <c r="CK736">
        <v>1</v>
      </c>
      <c r="CL736">
        <v>0</v>
      </c>
      <c r="CM736">
        <v>60</v>
      </c>
      <c r="CN736">
        <f>CA736+CM736+(2*CI736)</f>
        <v>302</v>
      </c>
      <c r="CO736" t="str">
        <f>IF(CN736&gt;150,"Sufficientlyactive",IF(CN736&gt;1,"Insufficiently active","Sedentary"))</f>
        <v>Sufficientlyactive</v>
      </c>
      <c r="CP736">
        <v>0</v>
      </c>
      <c r="CQ736">
        <v>0</v>
      </c>
      <c r="CR736">
        <v>2</v>
      </c>
      <c r="CS736">
        <v>0</v>
      </c>
      <c r="CT736">
        <v>0</v>
      </c>
      <c r="CU736">
        <v>3</v>
      </c>
      <c r="CV736">
        <v>1</v>
      </c>
      <c r="CW736">
        <v>1</v>
      </c>
      <c r="CX736">
        <v>1</v>
      </c>
      <c r="CY736">
        <v>1</v>
      </c>
      <c r="CZ736">
        <v>3</v>
      </c>
      <c r="DA736">
        <v>8</v>
      </c>
      <c r="DB736">
        <v>4</v>
      </c>
      <c r="DC736">
        <v>1</v>
      </c>
      <c r="DD736">
        <v>2</v>
      </c>
      <c r="DE736">
        <v>2</v>
      </c>
      <c r="DF736">
        <v>1</v>
      </c>
      <c r="DG736">
        <v>2</v>
      </c>
      <c r="DH736">
        <v>3</v>
      </c>
      <c r="DI736">
        <v>2</v>
      </c>
      <c r="DJ736">
        <v>1</v>
      </c>
      <c r="DK736">
        <v>2</v>
      </c>
      <c r="DL736">
        <v>1</v>
      </c>
      <c r="DM736">
        <v>1</v>
      </c>
      <c r="DN736">
        <v>17</v>
      </c>
      <c r="DO736">
        <v>0</v>
      </c>
      <c r="DP736">
        <v>0</v>
      </c>
      <c r="DQ736">
        <v>1</v>
      </c>
      <c r="DR736">
        <v>1</v>
      </c>
      <c r="DS736">
        <v>1</v>
      </c>
      <c r="DT736">
        <v>0</v>
      </c>
      <c r="DU736">
        <v>0</v>
      </c>
      <c r="DV736">
        <v>0</v>
      </c>
      <c r="DW736">
        <v>0</v>
      </c>
      <c r="DX736">
        <v>3</v>
      </c>
      <c r="DY736" t="s">
        <v>149</v>
      </c>
      <c r="DZ736" t="s">
        <v>4708</v>
      </c>
      <c r="EA736">
        <v>3</v>
      </c>
      <c r="EB736">
        <v>3</v>
      </c>
      <c r="EC736">
        <v>3</v>
      </c>
      <c r="ED736">
        <v>4</v>
      </c>
      <c r="EE736">
        <v>4</v>
      </c>
      <c r="EF736">
        <v>4</v>
      </c>
      <c r="EG736">
        <v>4</v>
      </c>
      <c r="EH736">
        <v>25</v>
      </c>
      <c r="EI736">
        <v>1</v>
      </c>
      <c r="EJ736">
        <v>1</v>
      </c>
      <c r="EK736">
        <v>1</v>
      </c>
      <c r="EL736">
        <v>3</v>
      </c>
      <c r="EM736">
        <v>5</v>
      </c>
      <c r="EN736">
        <v>5</v>
      </c>
      <c r="EO736">
        <v>5</v>
      </c>
      <c r="EP736">
        <v>3</v>
      </c>
      <c r="EQ736">
        <v>5</v>
      </c>
      <c r="ER736">
        <v>5</v>
      </c>
      <c r="ES736">
        <v>5</v>
      </c>
      <c r="ET736">
        <v>5</v>
      </c>
      <c r="EU736">
        <v>38</v>
      </c>
      <c r="EV736">
        <v>7</v>
      </c>
      <c r="EW736">
        <v>8</v>
      </c>
      <c r="EX736">
        <v>8</v>
      </c>
      <c r="EY736">
        <v>9</v>
      </c>
      <c r="EZ736">
        <v>32</v>
      </c>
      <c r="FA736">
        <v>6</v>
      </c>
      <c r="FB736" t="str">
        <f t="shared" si="129"/>
        <v>Moderate</v>
      </c>
      <c r="FC736" t="s">
        <v>157</v>
      </c>
    </row>
    <row r="737" spans="1:159" x14ac:dyDescent="0.2">
      <c r="A737">
        <v>2603</v>
      </c>
      <c r="B737" t="s">
        <v>143</v>
      </c>
      <c r="C737" t="s">
        <v>3305</v>
      </c>
      <c r="D737" s="1">
        <v>17163</v>
      </c>
      <c r="E737">
        <v>75</v>
      </c>
      <c r="F737">
        <v>1</v>
      </c>
      <c r="H737" t="s">
        <v>204</v>
      </c>
      <c r="I737">
        <v>3429</v>
      </c>
      <c r="J737" s="1">
        <v>44050</v>
      </c>
      <c r="K737">
        <v>2</v>
      </c>
      <c r="T737">
        <v>1</v>
      </c>
      <c r="W737" t="s">
        <v>4411</v>
      </c>
      <c r="X737" t="s">
        <v>307</v>
      </c>
      <c r="Y737">
        <v>0</v>
      </c>
      <c r="Z737" t="s">
        <v>3306</v>
      </c>
      <c r="AA737" s="1">
        <v>44724</v>
      </c>
      <c r="AB737" s="2">
        <f t="shared" si="125"/>
        <v>674</v>
      </c>
      <c r="AC737">
        <v>1</v>
      </c>
      <c r="AD737">
        <v>2</v>
      </c>
      <c r="AE737" t="str">
        <f t="shared" si="127"/>
        <v>Female</v>
      </c>
      <c r="AF737">
        <v>7</v>
      </c>
      <c r="AG737" t="s">
        <v>149</v>
      </c>
      <c r="AH737">
        <v>0</v>
      </c>
      <c r="AJ737">
        <v>1</v>
      </c>
      <c r="AK737" t="str">
        <f t="shared" si="123"/>
        <v>DNC high school</v>
      </c>
      <c r="AL737" t="str">
        <f t="shared" si="128"/>
        <v>No</v>
      </c>
      <c r="AM737">
        <v>9</v>
      </c>
      <c r="AN737" t="str">
        <f t="shared" si="126"/>
        <v>Aus</v>
      </c>
      <c r="AO737">
        <v>0</v>
      </c>
      <c r="BW737" s="4"/>
      <c r="FC737" t="s">
        <v>149</v>
      </c>
    </row>
    <row r="738" spans="1:159" x14ac:dyDescent="0.2">
      <c r="A738">
        <v>2604</v>
      </c>
      <c r="B738" t="s">
        <v>143</v>
      </c>
      <c r="C738" t="s">
        <v>3307</v>
      </c>
      <c r="D738" s="1">
        <v>31568</v>
      </c>
      <c r="E738">
        <v>36</v>
      </c>
      <c r="F738">
        <v>1</v>
      </c>
      <c r="H738" t="s">
        <v>348</v>
      </c>
      <c r="I738">
        <v>3011</v>
      </c>
      <c r="J738" s="1">
        <v>44050</v>
      </c>
      <c r="K738">
        <v>1</v>
      </c>
      <c r="L738">
        <v>1</v>
      </c>
      <c r="W738" t="s">
        <v>4403</v>
      </c>
      <c r="X738" t="s">
        <v>307</v>
      </c>
      <c r="Y738">
        <v>0</v>
      </c>
      <c r="Z738" t="s">
        <v>3308</v>
      </c>
      <c r="AA738" s="1">
        <v>44670</v>
      </c>
      <c r="AB738" s="2">
        <f t="shared" si="125"/>
        <v>620</v>
      </c>
      <c r="AC738">
        <v>1</v>
      </c>
      <c r="AD738">
        <v>1</v>
      </c>
      <c r="AE738" t="str">
        <f t="shared" si="127"/>
        <v>Male</v>
      </c>
      <c r="AF738">
        <v>0</v>
      </c>
      <c r="AG738" t="s">
        <v>157</v>
      </c>
      <c r="AH738">
        <v>0</v>
      </c>
      <c r="AJ738">
        <v>7</v>
      </c>
      <c r="AK738" t="str">
        <f t="shared" si="123"/>
        <v>Undergrad</v>
      </c>
      <c r="AL738" t="str">
        <f t="shared" si="128"/>
        <v>Yes</v>
      </c>
      <c r="AM738">
        <v>185</v>
      </c>
      <c r="AN738" t="str">
        <f t="shared" si="126"/>
        <v>Other</v>
      </c>
      <c r="AQ738">
        <v>25</v>
      </c>
      <c r="AR738">
        <v>0</v>
      </c>
      <c r="AS738">
        <v>0</v>
      </c>
      <c r="AT738">
        <v>0</v>
      </c>
      <c r="AU738">
        <v>0</v>
      </c>
      <c r="AV738">
        <v>0</v>
      </c>
      <c r="AW738">
        <v>0</v>
      </c>
      <c r="AX738">
        <v>0</v>
      </c>
      <c r="AY738">
        <v>0</v>
      </c>
      <c r="AZ738">
        <v>2</v>
      </c>
      <c r="BA738">
        <v>0</v>
      </c>
      <c r="BC738" t="s">
        <v>3309</v>
      </c>
      <c r="BD738">
        <v>0</v>
      </c>
      <c r="BF738">
        <v>1</v>
      </c>
      <c r="BG738" t="s">
        <v>3310</v>
      </c>
      <c r="BH738">
        <v>0</v>
      </c>
      <c r="BI738">
        <v>0</v>
      </c>
      <c r="BJ738">
        <v>0</v>
      </c>
      <c r="BK738">
        <v>0</v>
      </c>
      <c r="BM738">
        <v>1</v>
      </c>
      <c r="BN738">
        <v>5</v>
      </c>
      <c r="BO738">
        <v>1</v>
      </c>
      <c r="BP738">
        <v>0</v>
      </c>
      <c r="BQ738">
        <v>1</v>
      </c>
      <c r="BR738">
        <v>1</v>
      </c>
      <c r="BS738">
        <v>1</v>
      </c>
      <c r="BT738">
        <v>3</v>
      </c>
      <c r="BU738">
        <v>1</v>
      </c>
      <c r="BV738">
        <v>85</v>
      </c>
      <c r="BW738" s="4">
        <v>0.72599999999999998</v>
      </c>
      <c r="BX738">
        <v>7</v>
      </c>
      <c r="BY738">
        <v>6</v>
      </c>
      <c r="BZ738">
        <v>0</v>
      </c>
      <c r="CA738">
        <v>360</v>
      </c>
      <c r="CB738">
        <v>1</v>
      </c>
      <c r="CC738">
        <v>1</v>
      </c>
      <c r="CD738">
        <v>0</v>
      </c>
      <c r="CE738">
        <v>60</v>
      </c>
      <c r="CF738">
        <v>3</v>
      </c>
      <c r="CG738">
        <v>3</v>
      </c>
      <c r="CH738">
        <v>0</v>
      </c>
      <c r="CI738">
        <v>180</v>
      </c>
      <c r="CJ738">
        <v>0</v>
      </c>
      <c r="CK738">
        <v>0</v>
      </c>
      <c r="CL738">
        <v>0</v>
      </c>
      <c r="CM738">
        <v>0</v>
      </c>
      <c r="CN738">
        <f t="shared" ref="CN738:CN780" si="134">CA738+CM738+(2*CI738)</f>
        <v>720</v>
      </c>
      <c r="CO738" t="str">
        <f t="shared" ref="CO738:CO780" si="135">IF(CN738&gt;150,"Sufficientlyactive",IF(CN738&gt;1,"Insufficiently active","Sedentary"))</f>
        <v>Sufficientlyactive</v>
      </c>
      <c r="CP738">
        <v>1</v>
      </c>
      <c r="CQ738">
        <v>1</v>
      </c>
      <c r="CR738">
        <v>3</v>
      </c>
      <c r="CS738">
        <v>2</v>
      </c>
      <c r="CT738">
        <v>1</v>
      </c>
      <c r="CU738">
        <v>3</v>
      </c>
      <c r="CV738">
        <v>0</v>
      </c>
      <c r="CW738">
        <v>1</v>
      </c>
      <c r="CX738">
        <v>1</v>
      </c>
      <c r="CY738">
        <v>1</v>
      </c>
      <c r="CZ738">
        <v>3</v>
      </c>
      <c r="DA738">
        <v>7</v>
      </c>
      <c r="DB738">
        <v>2</v>
      </c>
      <c r="DC738">
        <v>1</v>
      </c>
      <c r="DD738">
        <v>2</v>
      </c>
      <c r="DE738">
        <v>2</v>
      </c>
      <c r="DF738">
        <v>1</v>
      </c>
      <c r="DG738">
        <v>1</v>
      </c>
      <c r="DH738">
        <v>2</v>
      </c>
      <c r="DI738">
        <v>1</v>
      </c>
      <c r="DJ738">
        <v>2</v>
      </c>
      <c r="DK738">
        <v>2</v>
      </c>
      <c r="DL738">
        <v>1</v>
      </c>
      <c r="DM738">
        <v>2</v>
      </c>
      <c r="DN738">
        <v>16</v>
      </c>
      <c r="DO738">
        <v>0</v>
      </c>
      <c r="DP738">
        <v>0</v>
      </c>
      <c r="DQ738">
        <v>1</v>
      </c>
      <c r="DR738">
        <v>1</v>
      </c>
      <c r="DS738">
        <v>0</v>
      </c>
      <c r="DT738">
        <v>1</v>
      </c>
      <c r="DU738">
        <v>0</v>
      </c>
      <c r="DV738">
        <v>0</v>
      </c>
      <c r="DW738">
        <v>0</v>
      </c>
      <c r="DX738">
        <v>3</v>
      </c>
      <c r="DY738" t="str">
        <f>IF(DO738&gt;1,"Yes",IF(DP738&gt;1,"Yes","No"))</f>
        <v>No</v>
      </c>
      <c r="DZ738" t="s">
        <v>4708</v>
      </c>
      <c r="EA738">
        <v>3</v>
      </c>
      <c r="EB738">
        <v>4</v>
      </c>
      <c r="EC738">
        <v>3</v>
      </c>
      <c r="ED738">
        <v>4</v>
      </c>
      <c r="EE738">
        <v>4</v>
      </c>
      <c r="EF738">
        <v>4</v>
      </c>
      <c r="EG738">
        <v>4</v>
      </c>
      <c r="EH738">
        <v>26</v>
      </c>
      <c r="EI738">
        <v>1</v>
      </c>
      <c r="EJ738">
        <v>1</v>
      </c>
      <c r="EK738">
        <v>2</v>
      </c>
      <c r="EL738">
        <v>4</v>
      </c>
      <c r="EM738">
        <v>4</v>
      </c>
      <c r="EN738">
        <v>4</v>
      </c>
      <c r="EO738">
        <v>5</v>
      </c>
      <c r="EP738">
        <v>4</v>
      </c>
      <c r="EQ738">
        <v>4</v>
      </c>
      <c r="ER738">
        <v>4</v>
      </c>
      <c r="ES738">
        <v>5</v>
      </c>
      <c r="ET738">
        <v>4</v>
      </c>
      <c r="EU738">
        <v>34</v>
      </c>
      <c r="EV738">
        <v>4</v>
      </c>
      <c r="EW738">
        <v>3</v>
      </c>
      <c r="EX738">
        <v>1</v>
      </c>
      <c r="EY738">
        <v>3</v>
      </c>
      <c r="EZ738">
        <v>11</v>
      </c>
      <c r="FA738">
        <v>1</v>
      </c>
      <c r="FB738" t="str">
        <f t="shared" si="129"/>
        <v>Mild</v>
      </c>
      <c r="FC738" t="s">
        <v>149</v>
      </c>
    </row>
    <row r="739" spans="1:159" x14ac:dyDescent="0.2">
      <c r="A739">
        <v>2605</v>
      </c>
      <c r="B739" t="s">
        <v>143</v>
      </c>
      <c r="C739" t="s">
        <v>3311</v>
      </c>
      <c r="D739" s="1">
        <v>15232</v>
      </c>
      <c r="E739">
        <v>80</v>
      </c>
      <c r="F739">
        <v>1</v>
      </c>
      <c r="H739" t="s">
        <v>182</v>
      </c>
      <c r="I739">
        <v>3019</v>
      </c>
      <c r="J739" s="1">
        <v>44050</v>
      </c>
      <c r="K739">
        <v>1</v>
      </c>
      <c r="R739">
        <v>1</v>
      </c>
      <c r="W739" t="s">
        <v>229</v>
      </c>
      <c r="X739" t="s">
        <v>307</v>
      </c>
      <c r="Y739">
        <v>0</v>
      </c>
      <c r="Z739" t="s">
        <v>3312</v>
      </c>
      <c r="AA739" s="1">
        <v>44660</v>
      </c>
      <c r="AB739" s="2">
        <f t="shared" si="125"/>
        <v>610</v>
      </c>
      <c r="AC739">
        <v>5</v>
      </c>
      <c r="AD739">
        <v>2</v>
      </c>
      <c r="AE739" t="str">
        <f t="shared" si="127"/>
        <v>Female</v>
      </c>
      <c r="AF739">
        <v>7</v>
      </c>
      <c r="AG739" t="s">
        <v>149</v>
      </c>
      <c r="AH739">
        <v>0</v>
      </c>
      <c r="AJ739">
        <v>1</v>
      </c>
      <c r="AK739" t="str">
        <f t="shared" si="123"/>
        <v>DNC high school</v>
      </c>
      <c r="AL739" t="str">
        <f t="shared" si="128"/>
        <v>No</v>
      </c>
      <c r="AM739">
        <v>142</v>
      </c>
      <c r="AN739" t="str">
        <f t="shared" si="126"/>
        <v>Other</v>
      </c>
      <c r="AQ739">
        <v>56</v>
      </c>
      <c r="AR739">
        <v>0</v>
      </c>
      <c r="AS739">
        <v>0</v>
      </c>
      <c r="AT739">
        <v>0</v>
      </c>
      <c r="AU739">
        <v>0</v>
      </c>
      <c r="AV739">
        <v>0</v>
      </c>
      <c r="AW739">
        <v>0</v>
      </c>
      <c r="AX739">
        <v>0</v>
      </c>
      <c r="AY739">
        <v>0</v>
      </c>
      <c r="AZ739">
        <v>0</v>
      </c>
      <c r="BA739">
        <v>2</v>
      </c>
      <c r="BC739" t="s">
        <v>3313</v>
      </c>
      <c r="BD739">
        <v>1</v>
      </c>
      <c r="BE739" t="s">
        <v>3314</v>
      </c>
      <c r="BF739">
        <v>1</v>
      </c>
      <c r="BG739" t="s">
        <v>3315</v>
      </c>
      <c r="BH739">
        <v>1</v>
      </c>
      <c r="BI739">
        <v>1</v>
      </c>
      <c r="BJ739">
        <v>1</v>
      </c>
      <c r="BK739">
        <v>0</v>
      </c>
      <c r="BM739">
        <v>0</v>
      </c>
      <c r="BO739">
        <v>0</v>
      </c>
      <c r="BQ739">
        <v>3</v>
      </c>
      <c r="BR739">
        <v>1</v>
      </c>
      <c r="BS739">
        <v>2</v>
      </c>
      <c r="BT739">
        <v>2</v>
      </c>
      <c r="BU739">
        <v>1</v>
      </c>
      <c r="BV739">
        <v>70</v>
      </c>
      <c r="BW739" s="4">
        <v>0.57198968389410987</v>
      </c>
      <c r="BX739">
        <v>4</v>
      </c>
      <c r="BY739">
        <v>8</v>
      </c>
      <c r="BZ739">
        <v>0</v>
      </c>
      <c r="CA739">
        <v>480</v>
      </c>
      <c r="CB739">
        <v>0</v>
      </c>
      <c r="CC739">
        <v>0</v>
      </c>
      <c r="CD739">
        <v>0</v>
      </c>
      <c r="CE739">
        <v>0</v>
      </c>
      <c r="CF739">
        <v>0</v>
      </c>
      <c r="CG739">
        <v>0</v>
      </c>
      <c r="CH739">
        <v>0</v>
      </c>
      <c r="CI739">
        <v>0</v>
      </c>
      <c r="CJ739">
        <v>0</v>
      </c>
      <c r="CK739">
        <v>0</v>
      </c>
      <c r="CL739">
        <v>0</v>
      </c>
      <c r="CM739">
        <v>0</v>
      </c>
      <c r="CN739">
        <f t="shared" si="134"/>
        <v>480</v>
      </c>
      <c r="CO739" t="str">
        <f t="shared" si="135"/>
        <v>Sufficientlyactive</v>
      </c>
      <c r="CP739">
        <v>3</v>
      </c>
      <c r="CQ739">
        <v>3</v>
      </c>
      <c r="CR739">
        <v>2</v>
      </c>
      <c r="CS739">
        <v>3</v>
      </c>
      <c r="CT739">
        <v>3</v>
      </c>
      <c r="CU739">
        <v>1</v>
      </c>
      <c r="CV739">
        <v>0</v>
      </c>
      <c r="CW739">
        <v>1</v>
      </c>
      <c r="CX739">
        <v>2</v>
      </c>
      <c r="CY739">
        <v>1</v>
      </c>
      <c r="CZ739">
        <v>2</v>
      </c>
      <c r="DA739">
        <v>5</v>
      </c>
      <c r="DB739">
        <v>2</v>
      </c>
      <c r="DC739">
        <v>1</v>
      </c>
      <c r="DD739">
        <v>3</v>
      </c>
      <c r="DE739">
        <v>1</v>
      </c>
      <c r="DF739">
        <v>2</v>
      </c>
      <c r="DG739">
        <v>4</v>
      </c>
      <c r="DH739">
        <v>2</v>
      </c>
      <c r="DI739">
        <v>2</v>
      </c>
      <c r="DJ739">
        <v>1</v>
      </c>
      <c r="DK739">
        <v>1</v>
      </c>
      <c r="DL739">
        <v>2</v>
      </c>
      <c r="DM739">
        <v>5</v>
      </c>
      <c r="DN739">
        <v>23</v>
      </c>
      <c r="DO739">
        <v>0</v>
      </c>
      <c r="DP739">
        <v>0</v>
      </c>
      <c r="DQ739">
        <v>0</v>
      </c>
      <c r="DR739">
        <v>0</v>
      </c>
      <c r="DS739">
        <v>0</v>
      </c>
      <c r="DT739">
        <v>0</v>
      </c>
      <c r="DU739">
        <v>0</v>
      </c>
      <c r="DV739">
        <v>0</v>
      </c>
      <c r="DW739">
        <v>0</v>
      </c>
      <c r="DX739">
        <v>0</v>
      </c>
      <c r="DY739" t="str">
        <f>IF(DP739&gt;1,"Yes",IF(DQ739&gt;1,"Yes","No"))</f>
        <v>No</v>
      </c>
      <c r="DZ739" t="s">
        <v>4708</v>
      </c>
      <c r="EA739">
        <v>3</v>
      </c>
      <c r="EB739">
        <v>2</v>
      </c>
      <c r="EC739">
        <v>3</v>
      </c>
      <c r="ED739">
        <v>3</v>
      </c>
      <c r="EE739">
        <v>4</v>
      </c>
      <c r="EF739">
        <v>4</v>
      </c>
      <c r="EG739">
        <v>3</v>
      </c>
      <c r="EH739">
        <v>22</v>
      </c>
      <c r="EI739">
        <v>2</v>
      </c>
      <c r="EJ739">
        <v>2</v>
      </c>
      <c r="EK739">
        <v>2</v>
      </c>
      <c r="EL739">
        <v>6</v>
      </c>
      <c r="EM739">
        <v>4</v>
      </c>
      <c r="EN739">
        <v>3</v>
      </c>
      <c r="EO739">
        <v>4</v>
      </c>
      <c r="EP739">
        <v>3</v>
      </c>
      <c r="EQ739">
        <v>4</v>
      </c>
      <c r="ER739">
        <v>4</v>
      </c>
      <c r="ES739">
        <v>3</v>
      </c>
      <c r="ET739">
        <v>4</v>
      </c>
      <c r="EU739">
        <v>29</v>
      </c>
      <c r="EV739">
        <v>7</v>
      </c>
      <c r="EW739">
        <v>9</v>
      </c>
      <c r="EX739">
        <v>8</v>
      </c>
      <c r="EY739">
        <v>8</v>
      </c>
      <c r="EZ739">
        <v>32</v>
      </c>
      <c r="FA739">
        <v>9</v>
      </c>
      <c r="FB739" t="str">
        <f t="shared" si="129"/>
        <v>Severe</v>
      </c>
      <c r="FC739" t="s">
        <v>157</v>
      </c>
    </row>
    <row r="740" spans="1:159" x14ac:dyDescent="0.2">
      <c r="A740">
        <v>2612</v>
      </c>
      <c r="B740" t="s">
        <v>143</v>
      </c>
      <c r="C740" t="s">
        <v>3316</v>
      </c>
      <c r="D740" s="1">
        <v>35572</v>
      </c>
      <c r="E740">
        <v>25</v>
      </c>
      <c r="F740">
        <v>1</v>
      </c>
      <c r="H740" t="s">
        <v>571</v>
      </c>
      <c r="I740">
        <v>3020</v>
      </c>
      <c r="J740" s="1">
        <v>44048</v>
      </c>
      <c r="K740">
        <v>1</v>
      </c>
      <c r="R740">
        <v>1</v>
      </c>
      <c r="W740" t="s">
        <v>229</v>
      </c>
      <c r="X740" t="s">
        <v>307</v>
      </c>
      <c r="Y740">
        <v>0</v>
      </c>
      <c r="Z740" t="s">
        <v>3317</v>
      </c>
      <c r="AA740" s="1">
        <v>44651</v>
      </c>
      <c r="AB740" s="2">
        <f t="shared" si="125"/>
        <v>603</v>
      </c>
      <c r="AC740">
        <v>0</v>
      </c>
      <c r="AD740">
        <v>2</v>
      </c>
      <c r="AE740" t="str">
        <f t="shared" si="127"/>
        <v>Female</v>
      </c>
      <c r="AF740">
        <v>0</v>
      </c>
      <c r="AG740" t="s">
        <v>157</v>
      </c>
      <c r="AH740">
        <v>0</v>
      </c>
      <c r="AJ740">
        <v>2</v>
      </c>
      <c r="AK740" t="str">
        <f t="shared" si="123"/>
        <v>High school</v>
      </c>
      <c r="AL740" t="str">
        <f t="shared" si="128"/>
        <v>Yes</v>
      </c>
      <c r="AM740">
        <v>9</v>
      </c>
      <c r="AN740" t="str">
        <f t="shared" si="126"/>
        <v>Aus</v>
      </c>
      <c r="AO740">
        <v>0</v>
      </c>
      <c r="AR740">
        <v>0</v>
      </c>
      <c r="AS740">
        <v>0</v>
      </c>
      <c r="AT740">
        <v>0</v>
      </c>
      <c r="AU740">
        <v>0</v>
      </c>
      <c r="AV740">
        <v>0</v>
      </c>
      <c r="AW740">
        <v>0</v>
      </c>
      <c r="AX740">
        <v>0</v>
      </c>
      <c r="AY740">
        <v>0</v>
      </c>
      <c r="AZ740">
        <v>0</v>
      </c>
      <c r="BA740">
        <v>1</v>
      </c>
      <c r="BC740" t="s">
        <v>3318</v>
      </c>
      <c r="BD740">
        <v>1</v>
      </c>
      <c r="BE740" t="s">
        <v>3319</v>
      </c>
      <c r="BF740">
        <v>1</v>
      </c>
      <c r="BG740" t="s">
        <v>3320</v>
      </c>
      <c r="BH740">
        <v>0</v>
      </c>
      <c r="BI740">
        <v>0</v>
      </c>
      <c r="BJ740">
        <v>0</v>
      </c>
      <c r="BK740">
        <v>0</v>
      </c>
      <c r="BM740">
        <v>0</v>
      </c>
      <c r="BO740">
        <v>0</v>
      </c>
      <c r="BQ740">
        <v>1</v>
      </c>
      <c r="BR740">
        <v>1</v>
      </c>
      <c r="BS740">
        <v>2</v>
      </c>
      <c r="BT740">
        <v>2</v>
      </c>
      <c r="BU740">
        <v>1</v>
      </c>
      <c r="BV740">
        <v>90</v>
      </c>
      <c r="BW740" s="4">
        <v>0.70093623779544856</v>
      </c>
      <c r="BX740">
        <v>7</v>
      </c>
      <c r="BY740">
        <v>5</v>
      </c>
      <c r="BZ740">
        <v>30</v>
      </c>
      <c r="CA740">
        <v>330</v>
      </c>
      <c r="CB740">
        <v>0</v>
      </c>
      <c r="CC740">
        <v>0</v>
      </c>
      <c r="CD740">
        <v>0</v>
      </c>
      <c r="CE740">
        <v>0</v>
      </c>
      <c r="CF740">
        <v>5</v>
      </c>
      <c r="CG740">
        <v>3</v>
      </c>
      <c r="CH740">
        <v>30</v>
      </c>
      <c r="CI740">
        <v>210</v>
      </c>
      <c r="CJ740">
        <v>0</v>
      </c>
      <c r="CK740">
        <v>0</v>
      </c>
      <c r="CL740">
        <v>0</v>
      </c>
      <c r="CM740">
        <v>0</v>
      </c>
      <c r="CN740">
        <f t="shared" si="134"/>
        <v>750</v>
      </c>
      <c r="CO740" t="str">
        <f t="shared" si="135"/>
        <v>Sufficientlyactive</v>
      </c>
      <c r="CP740">
        <v>3</v>
      </c>
      <c r="CQ740">
        <v>3</v>
      </c>
      <c r="CR740">
        <v>3</v>
      </c>
      <c r="CS740">
        <v>2</v>
      </c>
      <c r="CT740">
        <v>3</v>
      </c>
      <c r="CU740">
        <v>3</v>
      </c>
      <c r="CV740">
        <v>1</v>
      </c>
      <c r="CW740">
        <v>0</v>
      </c>
      <c r="CX740">
        <v>1</v>
      </c>
      <c r="CY740">
        <v>1</v>
      </c>
      <c r="CZ740">
        <v>2</v>
      </c>
      <c r="DA740">
        <v>7</v>
      </c>
      <c r="DB740">
        <v>3</v>
      </c>
      <c r="DC740">
        <v>0</v>
      </c>
      <c r="DD740">
        <v>5</v>
      </c>
      <c r="DE740">
        <v>1</v>
      </c>
      <c r="DF740">
        <v>1</v>
      </c>
      <c r="DG740">
        <v>1</v>
      </c>
      <c r="DH740">
        <v>1</v>
      </c>
      <c r="DI740">
        <v>1</v>
      </c>
      <c r="DJ740">
        <v>1</v>
      </c>
      <c r="DK740">
        <v>1</v>
      </c>
      <c r="DL740">
        <v>1</v>
      </c>
      <c r="DM740">
        <v>1</v>
      </c>
      <c r="DN740">
        <v>14</v>
      </c>
      <c r="DO740">
        <v>0</v>
      </c>
      <c r="DP740">
        <v>0</v>
      </c>
      <c r="DQ740">
        <v>0</v>
      </c>
      <c r="DR740">
        <v>1</v>
      </c>
      <c r="DS740">
        <v>0</v>
      </c>
      <c r="DT740">
        <v>0</v>
      </c>
      <c r="DU740">
        <v>0</v>
      </c>
      <c r="DV740">
        <v>0</v>
      </c>
      <c r="DW740">
        <v>0</v>
      </c>
      <c r="DX740">
        <v>1</v>
      </c>
      <c r="DY740" t="str">
        <f>IF(DO740&gt;1,"Yes",IF(DP740&gt;1,"Yes","No"))</f>
        <v>No</v>
      </c>
      <c r="DZ740" t="s">
        <v>4708</v>
      </c>
      <c r="EA740">
        <v>3</v>
      </c>
      <c r="EB740">
        <v>3</v>
      </c>
      <c r="EC740">
        <v>3</v>
      </c>
      <c r="ED740">
        <v>4</v>
      </c>
      <c r="EE740">
        <v>4</v>
      </c>
      <c r="EF740">
        <v>4</v>
      </c>
      <c r="EG740">
        <v>4</v>
      </c>
      <c r="EH740">
        <v>25</v>
      </c>
      <c r="EI740">
        <v>3</v>
      </c>
      <c r="EJ740">
        <v>2</v>
      </c>
      <c r="EK740">
        <v>2</v>
      </c>
      <c r="EL740">
        <v>7</v>
      </c>
      <c r="EM740">
        <v>5</v>
      </c>
      <c r="EN740">
        <v>5</v>
      </c>
      <c r="EO740">
        <v>5</v>
      </c>
      <c r="EP740">
        <v>3</v>
      </c>
      <c r="EQ740">
        <v>5</v>
      </c>
      <c r="ER740">
        <v>5</v>
      </c>
      <c r="ES740">
        <v>5</v>
      </c>
      <c r="ET740">
        <v>5</v>
      </c>
      <c r="EU740">
        <v>38</v>
      </c>
      <c r="EV740">
        <v>0</v>
      </c>
      <c r="EW740">
        <v>0</v>
      </c>
      <c r="EX740">
        <v>0</v>
      </c>
      <c r="EY740">
        <v>5</v>
      </c>
      <c r="EZ740">
        <v>5</v>
      </c>
      <c r="FA740">
        <v>0</v>
      </c>
      <c r="FB740" t="str">
        <f t="shared" si="129"/>
        <v>None</v>
      </c>
      <c r="FC740" t="s">
        <v>149</v>
      </c>
    </row>
    <row r="741" spans="1:159" x14ac:dyDescent="0.2">
      <c r="A741">
        <v>2615</v>
      </c>
      <c r="B741" t="s">
        <v>143</v>
      </c>
      <c r="C741" t="s">
        <v>3321</v>
      </c>
      <c r="D741" s="1">
        <v>26186</v>
      </c>
      <c r="E741">
        <v>50</v>
      </c>
      <c r="F741">
        <v>1</v>
      </c>
      <c r="H741" t="s">
        <v>424</v>
      </c>
      <c r="I741">
        <v>3023</v>
      </c>
      <c r="J741" s="1">
        <v>44048</v>
      </c>
      <c r="K741">
        <v>1</v>
      </c>
      <c r="R741">
        <v>2</v>
      </c>
      <c r="W741" t="s">
        <v>229</v>
      </c>
      <c r="X741" t="s">
        <v>222</v>
      </c>
      <c r="Y741">
        <v>0</v>
      </c>
      <c r="Z741" t="s">
        <v>3322</v>
      </c>
      <c r="AA741" s="1">
        <v>44665</v>
      </c>
      <c r="AB741" s="2">
        <f t="shared" si="125"/>
        <v>617</v>
      </c>
      <c r="AC741">
        <v>4</v>
      </c>
      <c r="AD741">
        <v>2</v>
      </c>
      <c r="AE741" t="str">
        <f t="shared" si="127"/>
        <v>Female</v>
      </c>
      <c r="AF741">
        <v>1</v>
      </c>
      <c r="AG741" t="s">
        <v>157</v>
      </c>
      <c r="AH741">
        <v>0</v>
      </c>
      <c r="AJ741">
        <v>4</v>
      </c>
      <c r="AK741" t="str">
        <f t="shared" si="123"/>
        <v>TAFE</v>
      </c>
      <c r="AL741" t="str">
        <f t="shared" si="128"/>
        <v>Yes</v>
      </c>
      <c r="AM741">
        <v>9</v>
      </c>
      <c r="AN741" t="str">
        <f t="shared" si="126"/>
        <v>Aus</v>
      </c>
      <c r="AO741">
        <v>0</v>
      </c>
      <c r="AR741">
        <v>0</v>
      </c>
      <c r="AS741">
        <v>0</v>
      </c>
      <c r="AT741">
        <v>0</v>
      </c>
      <c r="AU741">
        <v>1</v>
      </c>
      <c r="AV741">
        <v>0</v>
      </c>
      <c r="AW741">
        <v>0</v>
      </c>
      <c r="AX741">
        <v>0</v>
      </c>
      <c r="AY741">
        <v>0</v>
      </c>
      <c r="AZ741">
        <v>0</v>
      </c>
      <c r="BA741">
        <v>1</v>
      </c>
      <c r="BC741" t="s">
        <v>3323</v>
      </c>
      <c r="BD741">
        <v>1</v>
      </c>
      <c r="BE741" t="s">
        <v>3324</v>
      </c>
      <c r="BF741">
        <v>1</v>
      </c>
      <c r="BG741" t="s">
        <v>3325</v>
      </c>
      <c r="BH741">
        <v>1</v>
      </c>
      <c r="BI741">
        <v>2</v>
      </c>
      <c r="BJ741">
        <v>0</v>
      </c>
      <c r="BK741">
        <v>1</v>
      </c>
      <c r="BL741">
        <v>25</v>
      </c>
      <c r="BM741">
        <v>0</v>
      </c>
      <c r="BO741">
        <v>0</v>
      </c>
      <c r="BQ741">
        <v>3</v>
      </c>
      <c r="BR741">
        <v>1</v>
      </c>
      <c r="BS741">
        <v>2</v>
      </c>
      <c r="BT741">
        <v>3</v>
      </c>
      <c r="BU741">
        <v>3</v>
      </c>
      <c r="BV741">
        <v>50</v>
      </c>
      <c r="BW741" s="4">
        <v>0.52567111650485432</v>
      </c>
      <c r="BX741">
        <v>1</v>
      </c>
      <c r="BY741">
        <v>1</v>
      </c>
      <c r="BZ741">
        <v>1</v>
      </c>
      <c r="CA741">
        <v>61</v>
      </c>
      <c r="CB741">
        <v>1</v>
      </c>
      <c r="CC741">
        <v>1</v>
      </c>
      <c r="CD741">
        <v>1</v>
      </c>
      <c r="CE741">
        <v>61</v>
      </c>
      <c r="CF741">
        <v>1</v>
      </c>
      <c r="CG741">
        <v>1</v>
      </c>
      <c r="CH741">
        <v>1</v>
      </c>
      <c r="CI741">
        <v>61</v>
      </c>
      <c r="CJ741">
        <v>0</v>
      </c>
      <c r="CK741">
        <v>0</v>
      </c>
      <c r="CL741">
        <v>0</v>
      </c>
      <c r="CM741">
        <v>0</v>
      </c>
      <c r="CN741">
        <f t="shared" si="134"/>
        <v>183</v>
      </c>
      <c r="CO741" t="str">
        <f t="shared" si="135"/>
        <v>Sufficientlyactive</v>
      </c>
      <c r="CP741">
        <v>3</v>
      </c>
      <c r="CQ741">
        <v>3</v>
      </c>
      <c r="CR741">
        <v>3</v>
      </c>
      <c r="CS741">
        <v>3</v>
      </c>
      <c r="CT741">
        <v>3</v>
      </c>
      <c r="CU741">
        <v>4</v>
      </c>
      <c r="CV741">
        <v>1</v>
      </c>
      <c r="CW741">
        <v>0</v>
      </c>
      <c r="CX741">
        <v>3</v>
      </c>
      <c r="CY741">
        <v>1</v>
      </c>
      <c r="CZ741">
        <v>1</v>
      </c>
      <c r="DA741">
        <v>5</v>
      </c>
      <c r="DB741">
        <v>3</v>
      </c>
      <c r="DC741">
        <v>0</v>
      </c>
      <c r="DD741">
        <v>4</v>
      </c>
      <c r="DE741">
        <v>2</v>
      </c>
      <c r="DF741">
        <v>2</v>
      </c>
      <c r="DG741">
        <v>3</v>
      </c>
      <c r="DH741">
        <v>3</v>
      </c>
      <c r="DI741">
        <v>3</v>
      </c>
      <c r="DJ741">
        <v>4</v>
      </c>
      <c r="DK741">
        <v>4</v>
      </c>
      <c r="DL741">
        <v>3</v>
      </c>
      <c r="DM741">
        <v>3</v>
      </c>
      <c r="DN741">
        <v>31</v>
      </c>
      <c r="DO741">
        <v>2</v>
      </c>
      <c r="DP741">
        <v>2</v>
      </c>
      <c r="DQ741">
        <v>3</v>
      </c>
      <c r="DR741">
        <v>3</v>
      </c>
      <c r="DS741">
        <v>2</v>
      </c>
      <c r="DT741">
        <v>3</v>
      </c>
      <c r="DU741">
        <v>3</v>
      </c>
      <c r="DV741">
        <v>1</v>
      </c>
      <c r="DW741">
        <v>0</v>
      </c>
      <c r="DX741">
        <v>19</v>
      </c>
      <c r="DY741" t="str">
        <f>IF(DO741&gt;1,"Yes",IF(DP741&gt;1,"Yes","No"))</f>
        <v>Yes</v>
      </c>
      <c r="DZ741" t="s">
        <v>4710</v>
      </c>
      <c r="EA741">
        <v>2</v>
      </c>
      <c r="EB741">
        <v>2</v>
      </c>
      <c r="EC741">
        <v>2</v>
      </c>
      <c r="ED741">
        <v>2</v>
      </c>
      <c r="EE741">
        <v>2</v>
      </c>
      <c r="EF741">
        <v>2</v>
      </c>
      <c r="EG741">
        <v>3</v>
      </c>
      <c r="EH741">
        <v>15</v>
      </c>
      <c r="EI741">
        <v>2</v>
      </c>
      <c r="EJ741">
        <v>2</v>
      </c>
      <c r="EK741">
        <v>2</v>
      </c>
      <c r="EL741">
        <v>6</v>
      </c>
      <c r="EM741">
        <v>2</v>
      </c>
      <c r="EN741">
        <v>2</v>
      </c>
      <c r="EO741">
        <v>2</v>
      </c>
      <c r="EP741">
        <v>2</v>
      </c>
      <c r="EQ741">
        <v>2</v>
      </c>
      <c r="ER741">
        <v>2</v>
      </c>
      <c r="ES741">
        <v>2</v>
      </c>
      <c r="ET741">
        <v>2</v>
      </c>
      <c r="EU741">
        <v>16</v>
      </c>
      <c r="EV741">
        <v>6</v>
      </c>
      <c r="EW741">
        <v>8</v>
      </c>
      <c r="EX741">
        <v>8</v>
      </c>
      <c r="EY741">
        <v>7</v>
      </c>
      <c r="EZ741">
        <v>29</v>
      </c>
      <c r="FA741">
        <v>8</v>
      </c>
      <c r="FB741" t="str">
        <f t="shared" si="129"/>
        <v>Severe</v>
      </c>
      <c r="FC741" t="s">
        <v>149</v>
      </c>
    </row>
    <row r="742" spans="1:159" x14ac:dyDescent="0.2">
      <c r="A742">
        <v>2618</v>
      </c>
      <c r="B742" t="s">
        <v>143</v>
      </c>
      <c r="C742" t="s">
        <v>3326</v>
      </c>
      <c r="D742" s="1">
        <v>25369</v>
      </c>
      <c r="E742">
        <v>53</v>
      </c>
      <c r="F742">
        <v>1</v>
      </c>
      <c r="H742" t="s">
        <v>145</v>
      </c>
      <c r="I742">
        <v>3029</v>
      </c>
      <c r="J742" s="1">
        <v>44048</v>
      </c>
      <c r="K742">
        <v>1</v>
      </c>
      <c r="L742">
        <v>2</v>
      </c>
      <c r="W742" t="s">
        <v>4403</v>
      </c>
      <c r="X742" t="s">
        <v>222</v>
      </c>
      <c r="Y742">
        <v>0</v>
      </c>
      <c r="Z742" t="s">
        <v>3327</v>
      </c>
      <c r="AA742" s="1">
        <v>44673</v>
      </c>
      <c r="AB742" s="2">
        <f t="shared" si="125"/>
        <v>625</v>
      </c>
      <c r="AC742">
        <v>0</v>
      </c>
      <c r="AD742">
        <v>2</v>
      </c>
      <c r="AE742" t="str">
        <f t="shared" si="127"/>
        <v>Female</v>
      </c>
      <c r="AF742">
        <v>5</v>
      </c>
      <c r="AG742" t="s">
        <v>157</v>
      </c>
      <c r="AH742">
        <v>0</v>
      </c>
      <c r="AJ742">
        <v>5</v>
      </c>
      <c r="AK742" t="str">
        <f t="shared" si="123"/>
        <v>TAFE</v>
      </c>
      <c r="AL742" t="str">
        <f t="shared" si="128"/>
        <v>Yes</v>
      </c>
      <c r="AM742">
        <v>160</v>
      </c>
      <c r="AN742" t="str">
        <f t="shared" si="126"/>
        <v>Other</v>
      </c>
      <c r="AQ742">
        <v>46</v>
      </c>
      <c r="AR742">
        <v>0</v>
      </c>
      <c r="AS742">
        <v>0</v>
      </c>
      <c r="AT742">
        <v>0</v>
      </c>
      <c r="AU742">
        <v>0</v>
      </c>
      <c r="AV742">
        <v>0</v>
      </c>
      <c r="AW742">
        <v>0</v>
      </c>
      <c r="AX742">
        <v>0</v>
      </c>
      <c r="AY742">
        <v>0</v>
      </c>
      <c r="AZ742">
        <v>0</v>
      </c>
      <c r="BA742">
        <v>0</v>
      </c>
      <c r="BD742">
        <v>0</v>
      </c>
      <c r="BF742">
        <v>0</v>
      </c>
      <c r="BH742">
        <v>0</v>
      </c>
      <c r="BI742">
        <v>0</v>
      </c>
      <c r="BJ742">
        <v>0</v>
      </c>
      <c r="BK742">
        <v>0</v>
      </c>
      <c r="BM742">
        <v>0</v>
      </c>
      <c r="BO742">
        <v>0</v>
      </c>
      <c r="BQ742">
        <v>2</v>
      </c>
      <c r="BR742">
        <v>3</v>
      </c>
      <c r="BS742">
        <v>3</v>
      </c>
      <c r="BT742">
        <v>2</v>
      </c>
      <c r="BU742">
        <v>1</v>
      </c>
      <c r="BV742">
        <v>97</v>
      </c>
      <c r="BW742" s="4">
        <v>0.46077758378269806</v>
      </c>
      <c r="BX742">
        <v>7</v>
      </c>
      <c r="BY742">
        <v>0</v>
      </c>
      <c r="BZ742">
        <v>30</v>
      </c>
      <c r="CA742">
        <v>30</v>
      </c>
      <c r="CB742">
        <v>0</v>
      </c>
      <c r="CC742">
        <v>0</v>
      </c>
      <c r="CD742">
        <v>0</v>
      </c>
      <c r="CE742">
        <v>0</v>
      </c>
      <c r="CF742">
        <v>7</v>
      </c>
      <c r="CG742">
        <v>0</v>
      </c>
      <c r="CH742">
        <v>50</v>
      </c>
      <c r="CI742">
        <v>50</v>
      </c>
      <c r="CJ742">
        <v>0</v>
      </c>
      <c r="CK742">
        <v>0</v>
      </c>
      <c r="CL742">
        <v>0</v>
      </c>
      <c r="CM742">
        <v>0</v>
      </c>
      <c r="CN742">
        <f t="shared" si="134"/>
        <v>130</v>
      </c>
      <c r="CO742" t="str">
        <f t="shared" si="135"/>
        <v>Insufficiently active</v>
      </c>
      <c r="CP742">
        <v>3</v>
      </c>
      <c r="CQ742">
        <v>3</v>
      </c>
      <c r="CR742">
        <v>0</v>
      </c>
      <c r="CS742">
        <v>0</v>
      </c>
      <c r="CT742">
        <v>3</v>
      </c>
      <c r="CU742">
        <v>2</v>
      </c>
      <c r="CV742">
        <v>0</v>
      </c>
      <c r="CW742">
        <v>0</v>
      </c>
      <c r="CX742">
        <v>1</v>
      </c>
      <c r="CY742">
        <v>1</v>
      </c>
      <c r="CZ742">
        <v>2</v>
      </c>
      <c r="DA742">
        <v>8</v>
      </c>
      <c r="DB742">
        <v>0</v>
      </c>
      <c r="DC742">
        <v>1</v>
      </c>
      <c r="DD742">
        <v>1</v>
      </c>
      <c r="DE742">
        <v>1</v>
      </c>
      <c r="DF742">
        <v>1</v>
      </c>
      <c r="DG742">
        <v>1</v>
      </c>
      <c r="DH742">
        <v>1</v>
      </c>
      <c r="DI742">
        <v>1</v>
      </c>
      <c r="DJ742">
        <v>1</v>
      </c>
      <c r="DK742">
        <v>1</v>
      </c>
      <c r="DL742">
        <v>1</v>
      </c>
      <c r="DM742">
        <v>1</v>
      </c>
      <c r="DN742">
        <v>10</v>
      </c>
      <c r="DO742">
        <v>0</v>
      </c>
      <c r="DP742">
        <v>0</v>
      </c>
      <c r="DQ742">
        <v>0</v>
      </c>
      <c r="DR742">
        <v>0</v>
      </c>
      <c r="DS742">
        <v>0</v>
      </c>
      <c r="DT742">
        <v>0</v>
      </c>
      <c r="DU742">
        <v>0</v>
      </c>
      <c r="DV742">
        <v>0</v>
      </c>
      <c r="DW742">
        <v>0</v>
      </c>
      <c r="DX742">
        <v>0</v>
      </c>
      <c r="DY742" t="str">
        <f>IF(DO742&gt;1,"Yes",IF(DP742&gt;1,"Yes","No"))</f>
        <v>No</v>
      </c>
      <c r="DZ742" t="s">
        <v>4708</v>
      </c>
      <c r="EA742">
        <v>5</v>
      </c>
      <c r="EB742">
        <v>5</v>
      </c>
      <c r="EC742">
        <v>5</v>
      </c>
      <c r="ED742">
        <v>5</v>
      </c>
      <c r="EE742">
        <v>4</v>
      </c>
      <c r="EF742">
        <v>5</v>
      </c>
      <c r="EG742">
        <v>4</v>
      </c>
      <c r="EH742">
        <v>33</v>
      </c>
      <c r="EI742">
        <v>1</v>
      </c>
      <c r="EJ742">
        <v>1</v>
      </c>
      <c r="EK742">
        <v>1</v>
      </c>
      <c r="EL742">
        <v>3</v>
      </c>
      <c r="EM742">
        <v>4</v>
      </c>
      <c r="EN742">
        <v>4</v>
      </c>
      <c r="EO742">
        <v>4</v>
      </c>
      <c r="EP742">
        <v>4</v>
      </c>
      <c r="EQ742">
        <v>4</v>
      </c>
      <c r="ER742">
        <v>4</v>
      </c>
      <c r="ES742">
        <v>4</v>
      </c>
      <c r="ET742">
        <v>4</v>
      </c>
      <c r="EU742">
        <v>32</v>
      </c>
      <c r="EV742">
        <v>3</v>
      </c>
      <c r="EW742">
        <v>5</v>
      </c>
      <c r="EX742">
        <v>4</v>
      </c>
      <c r="EY742">
        <v>3</v>
      </c>
      <c r="EZ742">
        <v>15</v>
      </c>
      <c r="FA742">
        <v>4</v>
      </c>
      <c r="FB742" t="str">
        <f t="shared" si="129"/>
        <v>Mild</v>
      </c>
      <c r="FC742" t="s">
        <v>149</v>
      </c>
    </row>
    <row r="743" spans="1:159" x14ac:dyDescent="0.2">
      <c r="A743">
        <v>2633</v>
      </c>
      <c r="B743" t="s">
        <v>143</v>
      </c>
      <c r="C743" t="s">
        <v>3328</v>
      </c>
      <c r="D743" s="1">
        <v>31836</v>
      </c>
      <c r="E743">
        <v>35</v>
      </c>
      <c r="F743">
        <v>1</v>
      </c>
      <c r="H743" t="s">
        <v>379</v>
      </c>
      <c r="I743">
        <v>3335</v>
      </c>
      <c r="J743" s="1">
        <v>44043</v>
      </c>
      <c r="K743">
        <v>1</v>
      </c>
      <c r="R743">
        <v>2</v>
      </c>
      <c r="W743" t="s">
        <v>229</v>
      </c>
      <c r="X743" t="s">
        <v>222</v>
      </c>
      <c r="Y743">
        <v>0</v>
      </c>
      <c r="Z743" t="s">
        <v>3329</v>
      </c>
      <c r="AA743" s="1">
        <v>44719</v>
      </c>
      <c r="AB743" s="2">
        <f t="shared" si="125"/>
        <v>676</v>
      </c>
      <c r="AC743">
        <v>1</v>
      </c>
      <c r="AD743">
        <v>2</v>
      </c>
      <c r="AE743" t="str">
        <f t="shared" si="127"/>
        <v>Female</v>
      </c>
      <c r="AF743">
        <v>5</v>
      </c>
      <c r="AG743" t="s">
        <v>157</v>
      </c>
      <c r="AH743">
        <v>0</v>
      </c>
      <c r="AJ743">
        <v>6</v>
      </c>
      <c r="AK743" t="str">
        <f t="shared" si="123"/>
        <v>Undergrad</v>
      </c>
      <c r="AL743" t="str">
        <f t="shared" si="128"/>
        <v>Yes</v>
      </c>
      <c r="AM743">
        <v>77</v>
      </c>
      <c r="AN743" t="str">
        <f t="shared" si="126"/>
        <v>Other</v>
      </c>
      <c r="AQ743">
        <v>18</v>
      </c>
      <c r="AR743">
        <v>0</v>
      </c>
      <c r="AS743">
        <v>0</v>
      </c>
      <c r="AT743">
        <v>0</v>
      </c>
      <c r="AU743">
        <v>0</v>
      </c>
      <c r="AV743">
        <v>0</v>
      </c>
      <c r="AW743">
        <v>0</v>
      </c>
      <c r="AX743">
        <v>0</v>
      </c>
      <c r="AY743">
        <v>0</v>
      </c>
      <c r="AZ743">
        <v>0</v>
      </c>
      <c r="BA743">
        <v>1</v>
      </c>
      <c r="BC743" t="s">
        <v>229</v>
      </c>
      <c r="BD743">
        <v>0</v>
      </c>
      <c r="BF743">
        <v>1</v>
      </c>
      <c r="BG743" t="s">
        <v>3330</v>
      </c>
      <c r="BH743">
        <v>2</v>
      </c>
      <c r="BI743">
        <v>0</v>
      </c>
      <c r="BJ743">
        <v>0</v>
      </c>
      <c r="BK743">
        <v>0</v>
      </c>
      <c r="BM743">
        <v>0</v>
      </c>
      <c r="BO743">
        <v>0</v>
      </c>
      <c r="BQ743">
        <v>2</v>
      </c>
      <c r="BR743">
        <v>1</v>
      </c>
      <c r="BS743">
        <v>3</v>
      </c>
      <c r="BT743">
        <v>4</v>
      </c>
      <c r="BU743">
        <v>1</v>
      </c>
      <c r="BV743">
        <v>80</v>
      </c>
      <c r="BW743" s="4">
        <v>0.45719770986077934</v>
      </c>
      <c r="BX743">
        <v>2</v>
      </c>
      <c r="BY743">
        <v>2</v>
      </c>
      <c r="BZ743">
        <v>1</v>
      </c>
      <c r="CA743">
        <v>121</v>
      </c>
      <c r="CB743">
        <v>0</v>
      </c>
      <c r="CC743">
        <v>0</v>
      </c>
      <c r="CD743">
        <v>0</v>
      </c>
      <c r="CE743">
        <v>0</v>
      </c>
      <c r="CF743">
        <v>1</v>
      </c>
      <c r="CG743">
        <v>4</v>
      </c>
      <c r="CH743">
        <v>0</v>
      </c>
      <c r="CI743">
        <v>240</v>
      </c>
      <c r="CJ743">
        <v>0</v>
      </c>
      <c r="CK743">
        <v>2</v>
      </c>
      <c r="CL743">
        <v>0</v>
      </c>
      <c r="CM743">
        <v>120</v>
      </c>
      <c r="CN743">
        <f t="shared" si="134"/>
        <v>721</v>
      </c>
      <c r="CO743" t="str">
        <f t="shared" si="135"/>
        <v>Sufficientlyactive</v>
      </c>
      <c r="CP743">
        <v>3</v>
      </c>
      <c r="CQ743">
        <v>3</v>
      </c>
      <c r="CR743">
        <v>3</v>
      </c>
      <c r="CS743">
        <v>2</v>
      </c>
      <c r="CT743">
        <v>3</v>
      </c>
      <c r="CU743">
        <v>2</v>
      </c>
      <c r="CV743">
        <v>1</v>
      </c>
      <c r="CW743">
        <v>1</v>
      </c>
      <c r="CX743">
        <v>1</v>
      </c>
      <c r="CY743">
        <v>0</v>
      </c>
      <c r="CZ743">
        <v>2</v>
      </c>
      <c r="DA743">
        <v>6</v>
      </c>
      <c r="DB743">
        <v>1</v>
      </c>
      <c r="DC743">
        <v>1</v>
      </c>
      <c r="DD743">
        <v>3</v>
      </c>
      <c r="DE743">
        <v>3</v>
      </c>
      <c r="DF743">
        <v>1</v>
      </c>
      <c r="DG743">
        <v>1</v>
      </c>
      <c r="DH743">
        <v>2</v>
      </c>
      <c r="DI743">
        <v>1</v>
      </c>
      <c r="DJ743">
        <v>1</v>
      </c>
      <c r="DK743">
        <v>2</v>
      </c>
      <c r="DL743">
        <v>2</v>
      </c>
      <c r="DM743">
        <v>1</v>
      </c>
      <c r="DN743">
        <v>17</v>
      </c>
      <c r="DO743">
        <v>0</v>
      </c>
      <c r="DP743">
        <v>2</v>
      </c>
      <c r="DQ743">
        <v>2</v>
      </c>
      <c r="DR743">
        <v>2</v>
      </c>
      <c r="DS743">
        <v>1</v>
      </c>
      <c r="DT743">
        <v>0</v>
      </c>
      <c r="DU743">
        <v>0</v>
      </c>
      <c r="DV743">
        <v>0</v>
      </c>
      <c r="DW743">
        <v>0</v>
      </c>
      <c r="DX743">
        <v>7</v>
      </c>
      <c r="DY743" t="s">
        <v>149</v>
      </c>
      <c r="DZ743" t="s">
        <v>4707</v>
      </c>
      <c r="EA743">
        <v>5</v>
      </c>
      <c r="EB743">
        <v>5</v>
      </c>
      <c r="EC743">
        <v>3</v>
      </c>
      <c r="ED743">
        <v>3</v>
      </c>
      <c r="EE743">
        <v>3</v>
      </c>
      <c r="EF743">
        <v>3</v>
      </c>
      <c r="EG743">
        <v>3</v>
      </c>
      <c r="EH743">
        <v>25</v>
      </c>
      <c r="EI743">
        <v>2</v>
      </c>
      <c r="EJ743">
        <v>1</v>
      </c>
      <c r="EK743">
        <v>2</v>
      </c>
      <c r="EL743">
        <v>5</v>
      </c>
      <c r="EM743">
        <v>5</v>
      </c>
      <c r="EN743">
        <v>5</v>
      </c>
      <c r="EO743">
        <v>5</v>
      </c>
      <c r="EP743">
        <v>5</v>
      </c>
      <c r="EQ743">
        <v>5</v>
      </c>
      <c r="ER743">
        <v>5</v>
      </c>
      <c r="ES743">
        <v>5</v>
      </c>
      <c r="ET743">
        <v>5</v>
      </c>
      <c r="EU743">
        <v>40</v>
      </c>
      <c r="EV743">
        <v>7</v>
      </c>
      <c r="EW743">
        <v>7</v>
      </c>
      <c r="EX743">
        <v>9</v>
      </c>
      <c r="EY743">
        <v>8</v>
      </c>
      <c r="EZ743">
        <v>31</v>
      </c>
      <c r="FA743">
        <v>6</v>
      </c>
      <c r="FB743" t="str">
        <f t="shared" si="129"/>
        <v>Moderate</v>
      </c>
      <c r="FC743" t="s">
        <v>149</v>
      </c>
    </row>
    <row r="744" spans="1:159" x14ac:dyDescent="0.2">
      <c r="A744">
        <v>2639</v>
      </c>
      <c r="B744" t="s">
        <v>143</v>
      </c>
      <c r="C744" t="s">
        <v>3331</v>
      </c>
      <c r="D744" s="1">
        <v>25470</v>
      </c>
      <c r="E744">
        <v>52</v>
      </c>
      <c r="F744">
        <v>1</v>
      </c>
      <c r="H744" t="s">
        <v>1695</v>
      </c>
      <c r="I744">
        <v>3020</v>
      </c>
      <c r="J744" s="1">
        <v>44042</v>
      </c>
      <c r="K744">
        <v>1</v>
      </c>
      <c r="L744">
        <v>2</v>
      </c>
      <c r="W744" t="s">
        <v>4403</v>
      </c>
      <c r="X744" t="s">
        <v>222</v>
      </c>
      <c r="Y744">
        <v>0</v>
      </c>
      <c r="Z744" t="s">
        <v>3332</v>
      </c>
      <c r="AA744" s="1">
        <v>44649</v>
      </c>
      <c r="AB744" s="2">
        <f t="shared" si="125"/>
        <v>607</v>
      </c>
      <c r="AC744">
        <v>0</v>
      </c>
      <c r="AD744">
        <v>1</v>
      </c>
      <c r="AE744" t="str">
        <f t="shared" si="127"/>
        <v>Male</v>
      </c>
      <c r="AF744">
        <v>6</v>
      </c>
      <c r="AG744" t="s">
        <v>149</v>
      </c>
      <c r="AH744">
        <v>0</v>
      </c>
      <c r="AJ744">
        <v>1</v>
      </c>
      <c r="AK744" t="str">
        <f t="shared" si="123"/>
        <v>DNC high school</v>
      </c>
      <c r="AL744" t="str">
        <f t="shared" si="128"/>
        <v>No</v>
      </c>
      <c r="AM744">
        <v>9</v>
      </c>
      <c r="AN744" t="str">
        <f t="shared" si="126"/>
        <v>Aus</v>
      </c>
      <c r="AO744">
        <v>0</v>
      </c>
      <c r="AR744">
        <v>0</v>
      </c>
      <c r="AS744">
        <v>0</v>
      </c>
      <c r="AT744">
        <v>0</v>
      </c>
      <c r="AU744">
        <v>1</v>
      </c>
      <c r="AV744">
        <v>0</v>
      </c>
      <c r="AW744">
        <v>0</v>
      </c>
      <c r="AX744">
        <v>1</v>
      </c>
      <c r="AY744">
        <v>0</v>
      </c>
      <c r="AZ744">
        <v>1</v>
      </c>
      <c r="BA744">
        <v>0</v>
      </c>
      <c r="BC744" t="s">
        <v>3333</v>
      </c>
      <c r="BD744">
        <v>1</v>
      </c>
      <c r="BE744" t="s">
        <v>3334</v>
      </c>
      <c r="BF744">
        <v>1</v>
      </c>
      <c r="BG744" t="s">
        <v>3335</v>
      </c>
      <c r="BH744">
        <v>1</v>
      </c>
      <c r="BI744">
        <v>1</v>
      </c>
      <c r="BJ744">
        <v>0</v>
      </c>
      <c r="BK744">
        <v>0</v>
      </c>
      <c r="BM744">
        <v>0</v>
      </c>
      <c r="BO744">
        <v>1</v>
      </c>
      <c r="BP744">
        <v>2</v>
      </c>
      <c r="BQ744">
        <v>3</v>
      </c>
      <c r="BR744">
        <v>1</v>
      </c>
      <c r="BS744">
        <v>2</v>
      </c>
      <c r="BT744">
        <v>3</v>
      </c>
      <c r="BU744">
        <v>3</v>
      </c>
      <c r="BV744">
        <v>50</v>
      </c>
      <c r="BW744" s="4">
        <v>0.52567111650485432</v>
      </c>
      <c r="BX744">
        <v>4</v>
      </c>
      <c r="BY744">
        <v>5</v>
      </c>
      <c r="BZ744">
        <v>1</v>
      </c>
      <c r="CA744">
        <v>301</v>
      </c>
      <c r="CB744">
        <v>0</v>
      </c>
      <c r="CC744">
        <v>0</v>
      </c>
      <c r="CD744">
        <v>0</v>
      </c>
      <c r="CE744">
        <v>0</v>
      </c>
      <c r="CF744">
        <v>0</v>
      </c>
      <c r="CG744">
        <v>0</v>
      </c>
      <c r="CH744">
        <v>0</v>
      </c>
      <c r="CI744">
        <v>0</v>
      </c>
      <c r="CJ744">
        <v>0</v>
      </c>
      <c r="CK744">
        <v>0</v>
      </c>
      <c r="CL744">
        <v>0</v>
      </c>
      <c r="CM744">
        <v>0</v>
      </c>
      <c r="CN744">
        <f t="shared" si="134"/>
        <v>301</v>
      </c>
      <c r="CO744" t="str">
        <f t="shared" si="135"/>
        <v>Sufficientlyactive</v>
      </c>
      <c r="CP744">
        <v>3</v>
      </c>
      <c r="CQ744">
        <v>3</v>
      </c>
      <c r="CR744">
        <v>3</v>
      </c>
      <c r="CS744">
        <v>3</v>
      </c>
      <c r="CT744">
        <v>3</v>
      </c>
      <c r="CU744">
        <v>2</v>
      </c>
      <c r="CV744">
        <v>1</v>
      </c>
      <c r="CW744">
        <v>0</v>
      </c>
      <c r="CX744">
        <v>1</v>
      </c>
      <c r="CY744">
        <v>0</v>
      </c>
      <c r="CZ744">
        <v>3</v>
      </c>
      <c r="DA744">
        <v>8</v>
      </c>
      <c r="DB744">
        <v>8</v>
      </c>
      <c r="DC744">
        <v>1</v>
      </c>
      <c r="DD744">
        <v>3</v>
      </c>
      <c r="DE744">
        <v>3</v>
      </c>
      <c r="DF744">
        <v>2</v>
      </c>
      <c r="DG744">
        <v>2</v>
      </c>
      <c r="DH744">
        <v>3</v>
      </c>
      <c r="DI744">
        <v>3</v>
      </c>
      <c r="DJ744">
        <v>2</v>
      </c>
      <c r="DK744">
        <v>3</v>
      </c>
      <c r="DL744">
        <v>2</v>
      </c>
      <c r="DM744">
        <v>2</v>
      </c>
      <c r="DN744">
        <v>25</v>
      </c>
      <c r="DO744">
        <v>2</v>
      </c>
      <c r="DP744">
        <v>1</v>
      </c>
      <c r="DQ744">
        <v>2</v>
      </c>
      <c r="DR744">
        <v>2</v>
      </c>
      <c r="DS744">
        <v>1</v>
      </c>
      <c r="DT744">
        <v>1</v>
      </c>
      <c r="DU744">
        <v>1</v>
      </c>
      <c r="DV744">
        <v>2</v>
      </c>
      <c r="DW744">
        <v>0</v>
      </c>
      <c r="DX744">
        <v>12</v>
      </c>
      <c r="DY744" t="s">
        <v>149</v>
      </c>
      <c r="DZ744" t="s">
        <v>4709</v>
      </c>
      <c r="EA744">
        <v>2</v>
      </c>
      <c r="EB744">
        <v>3</v>
      </c>
      <c r="EC744">
        <v>2</v>
      </c>
      <c r="ED744">
        <v>2</v>
      </c>
      <c r="EE744">
        <v>2</v>
      </c>
      <c r="EF744">
        <v>3</v>
      </c>
      <c r="EG744">
        <v>3</v>
      </c>
      <c r="EH744">
        <v>17</v>
      </c>
      <c r="EI744">
        <v>3</v>
      </c>
      <c r="EJ744">
        <v>3</v>
      </c>
      <c r="EK744">
        <v>3</v>
      </c>
      <c r="EL744">
        <v>9</v>
      </c>
      <c r="EM744">
        <v>2</v>
      </c>
      <c r="EN744">
        <v>3</v>
      </c>
      <c r="EO744">
        <v>3</v>
      </c>
      <c r="EP744">
        <v>3</v>
      </c>
      <c r="EQ744">
        <v>3</v>
      </c>
      <c r="ER744">
        <v>3</v>
      </c>
      <c r="ES744">
        <v>3</v>
      </c>
      <c r="ET744">
        <v>3</v>
      </c>
      <c r="EU744">
        <v>23</v>
      </c>
      <c r="EV744">
        <v>7</v>
      </c>
      <c r="EW744">
        <v>4</v>
      </c>
      <c r="EX744">
        <v>4</v>
      </c>
      <c r="EY744">
        <v>5</v>
      </c>
      <c r="EZ744">
        <v>20</v>
      </c>
      <c r="FA744">
        <v>7</v>
      </c>
      <c r="FB744" t="str">
        <f t="shared" si="129"/>
        <v>Moderate</v>
      </c>
      <c r="FC744" t="s">
        <v>157</v>
      </c>
    </row>
    <row r="745" spans="1:159" x14ac:dyDescent="0.2">
      <c r="A745">
        <v>2646</v>
      </c>
      <c r="B745" t="s">
        <v>143</v>
      </c>
      <c r="C745" t="s">
        <v>3336</v>
      </c>
      <c r="D745" s="1">
        <v>24625</v>
      </c>
      <c r="E745">
        <v>55</v>
      </c>
      <c r="F745">
        <v>1</v>
      </c>
      <c r="H745" t="s">
        <v>3337</v>
      </c>
      <c r="I745">
        <v>3431</v>
      </c>
      <c r="J745" s="1">
        <v>44040</v>
      </c>
      <c r="K745">
        <v>1</v>
      </c>
      <c r="Q745">
        <v>1</v>
      </c>
      <c r="W745" t="s">
        <v>4409</v>
      </c>
      <c r="X745" t="s">
        <v>307</v>
      </c>
      <c r="Y745">
        <v>0</v>
      </c>
      <c r="Z745" t="s">
        <v>3338</v>
      </c>
      <c r="AA745" s="1">
        <v>44736</v>
      </c>
      <c r="AB745" s="2">
        <f t="shared" si="125"/>
        <v>696</v>
      </c>
      <c r="AC745">
        <v>4</v>
      </c>
      <c r="AD745">
        <v>2</v>
      </c>
      <c r="AE745" t="str">
        <f t="shared" si="127"/>
        <v>Female</v>
      </c>
      <c r="AF745">
        <v>0</v>
      </c>
      <c r="AG745" t="s">
        <v>157</v>
      </c>
      <c r="AH745">
        <v>0</v>
      </c>
      <c r="AJ745">
        <v>6</v>
      </c>
      <c r="AK745" t="str">
        <f t="shared" ref="AK745:AK808" si="136">IF(AJ745&lt;2,"DNC high school",IF(AJ745&lt;3,"High school",IF(AJ745&lt;6,"TAFE",IF(AJ745&lt;8,"Undergrad","Postgrad"))))</f>
        <v>Undergrad</v>
      </c>
      <c r="AL745" t="str">
        <f t="shared" si="128"/>
        <v>Yes</v>
      </c>
      <c r="AM745">
        <v>9</v>
      </c>
      <c r="AN745" t="str">
        <f t="shared" si="126"/>
        <v>Aus</v>
      </c>
      <c r="AO745">
        <v>0</v>
      </c>
      <c r="AR745">
        <v>0</v>
      </c>
      <c r="AS745">
        <v>0</v>
      </c>
      <c r="AT745">
        <v>0</v>
      </c>
      <c r="AU745">
        <v>0</v>
      </c>
      <c r="AV745">
        <v>0</v>
      </c>
      <c r="AW745">
        <v>0</v>
      </c>
      <c r="AX745">
        <v>1</v>
      </c>
      <c r="AY745">
        <v>1</v>
      </c>
      <c r="AZ745">
        <v>0</v>
      </c>
      <c r="BA745">
        <v>0</v>
      </c>
      <c r="BC745" t="s">
        <v>3339</v>
      </c>
      <c r="BD745">
        <v>1</v>
      </c>
      <c r="BE745" t="s">
        <v>3340</v>
      </c>
      <c r="BF745">
        <v>1</v>
      </c>
      <c r="BG745" t="s">
        <v>3341</v>
      </c>
      <c r="BH745">
        <v>0</v>
      </c>
      <c r="BI745">
        <v>0</v>
      </c>
      <c r="BJ745">
        <v>0</v>
      </c>
      <c r="BK745">
        <v>1</v>
      </c>
      <c r="BL745">
        <v>13</v>
      </c>
      <c r="BM745">
        <v>0</v>
      </c>
      <c r="BO745">
        <v>0</v>
      </c>
      <c r="BQ745">
        <v>3</v>
      </c>
      <c r="BR745">
        <v>1</v>
      </c>
      <c r="BS745">
        <v>2</v>
      </c>
      <c r="BT745">
        <v>3</v>
      </c>
      <c r="BU745">
        <v>3</v>
      </c>
      <c r="BV745">
        <v>37</v>
      </c>
      <c r="BW745" s="4">
        <v>0.52567111650485432</v>
      </c>
      <c r="BX745">
        <v>1</v>
      </c>
      <c r="BY745">
        <v>0</v>
      </c>
      <c r="BZ745">
        <v>0</v>
      </c>
      <c r="CA745">
        <v>0</v>
      </c>
      <c r="CB745">
        <v>0</v>
      </c>
      <c r="CC745">
        <v>0</v>
      </c>
      <c r="CD745">
        <v>0</v>
      </c>
      <c r="CE745">
        <v>0</v>
      </c>
      <c r="CF745">
        <v>0</v>
      </c>
      <c r="CG745">
        <v>0</v>
      </c>
      <c r="CH745">
        <v>0</v>
      </c>
      <c r="CI745">
        <v>0</v>
      </c>
      <c r="CJ745">
        <v>0</v>
      </c>
      <c r="CK745">
        <v>0</v>
      </c>
      <c r="CL745">
        <v>0</v>
      </c>
      <c r="CM745">
        <v>0</v>
      </c>
      <c r="CN745">
        <f t="shared" si="134"/>
        <v>0</v>
      </c>
      <c r="CO745" t="str">
        <f t="shared" si="135"/>
        <v>Sedentary</v>
      </c>
      <c r="CP745">
        <v>3</v>
      </c>
      <c r="CQ745">
        <v>3</v>
      </c>
      <c r="CR745">
        <v>3</v>
      </c>
      <c r="CS745">
        <v>3</v>
      </c>
      <c r="CT745">
        <v>3</v>
      </c>
      <c r="CU745">
        <v>2</v>
      </c>
      <c r="CV745">
        <v>1</v>
      </c>
      <c r="CW745">
        <v>1</v>
      </c>
      <c r="CX745">
        <v>1</v>
      </c>
      <c r="CY745">
        <v>1</v>
      </c>
      <c r="CZ745">
        <v>2</v>
      </c>
      <c r="DA745">
        <v>8</v>
      </c>
      <c r="DB745">
        <v>2</v>
      </c>
      <c r="DC745">
        <v>1</v>
      </c>
      <c r="DD745">
        <v>3</v>
      </c>
      <c r="DE745">
        <v>3</v>
      </c>
      <c r="DF745">
        <v>2</v>
      </c>
      <c r="DG745">
        <v>4</v>
      </c>
      <c r="DH745">
        <v>4</v>
      </c>
      <c r="DI745">
        <v>2</v>
      </c>
      <c r="DJ745">
        <v>3</v>
      </c>
      <c r="DK745">
        <v>4</v>
      </c>
      <c r="DL745">
        <v>3</v>
      </c>
      <c r="DM745">
        <v>3</v>
      </c>
      <c r="DN745">
        <v>31</v>
      </c>
      <c r="DO745">
        <v>3</v>
      </c>
      <c r="DP745">
        <v>2</v>
      </c>
      <c r="DQ745">
        <v>0</v>
      </c>
      <c r="DR745">
        <v>3</v>
      </c>
      <c r="DS745">
        <v>3</v>
      </c>
      <c r="DT745">
        <v>2</v>
      </c>
      <c r="DU745">
        <v>1</v>
      </c>
      <c r="DV745">
        <v>2</v>
      </c>
      <c r="DW745">
        <v>2</v>
      </c>
      <c r="DX745">
        <v>18</v>
      </c>
      <c r="DY745" t="str">
        <f>IF(DO745&gt;1,"Yes",IF(DP745&gt;1,"Yes","No"))</f>
        <v>Yes</v>
      </c>
      <c r="DZ745" t="s">
        <v>4710</v>
      </c>
      <c r="EA745">
        <v>2</v>
      </c>
      <c r="EB745">
        <v>2</v>
      </c>
      <c r="EC745">
        <v>2</v>
      </c>
      <c r="ED745">
        <v>2</v>
      </c>
      <c r="EE745">
        <v>2</v>
      </c>
      <c r="EF745">
        <v>2</v>
      </c>
      <c r="EG745">
        <v>2</v>
      </c>
      <c r="EH745">
        <v>14</v>
      </c>
      <c r="EI745">
        <v>3</v>
      </c>
      <c r="EJ745">
        <v>3</v>
      </c>
      <c r="EK745">
        <v>3</v>
      </c>
      <c r="EL745">
        <v>9</v>
      </c>
      <c r="EM745">
        <v>1</v>
      </c>
      <c r="EN745">
        <v>2</v>
      </c>
      <c r="EO745">
        <v>1</v>
      </c>
      <c r="EP745">
        <v>1</v>
      </c>
      <c r="EQ745">
        <v>1</v>
      </c>
      <c r="ER745">
        <v>2</v>
      </c>
      <c r="ES745">
        <v>2</v>
      </c>
      <c r="ET745">
        <v>1</v>
      </c>
      <c r="EU745">
        <v>11</v>
      </c>
      <c r="EV745">
        <v>6</v>
      </c>
      <c r="EW745">
        <v>6</v>
      </c>
      <c r="EX745">
        <v>8</v>
      </c>
      <c r="EY745">
        <v>6</v>
      </c>
      <c r="EZ745">
        <v>26</v>
      </c>
      <c r="FA745">
        <v>7</v>
      </c>
      <c r="FB745" t="str">
        <f t="shared" si="129"/>
        <v>Moderate</v>
      </c>
      <c r="FC745" t="s">
        <v>149</v>
      </c>
    </row>
    <row r="746" spans="1:159" x14ac:dyDescent="0.2">
      <c r="A746">
        <v>2647</v>
      </c>
      <c r="B746" t="s">
        <v>143</v>
      </c>
      <c r="C746" t="s">
        <v>3342</v>
      </c>
      <c r="D746" s="1">
        <v>25621</v>
      </c>
      <c r="E746">
        <v>52</v>
      </c>
      <c r="F746">
        <v>1</v>
      </c>
      <c r="H746" t="s">
        <v>171</v>
      </c>
      <c r="I746">
        <v>3021</v>
      </c>
      <c r="J746" s="1">
        <v>44040</v>
      </c>
      <c r="K746">
        <v>2</v>
      </c>
      <c r="L746">
        <v>1</v>
      </c>
      <c r="O746">
        <v>1</v>
      </c>
      <c r="W746" t="s">
        <v>3343</v>
      </c>
      <c r="X746" t="s">
        <v>307</v>
      </c>
      <c r="Y746">
        <v>0</v>
      </c>
      <c r="Z746" t="s">
        <v>3344</v>
      </c>
      <c r="AA746" s="1">
        <v>44673</v>
      </c>
      <c r="AB746" s="2">
        <f t="shared" si="125"/>
        <v>633</v>
      </c>
      <c r="AC746">
        <v>3</v>
      </c>
      <c r="AD746">
        <v>2</v>
      </c>
      <c r="AE746" t="str">
        <f t="shared" si="127"/>
        <v>Female</v>
      </c>
      <c r="AF746">
        <v>6</v>
      </c>
      <c r="AG746" t="s">
        <v>149</v>
      </c>
      <c r="AH746">
        <v>0</v>
      </c>
      <c r="AJ746">
        <v>1</v>
      </c>
      <c r="AK746" t="str">
        <f t="shared" si="136"/>
        <v>DNC high school</v>
      </c>
      <c r="AL746" t="str">
        <f t="shared" si="128"/>
        <v>No</v>
      </c>
      <c r="AM746">
        <v>9</v>
      </c>
      <c r="AN746" t="str">
        <f t="shared" si="126"/>
        <v>Aus</v>
      </c>
      <c r="AO746">
        <v>0</v>
      </c>
      <c r="AR746">
        <v>0</v>
      </c>
      <c r="AS746">
        <v>0</v>
      </c>
      <c r="AT746">
        <v>0</v>
      </c>
      <c r="AU746">
        <v>0</v>
      </c>
      <c r="AV746">
        <v>0</v>
      </c>
      <c r="AW746">
        <v>0</v>
      </c>
      <c r="AX746">
        <v>0</v>
      </c>
      <c r="AY746">
        <v>0</v>
      </c>
      <c r="AZ746">
        <v>2</v>
      </c>
      <c r="BA746">
        <v>0</v>
      </c>
      <c r="BC746" t="s">
        <v>3345</v>
      </c>
      <c r="BD746">
        <v>1</v>
      </c>
      <c r="BE746" t="s">
        <v>3346</v>
      </c>
      <c r="BF746">
        <v>1</v>
      </c>
      <c r="BG746" t="s">
        <v>3347</v>
      </c>
      <c r="BH746">
        <v>0</v>
      </c>
      <c r="BI746">
        <v>0</v>
      </c>
      <c r="BJ746">
        <v>0</v>
      </c>
      <c r="BK746">
        <v>1</v>
      </c>
      <c r="BL746">
        <v>8</v>
      </c>
      <c r="BM746">
        <v>0</v>
      </c>
      <c r="BO746">
        <v>0</v>
      </c>
      <c r="BQ746">
        <v>1</v>
      </c>
      <c r="BR746">
        <v>3</v>
      </c>
      <c r="BS746">
        <v>4</v>
      </c>
      <c r="BT746">
        <v>4</v>
      </c>
      <c r="BU746">
        <v>3</v>
      </c>
      <c r="BV746">
        <v>80</v>
      </c>
      <c r="BW746" s="4">
        <v>0.35694712533254513</v>
      </c>
      <c r="BX746">
        <v>7</v>
      </c>
      <c r="BY746">
        <v>10</v>
      </c>
      <c r="BZ746">
        <v>0</v>
      </c>
      <c r="CA746">
        <v>600</v>
      </c>
      <c r="CB746">
        <v>0</v>
      </c>
      <c r="CC746">
        <v>0</v>
      </c>
      <c r="CD746">
        <v>0</v>
      </c>
      <c r="CE746">
        <v>0</v>
      </c>
      <c r="CF746">
        <v>0</v>
      </c>
      <c r="CG746">
        <v>0</v>
      </c>
      <c r="CH746">
        <v>0</v>
      </c>
      <c r="CI746">
        <v>0</v>
      </c>
      <c r="CJ746">
        <v>0</v>
      </c>
      <c r="CK746">
        <v>0</v>
      </c>
      <c r="CL746">
        <v>0</v>
      </c>
      <c r="CM746">
        <v>0</v>
      </c>
      <c r="CN746">
        <f t="shared" si="134"/>
        <v>600</v>
      </c>
      <c r="CO746" t="str">
        <f t="shared" si="135"/>
        <v>Sufficientlyactive</v>
      </c>
      <c r="CP746">
        <v>3</v>
      </c>
      <c r="CQ746">
        <v>3</v>
      </c>
      <c r="CR746">
        <v>3</v>
      </c>
      <c r="CS746">
        <v>3</v>
      </c>
      <c r="CT746">
        <v>3</v>
      </c>
      <c r="CU746">
        <v>0</v>
      </c>
      <c r="CV746">
        <v>1</v>
      </c>
      <c r="CW746">
        <v>1</v>
      </c>
      <c r="CX746">
        <v>1</v>
      </c>
      <c r="CY746">
        <v>1</v>
      </c>
      <c r="CZ746">
        <v>2</v>
      </c>
      <c r="DA746">
        <v>3</v>
      </c>
      <c r="DB746">
        <v>0</v>
      </c>
      <c r="DC746">
        <v>0</v>
      </c>
      <c r="DD746">
        <v>4</v>
      </c>
      <c r="DE746">
        <v>2</v>
      </c>
      <c r="DF746">
        <v>2</v>
      </c>
      <c r="DG746">
        <v>4</v>
      </c>
      <c r="DH746">
        <v>2</v>
      </c>
      <c r="DI746">
        <v>2</v>
      </c>
      <c r="DJ746">
        <v>4</v>
      </c>
      <c r="DK746">
        <v>4</v>
      </c>
      <c r="DL746">
        <v>1</v>
      </c>
      <c r="DM746">
        <v>4</v>
      </c>
      <c r="DN746">
        <v>29</v>
      </c>
      <c r="DO746">
        <v>1</v>
      </c>
      <c r="DP746">
        <v>1</v>
      </c>
      <c r="DQ746">
        <v>1</v>
      </c>
      <c r="DR746">
        <v>1</v>
      </c>
      <c r="DS746">
        <v>1</v>
      </c>
      <c r="DT746">
        <v>1</v>
      </c>
      <c r="DU746">
        <v>0</v>
      </c>
      <c r="DV746">
        <v>1</v>
      </c>
      <c r="DW746">
        <v>0</v>
      </c>
      <c r="DX746">
        <v>7</v>
      </c>
      <c r="DY746" t="str">
        <f>IF(DO746&gt;1,"Yes",IF(DP746&gt;1,"Yes","No"))</f>
        <v>No</v>
      </c>
      <c r="DZ746" t="s">
        <v>4707</v>
      </c>
      <c r="EA746">
        <v>3</v>
      </c>
      <c r="EB746">
        <v>2</v>
      </c>
      <c r="EC746">
        <v>4</v>
      </c>
      <c r="ED746">
        <v>3</v>
      </c>
      <c r="EE746">
        <v>2</v>
      </c>
      <c r="EF746">
        <v>3</v>
      </c>
      <c r="EG746">
        <v>5</v>
      </c>
      <c r="EH746">
        <v>22</v>
      </c>
      <c r="EI746">
        <v>2</v>
      </c>
      <c r="EJ746">
        <v>1</v>
      </c>
      <c r="EK746">
        <v>1</v>
      </c>
      <c r="EL746">
        <v>4</v>
      </c>
      <c r="EM746">
        <v>4</v>
      </c>
      <c r="EN746">
        <v>3</v>
      </c>
      <c r="EO746">
        <v>4</v>
      </c>
      <c r="EP746">
        <v>4</v>
      </c>
      <c r="EQ746">
        <v>4</v>
      </c>
      <c r="ER746">
        <v>5</v>
      </c>
      <c r="ES746">
        <v>4</v>
      </c>
      <c r="ET746">
        <v>4</v>
      </c>
      <c r="EU746">
        <v>32</v>
      </c>
      <c r="EV746">
        <v>9</v>
      </c>
      <c r="EW746">
        <v>9</v>
      </c>
      <c r="EX746">
        <v>9</v>
      </c>
      <c r="EY746">
        <v>9</v>
      </c>
      <c r="EZ746">
        <v>36</v>
      </c>
      <c r="FA746">
        <v>9</v>
      </c>
      <c r="FB746" t="str">
        <f t="shared" si="129"/>
        <v>Severe</v>
      </c>
      <c r="FC746" t="s">
        <v>149</v>
      </c>
    </row>
    <row r="747" spans="1:159" x14ac:dyDescent="0.2">
      <c r="A747">
        <v>2651</v>
      </c>
      <c r="B747" t="s">
        <v>143</v>
      </c>
      <c r="C747" t="s">
        <v>3348</v>
      </c>
      <c r="D747" s="1">
        <v>16442</v>
      </c>
      <c r="E747">
        <v>77</v>
      </c>
      <c r="F747">
        <v>1</v>
      </c>
      <c r="H747" t="s">
        <v>1004</v>
      </c>
      <c r="I747">
        <v>3338</v>
      </c>
      <c r="J747" s="1">
        <v>44039</v>
      </c>
      <c r="K747">
        <v>1</v>
      </c>
      <c r="L747">
        <v>1</v>
      </c>
      <c r="W747" t="s">
        <v>4403</v>
      </c>
      <c r="X747" t="s">
        <v>307</v>
      </c>
      <c r="Y747">
        <v>0</v>
      </c>
      <c r="Z747" t="s">
        <v>3349</v>
      </c>
      <c r="AA747" s="1">
        <v>44650</v>
      </c>
      <c r="AB747" s="2">
        <f t="shared" si="125"/>
        <v>611</v>
      </c>
      <c r="AC747">
        <v>5</v>
      </c>
      <c r="AD747">
        <v>2</v>
      </c>
      <c r="AE747" t="str">
        <f t="shared" si="127"/>
        <v>Female</v>
      </c>
      <c r="AF747">
        <v>7</v>
      </c>
      <c r="AG747" t="s">
        <v>149</v>
      </c>
      <c r="AH747">
        <v>0</v>
      </c>
      <c r="AJ747">
        <v>1</v>
      </c>
      <c r="AK747" t="str">
        <f t="shared" si="136"/>
        <v>DNC high school</v>
      </c>
      <c r="AL747" t="str">
        <f t="shared" si="128"/>
        <v>No</v>
      </c>
      <c r="AM747">
        <v>185</v>
      </c>
      <c r="AN747" t="str">
        <f t="shared" si="126"/>
        <v>Other</v>
      </c>
      <c r="AQ747">
        <v>29</v>
      </c>
      <c r="AR747">
        <v>0</v>
      </c>
      <c r="AS747">
        <v>0</v>
      </c>
      <c r="AT747">
        <v>0</v>
      </c>
      <c r="AU747">
        <v>0</v>
      </c>
      <c r="AV747">
        <v>0</v>
      </c>
      <c r="AW747">
        <v>0</v>
      </c>
      <c r="AX747">
        <v>2</v>
      </c>
      <c r="AY747">
        <v>2</v>
      </c>
      <c r="AZ747">
        <v>2</v>
      </c>
      <c r="BA747">
        <v>0</v>
      </c>
      <c r="BC747" t="s">
        <v>3350</v>
      </c>
      <c r="BD747">
        <v>0</v>
      </c>
      <c r="BF747">
        <v>1</v>
      </c>
      <c r="BG747" t="s">
        <v>3351</v>
      </c>
      <c r="BH747">
        <v>1</v>
      </c>
      <c r="BI747">
        <v>0</v>
      </c>
      <c r="BJ747">
        <v>0</v>
      </c>
      <c r="BK747">
        <v>0</v>
      </c>
      <c r="BM747">
        <v>0</v>
      </c>
      <c r="BO747">
        <v>0</v>
      </c>
      <c r="BQ747">
        <v>3</v>
      </c>
      <c r="BR747">
        <v>3</v>
      </c>
      <c r="BS747">
        <v>5</v>
      </c>
      <c r="BT747">
        <v>4</v>
      </c>
      <c r="BU747">
        <v>1</v>
      </c>
      <c r="BV747">
        <v>25</v>
      </c>
      <c r="BW747" s="4">
        <v>0.17226884422110553</v>
      </c>
      <c r="BX747">
        <v>7</v>
      </c>
      <c r="BY747">
        <v>3</v>
      </c>
      <c r="BZ747">
        <v>30</v>
      </c>
      <c r="CA747">
        <v>210</v>
      </c>
      <c r="CB747">
        <v>0</v>
      </c>
      <c r="CC747">
        <v>0</v>
      </c>
      <c r="CD747">
        <v>0</v>
      </c>
      <c r="CE747">
        <v>0</v>
      </c>
      <c r="CF747">
        <v>0</v>
      </c>
      <c r="CG747">
        <v>0</v>
      </c>
      <c r="CH747">
        <v>0</v>
      </c>
      <c r="CI747">
        <v>0</v>
      </c>
      <c r="CJ747">
        <v>0</v>
      </c>
      <c r="CK747">
        <v>0</v>
      </c>
      <c r="CL747">
        <v>0</v>
      </c>
      <c r="CM747">
        <v>0</v>
      </c>
      <c r="CN747">
        <f t="shared" si="134"/>
        <v>210</v>
      </c>
      <c r="CO747" t="str">
        <f t="shared" si="135"/>
        <v>Sufficientlyactive</v>
      </c>
      <c r="CP747">
        <v>4</v>
      </c>
      <c r="CQ747">
        <v>4</v>
      </c>
      <c r="CR747">
        <v>4</v>
      </c>
      <c r="CS747">
        <v>4</v>
      </c>
      <c r="CT747">
        <v>4</v>
      </c>
      <c r="CU747">
        <v>3</v>
      </c>
      <c r="CV747">
        <v>1</v>
      </c>
      <c r="CW747">
        <v>1</v>
      </c>
      <c r="CX747">
        <v>2</v>
      </c>
      <c r="CY747">
        <v>1</v>
      </c>
      <c r="CZ747">
        <v>3</v>
      </c>
      <c r="DA747">
        <v>9</v>
      </c>
      <c r="DB747">
        <v>8</v>
      </c>
      <c r="DC747">
        <v>1</v>
      </c>
      <c r="DD747">
        <v>1</v>
      </c>
      <c r="DE747">
        <v>1</v>
      </c>
      <c r="DF747">
        <v>1</v>
      </c>
      <c r="DG747">
        <v>1</v>
      </c>
      <c r="DH747">
        <v>1</v>
      </c>
      <c r="DI747">
        <v>1</v>
      </c>
      <c r="DJ747">
        <v>2</v>
      </c>
      <c r="DK747">
        <v>1</v>
      </c>
      <c r="DL747">
        <v>1</v>
      </c>
      <c r="DM747">
        <v>1</v>
      </c>
      <c r="DN747">
        <v>11</v>
      </c>
      <c r="DO747">
        <v>0</v>
      </c>
      <c r="DP747">
        <v>0</v>
      </c>
      <c r="DQ747">
        <v>0</v>
      </c>
      <c r="DR747">
        <v>0</v>
      </c>
      <c r="DS747">
        <v>0</v>
      </c>
      <c r="DT747">
        <v>0</v>
      </c>
      <c r="DU747">
        <v>0</v>
      </c>
      <c r="DV747">
        <v>0</v>
      </c>
      <c r="DW747">
        <v>0</v>
      </c>
      <c r="DX747">
        <v>0</v>
      </c>
      <c r="DY747" t="str">
        <f>IF(DO747&gt;1,"Yes",IF(DP747&gt;1,"Yes","No"))</f>
        <v>No</v>
      </c>
      <c r="DZ747" t="s">
        <v>4708</v>
      </c>
      <c r="EA747">
        <v>4</v>
      </c>
      <c r="EB747">
        <v>3</v>
      </c>
      <c r="EC747">
        <v>3</v>
      </c>
      <c r="ED747">
        <v>4</v>
      </c>
      <c r="EE747">
        <v>3</v>
      </c>
      <c r="EF747">
        <v>4</v>
      </c>
      <c r="EG747">
        <v>5</v>
      </c>
      <c r="EH747">
        <v>26</v>
      </c>
      <c r="EI747">
        <v>1</v>
      </c>
      <c r="EJ747">
        <v>1</v>
      </c>
      <c r="EK747">
        <v>1</v>
      </c>
      <c r="EL747">
        <v>3</v>
      </c>
      <c r="EM747">
        <v>5</v>
      </c>
      <c r="EN747">
        <v>5</v>
      </c>
      <c r="EO747">
        <v>5</v>
      </c>
      <c r="EP747">
        <v>5</v>
      </c>
      <c r="EQ747">
        <v>5</v>
      </c>
      <c r="ER747">
        <v>5</v>
      </c>
      <c r="ES747">
        <v>5</v>
      </c>
      <c r="ET747">
        <v>5</v>
      </c>
      <c r="EU747">
        <v>40</v>
      </c>
      <c r="EV747">
        <v>8</v>
      </c>
      <c r="EW747">
        <v>5</v>
      </c>
      <c r="EX747">
        <v>5</v>
      </c>
      <c r="EY747">
        <v>8</v>
      </c>
      <c r="EZ747">
        <v>26</v>
      </c>
      <c r="FA747">
        <v>10</v>
      </c>
      <c r="FB747" t="str">
        <f t="shared" si="129"/>
        <v>Severe</v>
      </c>
      <c r="FC747" t="s">
        <v>149</v>
      </c>
    </row>
    <row r="748" spans="1:159" x14ac:dyDescent="0.2">
      <c r="A748">
        <v>2659</v>
      </c>
      <c r="B748" t="s">
        <v>143</v>
      </c>
      <c r="C748" t="s">
        <v>3352</v>
      </c>
      <c r="D748" s="1">
        <v>22577</v>
      </c>
      <c r="E748">
        <v>60</v>
      </c>
      <c r="F748">
        <v>1</v>
      </c>
      <c r="H748" t="s">
        <v>777</v>
      </c>
      <c r="I748">
        <v>3026</v>
      </c>
      <c r="J748" s="1">
        <v>44036</v>
      </c>
      <c r="K748">
        <v>1</v>
      </c>
      <c r="R748">
        <v>1</v>
      </c>
      <c r="W748" t="s">
        <v>229</v>
      </c>
      <c r="X748" t="s">
        <v>307</v>
      </c>
      <c r="Y748">
        <v>0</v>
      </c>
      <c r="Z748" t="s">
        <v>3353</v>
      </c>
      <c r="AA748" s="1">
        <v>44665</v>
      </c>
      <c r="AB748" s="2">
        <f t="shared" si="125"/>
        <v>629</v>
      </c>
      <c r="AC748">
        <v>1</v>
      </c>
      <c r="AD748">
        <v>2</v>
      </c>
      <c r="AE748" t="str">
        <f t="shared" si="127"/>
        <v>Female</v>
      </c>
      <c r="AF748">
        <v>7</v>
      </c>
      <c r="AG748" t="s">
        <v>149</v>
      </c>
      <c r="AH748">
        <v>0</v>
      </c>
      <c r="AJ748">
        <v>1</v>
      </c>
      <c r="AK748" t="str">
        <f t="shared" si="136"/>
        <v>DNC high school</v>
      </c>
      <c r="AL748" t="str">
        <f t="shared" si="128"/>
        <v>No</v>
      </c>
      <c r="AM748">
        <v>67</v>
      </c>
      <c r="AN748" t="str">
        <f t="shared" si="126"/>
        <v>Other</v>
      </c>
      <c r="AQ748">
        <v>6</v>
      </c>
      <c r="AR748">
        <v>0</v>
      </c>
      <c r="AS748">
        <v>0</v>
      </c>
      <c r="AT748">
        <v>0</v>
      </c>
      <c r="AU748">
        <v>0</v>
      </c>
      <c r="AV748">
        <v>0</v>
      </c>
      <c r="AW748">
        <v>0</v>
      </c>
      <c r="AX748">
        <v>0</v>
      </c>
      <c r="AY748">
        <v>0</v>
      </c>
      <c r="AZ748">
        <v>0</v>
      </c>
      <c r="BA748">
        <v>1</v>
      </c>
      <c r="BC748" t="s">
        <v>3354</v>
      </c>
      <c r="BD748">
        <v>1</v>
      </c>
      <c r="BE748" t="s">
        <v>3355</v>
      </c>
      <c r="BF748">
        <v>1</v>
      </c>
      <c r="BG748" t="s">
        <v>3356</v>
      </c>
      <c r="BH748">
        <v>1</v>
      </c>
      <c r="BI748">
        <v>1</v>
      </c>
      <c r="BJ748">
        <v>1</v>
      </c>
      <c r="BK748">
        <v>0</v>
      </c>
      <c r="BM748">
        <v>0</v>
      </c>
      <c r="BO748">
        <v>0</v>
      </c>
      <c r="BQ748">
        <v>3</v>
      </c>
      <c r="BR748">
        <v>1</v>
      </c>
      <c r="BS748">
        <v>2</v>
      </c>
      <c r="BT748">
        <v>2</v>
      </c>
      <c r="BU748">
        <v>1</v>
      </c>
      <c r="BV748">
        <v>50</v>
      </c>
      <c r="BW748" s="4">
        <v>0.57198968389410987</v>
      </c>
      <c r="BX748">
        <v>2</v>
      </c>
      <c r="BY748">
        <v>1</v>
      </c>
      <c r="BZ748">
        <v>0</v>
      </c>
      <c r="CA748">
        <v>60</v>
      </c>
      <c r="CB748">
        <v>2</v>
      </c>
      <c r="CC748">
        <v>3</v>
      </c>
      <c r="CD748">
        <v>0</v>
      </c>
      <c r="CE748">
        <v>180</v>
      </c>
      <c r="CF748">
        <v>0</v>
      </c>
      <c r="CG748">
        <v>0</v>
      </c>
      <c r="CH748">
        <v>0</v>
      </c>
      <c r="CI748">
        <v>0</v>
      </c>
      <c r="CJ748">
        <v>0</v>
      </c>
      <c r="CK748">
        <v>0</v>
      </c>
      <c r="CL748">
        <v>0</v>
      </c>
      <c r="CM748">
        <v>0</v>
      </c>
      <c r="CN748">
        <f t="shared" si="134"/>
        <v>60</v>
      </c>
      <c r="CO748" t="str">
        <f t="shared" si="135"/>
        <v>Insufficiently active</v>
      </c>
      <c r="CP748">
        <v>3</v>
      </c>
      <c r="CQ748">
        <v>3</v>
      </c>
      <c r="CR748">
        <v>3</v>
      </c>
      <c r="CS748">
        <v>3</v>
      </c>
      <c r="CT748">
        <v>3</v>
      </c>
      <c r="CU748">
        <v>3</v>
      </c>
      <c r="CV748">
        <v>1</v>
      </c>
      <c r="CW748">
        <v>0</v>
      </c>
      <c r="CX748">
        <v>1</v>
      </c>
      <c r="CY748">
        <v>1</v>
      </c>
      <c r="CZ748">
        <v>2</v>
      </c>
      <c r="DA748">
        <v>6</v>
      </c>
      <c r="DB748">
        <v>2</v>
      </c>
      <c r="DC748">
        <v>0</v>
      </c>
      <c r="DD748">
        <v>2</v>
      </c>
      <c r="DE748">
        <v>1</v>
      </c>
      <c r="DF748">
        <v>1</v>
      </c>
      <c r="DG748">
        <v>1</v>
      </c>
      <c r="DH748">
        <v>1</v>
      </c>
      <c r="DI748">
        <v>1</v>
      </c>
      <c r="DJ748">
        <v>1</v>
      </c>
      <c r="DK748">
        <v>1</v>
      </c>
      <c r="DL748">
        <v>1</v>
      </c>
      <c r="DM748">
        <v>1</v>
      </c>
      <c r="DN748">
        <v>11</v>
      </c>
      <c r="DO748">
        <v>0</v>
      </c>
      <c r="DP748">
        <v>0</v>
      </c>
      <c r="DQ748">
        <v>1</v>
      </c>
      <c r="DR748">
        <v>1</v>
      </c>
      <c r="DS748">
        <v>2</v>
      </c>
      <c r="DT748">
        <v>0</v>
      </c>
      <c r="DU748">
        <v>0</v>
      </c>
      <c r="DV748">
        <v>0</v>
      </c>
      <c r="DW748">
        <v>0</v>
      </c>
      <c r="DX748">
        <v>4</v>
      </c>
      <c r="DY748" t="str">
        <f>IF(DP748&gt;1,"Yes",IF(DQ748&gt;1,"Yes","No"))</f>
        <v>No</v>
      </c>
      <c r="DZ748" t="s">
        <v>4708</v>
      </c>
      <c r="EA748">
        <v>4</v>
      </c>
      <c r="EB748">
        <v>4</v>
      </c>
      <c r="EC748">
        <v>4</v>
      </c>
      <c r="ED748">
        <v>5</v>
      </c>
      <c r="EE748">
        <v>5</v>
      </c>
      <c r="EF748">
        <v>5</v>
      </c>
      <c r="EG748">
        <v>5</v>
      </c>
      <c r="EH748">
        <v>32</v>
      </c>
      <c r="EI748">
        <v>1</v>
      </c>
      <c r="EJ748">
        <v>1</v>
      </c>
      <c r="EK748">
        <v>1</v>
      </c>
      <c r="EL748">
        <v>3</v>
      </c>
      <c r="EM748">
        <v>5</v>
      </c>
      <c r="EN748">
        <v>5</v>
      </c>
      <c r="EO748">
        <v>5</v>
      </c>
      <c r="EP748">
        <v>5</v>
      </c>
      <c r="EQ748">
        <v>5</v>
      </c>
      <c r="ER748">
        <v>5</v>
      </c>
      <c r="ES748">
        <v>5</v>
      </c>
      <c r="ET748">
        <v>5</v>
      </c>
      <c r="EU748">
        <v>40</v>
      </c>
      <c r="EV748">
        <v>5</v>
      </c>
      <c r="EW748">
        <v>6</v>
      </c>
      <c r="EX748">
        <v>6</v>
      </c>
      <c r="EY748">
        <v>6</v>
      </c>
      <c r="EZ748">
        <v>23</v>
      </c>
      <c r="FA748">
        <v>5</v>
      </c>
      <c r="FB748" t="str">
        <f t="shared" si="129"/>
        <v>Mild</v>
      </c>
      <c r="FC748" t="s">
        <v>157</v>
      </c>
    </row>
    <row r="749" spans="1:159" x14ac:dyDescent="0.2">
      <c r="A749">
        <v>2662</v>
      </c>
      <c r="B749" t="s">
        <v>143</v>
      </c>
      <c r="C749" t="s">
        <v>3357</v>
      </c>
      <c r="D749" s="1">
        <v>30031</v>
      </c>
      <c r="E749">
        <v>40</v>
      </c>
      <c r="F749">
        <v>1</v>
      </c>
      <c r="H749" t="s">
        <v>3358</v>
      </c>
      <c r="I749">
        <v>3265</v>
      </c>
      <c r="J749" s="1">
        <v>44035</v>
      </c>
      <c r="K749">
        <v>1</v>
      </c>
      <c r="Q749">
        <v>1</v>
      </c>
      <c r="W749" t="s">
        <v>4409</v>
      </c>
      <c r="X749" t="s">
        <v>307</v>
      </c>
      <c r="Y749">
        <v>1</v>
      </c>
      <c r="Z749" t="s">
        <v>3359</v>
      </c>
      <c r="AA749" s="1">
        <v>44692</v>
      </c>
      <c r="AB749" s="2">
        <f t="shared" si="125"/>
        <v>657</v>
      </c>
      <c r="AC749">
        <v>1</v>
      </c>
      <c r="AD749">
        <v>2</v>
      </c>
      <c r="AE749" t="str">
        <f t="shared" si="127"/>
        <v>Female</v>
      </c>
      <c r="AF749">
        <v>1</v>
      </c>
      <c r="AG749" t="s">
        <v>157</v>
      </c>
      <c r="AH749">
        <v>1</v>
      </c>
      <c r="AI749">
        <v>2</v>
      </c>
      <c r="AJ749">
        <v>4</v>
      </c>
      <c r="AK749" t="str">
        <f t="shared" si="136"/>
        <v>TAFE</v>
      </c>
      <c r="AL749" t="str">
        <f t="shared" si="128"/>
        <v>Yes</v>
      </c>
      <c r="AM749">
        <v>9</v>
      </c>
      <c r="AN749" t="str">
        <f t="shared" si="126"/>
        <v>Aus</v>
      </c>
      <c r="AO749">
        <v>0</v>
      </c>
      <c r="AR749">
        <v>0</v>
      </c>
      <c r="AS749">
        <v>0</v>
      </c>
      <c r="AT749">
        <v>0</v>
      </c>
      <c r="AU749">
        <v>1</v>
      </c>
      <c r="AV749">
        <v>0</v>
      </c>
      <c r="AW749">
        <v>0</v>
      </c>
      <c r="AX749">
        <v>0</v>
      </c>
      <c r="AY749">
        <v>0</v>
      </c>
      <c r="AZ749">
        <v>0</v>
      </c>
      <c r="BA749">
        <v>1</v>
      </c>
      <c r="BC749" t="s">
        <v>3360</v>
      </c>
      <c r="BD749">
        <v>1</v>
      </c>
      <c r="BE749" t="s">
        <v>3361</v>
      </c>
      <c r="BF749">
        <v>1</v>
      </c>
      <c r="BG749" t="s">
        <v>3362</v>
      </c>
      <c r="BH749">
        <v>0</v>
      </c>
      <c r="BI749">
        <v>0</v>
      </c>
      <c r="BJ749">
        <v>0</v>
      </c>
      <c r="BK749">
        <v>0</v>
      </c>
      <c r="BM749">
        <v>1</v>
      </c>
      <c r="BN749">
        <v>4</v>
      </c>
      <c r="BO749">
        <v>0</v>
      </c>
      <c r="BQ749">
        <v>3</v>
      </c>
      <c r="BR749">
        <v>1</v>
      </c>
      <c r="BS749">
        <v>2</v>
      </c>
      <c r="BT749">
        <v>3</v>
      </c>
      <c r="BU749">
        <v>1</v>
      </c>
      <c r="BV749">
        <v>70</v>
      </c>
      <c r="BW749" s="4">
        <v>0.55767111650485446</v>
      </c>
      <c r="BX749">
        <v>5</v>
      </c>
      <c r="BY749">
        <v>3</v>
      </c>
      <c r="BZ749">
        <v>5</v>
      </c>
      <c r="CA749">
        <v>185</v>
      </c>
      <c r="CB749">
        <v>0</v>
      </c>
      <c r="CC749">
        <v>0</v>
      </c>
      <c r="CD749">
        <v>0</v>
      </c>
      <c r="CE749">
        <v>0</v>
      </c>
      <c r="CF749">
        <v>5</v>
      </c>
      <c r="CG749">
        <v>1</v>
      </c>
      <c r="CH749">
        <v>0</v>
      </c>
      <c r="CI749">
        <v>60</v>
      </c>
      <c r="CJ749">
        <v>0</v>
      </c>
      <c r="CK749">
        <v>0</v>
      </c>
      <c r="CL749">
        <v>0</v>
      </c>
      <c r="CM749">
        <v>0</v>
      </c>
      <c r="CN749">
        <f t="shared" si="134"/>
        <v>305</v>
      </c>
      <c r="CO749" t="str">
        <f t="shared" si="135"/>
        <v>Sufficientlyactive</v>
      </c>
      <c r="CP749">
        <v>4</v>
      </c>
      <c r="CQ749">
        <v>4</v>
      </c>
      <c r="CR749">
        <v>2</v>
      </c>
      <c r="CS749">
        <v>3</v>
      </c>
      <c r="CT749">
        <v>4</v>
      </c>
      <c r="CU749">
        <v>3</v>
      </c>
      <c r="CV749">
        <v>1</v>
      </c>
      <c r="CW749">
        <v>1</v>
      </c>
      <c r="CX749">
        <v>2</v>
      </c>
      <c r="CY749">
        <v>1</v>
      </c>
      <c r="CZ749">
        <v>3</v>
      </c>
      <c r="DA749">
        <v>7</v>
      </c>
      <c r="DB749">
        <v>0</v>
      </c>
      <c r="DC749">
        <v>0</v>
      </c>
      <c r="DD749">
        <v>3</v>
      </c>
      <c r="DE749">
        <v>2</v>
      </c>
      <c r="DF749">
        <v>1</v>
      </c>
      <c r="DG749">
        <v>1</v>
      </c>
      <c r="DH749">
        <v>3</v>
      </c>
      <c r="DI749">
        <v>1</v>
      </c>
      <c r="DJ749">
        <v>1</v>
      </c>
      <c r="DK749">
        <v>1</v>
      </c>
      <c r="DL749">
        <v>1</v>
      </c>
      <c r="DM749">
        <v>1</v>
      </c>
      <c r="DN749">
        <v>15</v>
      </c>
      <c r="DO749">
        <v>0</v>
      </c>
      <c r="DP749">
        <v>0</v>
      </c>
      <c r="DQ749">
        <v>2</v>
      </c>
      <c r="DR749">
        <v>1</v>
      </c>
      <c r="DS749">
        <v>0</v>
      </c>
      <c r="DT749">
        <v>0</v>
      </c>
      <c r="DU749">
        <v>0</v>
      </c>
      <c r="DV749">
        <v>0</v>
      </c>
      <c r="DW749">
        <v>0</v>
      </c>
      <c r="DX749">
        <v>3</v>
      </c>
      <c r="DY749" t="s">
        <v>149</v>
      </c>
      <c r="DZ749" t="s">
        <v>4708</v>
      </c>
      <c r="EA749">
        <v>4</v>
      </c>
      <c r="EB749">
        <v>4</v>
      </c>
      <c r="EC749">
        <v>3</v>
      </c>
      <c r="ED749">
        <v>3</v>
      </c>
      <c r="EE749">
        <v>4</v>
      </c>
      <c r="EF749">
        <v>4</v>
      </c>
      <c r="EG749">
        <v>4</v>
      </c>
      <c r="EH749">
        <v>26</v>
      </c>
      <c r="EI749">
        <v>1</v>
      </c>
      <c r="EJ749">
        <v>1</v>
      </c>
      <c r="EK749">
        <v>2</v>
      </c>
      <c r="EL749">
        <v>4</v>
      </c>
      <c r="EM749">
        <v>5</v>
      </c>
      <c r="EN749">
        <v>5</v>
      </c>
      <c r="EO749">
        <v>5</v>
      </c>
      <c r="EP749">
        <v>5</v>
      </c>
      <c r="EQ749">
        <v>5</v>
      </c>
      <c r="ER749">
        <v>5</v>
      </c>
      <c r="ES749">
        <v>5</v>
      </c>
      <c r="ET749">
        <v>5</v>
      </c>
      <c r="EU749">
        <v>40</v>
      </c>
      <c r="EV749">
        <v>7</v>
      </c>
      <c r="EW749">
        <v>7</v>
      </c>
      <c r="EX749">
        <v>10</v>
      </c>
      <c r="EY749">
        <v>7</v>
      </c>
      <c r="EZ749">
        <v>31</v>
      </c>
      <c r="FA749">
        <v>8</v>
      </c>
      <c r="FB749" t="str">
        <f t="shared" si="129"/>
        <v>Severe</v>
      </c>
      <c r="FC749" t="s">
        <v>157</v>
      </c>
    </row>
    <row r="750" spans="1:159" x14ac:dyDescent="0.2">
      <c r="A750">
        <v>2666</v>
      </c>
      <c r="B750" t="s">
        <v>143</v>
      </c>
      <c r="C750" t="s">
        <v>3363</v>
      </c>
      <c r="D750" s="1">
        <v>34854</v>
      </c>
      <c r="E750">
        <v>27</v>
      </c>
      <c r="F750">
        <v>1</v>
      </c>
      <c r="H750" t="s">
        <v>145</v>
      </c>
      <c r="I750">
        <v>3029</v>
      </c>
      <c r="J750" s="1">
        <v>44034</v>
      </c>
      <c r="K750">
        <v>1</v>
      </c>
      <c r="Q750">
        <v>2</v>
      </c>
      <c r="W750" t="s">
        <v>4409</v>
      </c>
      <c r="X750" t="s">
        <v>222</v>
      </c>
      <c r="Y750">
        <v>0</v>
      </c>
      <c r="Z750" t="s">
        <v>3364</v>
      </c>
      <c r="AA750" s="1">
        <v>44651</v>
      </c>
      <c r="AB750" s="2">
        <f t="shared" si="125"/>
        <v>617</v>
      </c>
      <c r="AC750">
        <v>0</v>
      </c>
      <c r="AD750">
        <v>1</v>
      </c>
      <c r="AE750" t="str">
        <f t="shared" si="127"/>
        <v>Male</v>
      </c>
      <c r="AF750">
        <v>0</v>
      </c>
      <c r="AG750" t="s">
        <v>157</v>
      </c>
      <c r="AH750">
        <v>0</v>
      </c>
      <c r="AJ750">
        <v>9</v>
      </c>
      <c r="AK750" t="str">
        <f t="shared" si="136"/>
        <v>Postgrad</v>
      </c>
      <c r="AL750" t="str">
        <f t="shared" si="128"/>
        <v>Yes</v>
      </c>
      <c r="AM750">
        <v>80</v>
      </c>
      <c r="AN750" t="str">
        <f t="shared" si="126"/>
        <v>Other</v>
      </c>
      <c r="AQ750">
        <v>24</v>
      </c>
      <c r="AR750">
        <v>0</v>
      </c>
      <c r="AS750">
        <v>0</v>
      </c>
      <c r="AT750">
        <v>0</v>
      </c>
      <c r="AU750">
        <v>0</v>
      </c>
      <c r="AV750">
        <v>0</v>
      </c>
      <c r="AW750">
        <v>0</v>
      </c>
      <c r="AX750">
        <v>0</v>
      </c>
      <c r="AY750">
        <v>0</v>
      </c>
      <c r="AZ750">
        <v>0</v>
      </c>
      <c r="BA750">
        <v>0</v>
      </c>
      <c r="BD750">
        <v>0</v>
      </c>
      <c r="BF750">
        <v>0</v>
      </c>
      <c r="BH750">
        <v>0</v>
      </c>
      <c r="BI750">
        <v>0</v>
      </c>
      <c r="BJ750">
        <v>0</v>
      </c>
      <c r="BK750">
        <v>1</v>
      </c>
      <c r="BL750">
        <v>1</v>
      </c>
      <c r="BM750">
        <v>1</v>
      </c>
      <c r="BN750">
        <v>2</v>
      </c>
      <c r="BO750">
        <v>0</v>
      </c>
      <c r="BQ750">
        <v>3</v>
      </c>
      <c r="BR750">
        <v>4</v>
      </c>
      <c r="BS750">
        <v>2</v>
      </c>
      <c r="BT750">
        <v>2</v>
      </c>
      <c r="BU750">
        <v>2</v>
      </c>
      <c r="BV750">
        <v>40</v>
      </c>
      <c r="BW750" s="4">
        <v>0.36240656020438233</v>
      </c>
      <c r="BX750">
        <v>10</v>
      </c>
      <c r="BY750">
        <v>10</v>
      </c>
      <c r="BZ750">
        <v>10</v>
      </c>
      <c r="CA750">
        <v>610</v>
      </c>
      <c r="CB750">
        <v>10</v>
      </c>
      <c r="CC750">
        <v>1</v>
      </c>
      <c r="CD750">
        <v>10</v>
      </c>
      <c r="CE750">
        <v>70</v>
      </c>
      <c r="CF750">
        <v>10</v>
      </c>
      <c r="CG750">
        <v>1</v>
      </c>
      <c r="CH750">
        <v>10</v>
      </c>
      <c r="CI750">
        <v>70</v>
      </c>
      <c r="CJ750">
        <v>10</v>
      </c>
      <c r="CK750">
        <v>1</v>
      </c>
      <c r="CL750">
        <v>10</v>
      </c>
      <c r="CM750">
        <v>70</v>
      </c>
      <c r="CN750">
        <f t="shared" si="134"/>
        <v>820</v>
      </c>
      <c r="CO750" t="str">
        <f t="shared" si="135"/>
        <v>Sufficientlyactive</v>
      </c>
      <c r="CP750">
        <v>1</v>
      </c>
      <c r="CQ750">
        <v>1</v>
      </c>
      <c r="CR750">
        <v>4</v>
      </c>
      <c r="CS750">
        <v>0</v>
      </c>
      <c r="CT750">
        <v>1</v>
      </c>
      <c r="CU750">
        <v>3</v>
      </c>
      <c r="CV750">
        <v>0</v>
      </c>
      <c r="CW750">
        <v>1</v>
      </c>
      <c r="CX750">
        <v>3</v>
      </c>
      <c r="CY750">
        <v>1</v>
      </c>
      <c r="CZ750">
        <v>1</v>
      </c>
      <c r="DA750">
        <v>6</v>
      </c>
      <c r="DB750">
        <v>1</v>
      </c>
      <c r="DC750">
        <v>1</v>
      </c>
      <c r="DD750">
        <v>1</v>
      </c>
      <c r="DE750">
        <v>1</v>
      </c>
      <c r="DF750">
        <v>1</v>
      </c>
      <c r="DG750">
        <v>1</v>
      </c>
      <c r="DH750">
        <v>1</v>
      </c>
      <c r="DI750">
        <v>1</v>
      </c>
      <c r="DJ750">
        <v>1</v>
      </c>
      <c r="DK750">
        <v>1</v>
      </c>
      <c r="DL750">
        <v>1</v>
      </c>
      <c r="DM750">
        <v>1</v>
      </c>
      <c r="DN750">
        <v>10</v>
      </c>
      <c r="DO750">
        <v>0</v>
      </c>
      <c r="DP750">
        <v>0</v>
      </c>
      <c r="DQ750">
        <v>0</v>
      </c>
      <c r="DR750">
        <v>1</v>
      </c>
      <c r="DS750">
        <v>0</v>
      </c>
      <c r="DT750">
        <v>0</v>
      </c>
      <c r="DU750">
        <v>0</v>
      </c>
      <c r="DV750">
        <v>0</v>
      </c>
      <c r="DW750">
        <v>0</v>
      </c>
      <c r="DX750">
        <v>1</v>
      </c>
      <c r="DY750" t="str">
        <f>IF(DO750&gt;1,"Yes",IF(DP750&gt;1,"Yes","No"))</f>
        <v>No</v>
      </c>
      <c r="DZ750" t="s">
        <v>4708</v>
      </c>
      <c r="EA750">
        <v>1</v>
      </c>
      <c r="EB750">
        <v>1</v>
      </c>
      <c r="EC750">
        <v>2</v>
      </c>
      <c r="ED750">
        <v>1</v>
      </c>
      <c r="EE750">
        <v>1</v>
      </c>
      <c r="EF750">
        <v>1</v>
      </c>
      <c r="EG750">
        <v>1</v>
      </c>
      <c r="EH750">
        <v>8</v>
      </c>
      <c r="EI750">
        <v>1</v>
      </c>
      <c r="EJ750">
        <v>1</v>
      </c>
      <c r="EK750">
        <v>1</v>
      </c>
      <c r="EL750">
        <v>3</v>
      </c>
      <c r="EM750">
        <v>2</v>
      </c>
      <c r="EN750">
        <v>2</v>
      </c>
      <c r="EO750">
        <v>2</v>
      </c>
      <c r="EP750">
        <v>2</v>
      </c>
      <c r="EQ750">
        <v>1</v>
      </c>
      <c r="ER750">
        <v>1</v>
      </c>
      <c r="ES750">
        <v>1</v>
      </c>
      <c r="ET750">
        <v>2</v>
      </c>
      <c r="EU750">
        <v>13</v>
      </c>
      <c r="EV750">
        <v>2</v>
      </c>
      <c r="EW750">
        <v>1</v>
      </c>
      <c r="EX750">
        <v>1</v>
      </c>
      <c r="EY750">
        <v>1</v>
      </c>
      <c r="EZ750">
        <v>5</v>
      </c>
      <c r="FA750">
        <v>3</v>
      </c>
      <c r="FB750" t="str">
        <f t="shared" si="129"/>
        <v>Mild</v>
      </c>
      <c r="FC750" t="s">
        <v>149</v>
      </c>
    </row>
    <row r="751" spans="1:159" x14ac:dyDescent="0.2">
      <c r="A751">
        <v>2669</v>
      </c>
      <c r="B751" t="s">
        <v>143</v>
      </c>
      <c r="C751" t="s">
        <v>3365</v>
      </c>
      <c r="D751" s="1">
        <v>23124</v>
      </c>
      <c r="E751">
        <v>59</v>
      </c>
      <c r="F751">
        <v>1</v>
      </c>
      <c r="H751" t="s">
        <v>777</v>
      </c>
      <c r="I751">
        <v>3026</v>
      </c>
      <c r="J751" s="1">
        <v>44033</v>
      </c>
      <c r="K751">
        <v>1</v>
      </c>
      <c r="R751">
        <v>1</v>
      </c>
      <c r="W751" t="s">
        <v>229</v>
      </c>
      <c r="X751" t="s">
        <v>307</v>
      </c>
      <c r="Y751">
        <v>1</v>
      </c>
      <c r="Z751" t="s">
        <v>3366</v>
      </c>
      <c r="AA751" s="1">
        <v>44651</v>
      </c>
      <c r="AB751" s="2">
        <f t="shared" si="125"/>
        <v>618</v>
      </c>
      <c r="AC751">
        <v>1</v>
      </c>
      <c r="AD751">
        <v>1</v>
      </c>
      <c r="AE751" t="str">
        <f t="shared" si="127"/>
        <v>Male</v>
      </c>
      <c r="AF751">
        <v>6</v>
      </c>
      <c r="AG751" t="s">
        <v>149</v>
      </c>
      <c r="AH751">
        <v>0</v>
      </c>
      <c r="AJ751">
        <v>1</v>
      </c>
      <c r="AK751" t="str">
        <f t="shared" si="136"/>
        <v>DNC high school</v>
      </c>
      <c r="AL751" t="str">
        <f t="shared" si="128"/>
        <v>No</v>
      </c>
      <c r="AM751">
        <v>9</v>
      </c>
      <c r="AN751" t="str">
        <f t="shared" si="126"/>
        <v>Aus</v>
      </c>
      <c r="AO751">
        <v>0</v>
      </c>
      <c r="AR751">
        <v>0</v>
      </c>
      <c r="AS751">
        <v>0</v>
      </c>
      <c r="AT751">
        <v>0</v>
      </c>
      <c r="AU751">
        <v>0</v>
      </c>
      <c r="AV751">
        <v>0</v>
      </c>
      <c r="AW751">
        <v>0</v>
      </c>
      <c r="AX751">
        <v>1</v>
      </c>
      <c r="AY751">
        <v>0</v>
      </c>
      <c r="AZ751">
        <v>0</v>
      </c>
      <c r="BA751">
        <v>0</v>
      </c>
      <c r="BC751" t="s">
        <v>3367</v>
      </c>
      <c r="BD751">
        <v>1</v>
      </c>
      <c r="BE751" t="s">
        <v>3368</v>
      </c>
      <c r="BF751">
        <v>1</v>
      </c>
      <c r="BG751" t="s">
        <v>3369</v>
      </c>
      <c r="BH751">
        <v>1</v>
      </c>
      <c r="BI751">
        <v>0</v>
      </c>
      <c r="BJ751">
        <v>1</v>
      </c>
      <c r="BK751">
        <v>0</v>
      </c>
      <c r="BM751">
        <v>0</v>
      </c>
      <c r="BO751">
        <v>0</v>
      </c>
      <c r="BQ751">
        <v>4</v>
      </c>
      <c r="BR751">
        <v>2</v>
      </c>
      <c r="BS751">
        <v>4</v>
      </c>
      <c r="BT751">
        <v>4</v>
      </c>
      <c r="BU751">
        <v>3</v>
      </c>
      <c r="BV751">
        <v>25</v>
      </c>
      <c r="BW751" s="4">
        <v>0.22972573962929782</v>
      </c>
      <c r="BX751">
        <v>7</v>
      </c>
      <c r="BY751">
        <v>4</v>
      </c>
      <c r="BZ751">
        <v>30</v>
      </c>
      <c r="CA751">
        <v>270</v>
      </c>
      <c r="CB751">
        <v>0</v>
      </c>
      <c r="CC751">
        <v>0</v>
      </c>
      <c r="CD751">
        <v>0</v>
      </c>
      <c r="CE751">
        <v>0</v>
      </c>
      <c r="CF751">
        <v>0</v>
      </c>
      <c r="CG751">
        <v>0</v>
      </c>
      <c r="CH751">
        <v>0</v>
      </c>
      <c r="CI751">
        <v>0</v>
      </c>
      <c r="CJ751">
        <v>0</v>
      </c>
      <c r="CK751">
        <v>0</v>
      </c>
      <c r="CL751">
        <v>0</v>
      </c>
      <c r="CM751">
        <v>0</v>
      </c>
      <c r="CN751">
        <f t="shared" si="134"/>
        <v>270</v>
      </c>
      <c r="CO751" t="str">
        <f t="shared" si="135"/>
        <v>Sufficientlyactive</v>
      </c>
      <c r="CP751">
        <v>1</v>
      </c>
      <c r="CQ751">
        <v>4</v>
      </c>
      <c r="CR751">
        <v>4</v>
      </c>
      <c r="CS751">
        <v>4</v>
      </c>
      <c r="CT751">
        <v>4</v>
      </c>
      <c r="CU751">
        <v>3</v>
      </c>
      <c r="CV751">
        <v>1</v>
      </c>
      <c r="CW751">
        <v>1</v>
      </c>
      <c r="CX751">
        <v>1</v>
      </c>
      <c r="CY751">
        <v>1</v>
      </c>
      <c r="CZ751">
        <v>2</v>
      </c>
      <c r="DA751">
        <v>6</v>
      </c>
      <c r="DB751">
        <v>3</v>
      </c>
      <c r="DC751">
        <v>0</v>
      </c>
      <c r="DD751">
        <v>4</v>
      </c>
      <c r="DE751">
        <v>2</v>
      </c>
      <c r="DF751">
        <v>1</v>
      </c>
      <c r="DG751">
        <v>4</v>
      </c>
      <c r="DH751">
        <v>1</v>
      </c>
      <c r="DI751">
        <v>2</v>
      </c>
      <c r="DJ751">
        <v>1</v>
      </c>
      <c r="DK751">
        <v>4</v>
      </c>
      <c r="DL751">
        <v>1</v>
      </c>
      <c r="DM751">
        <v>3</v>
      </c>
      <c r="DN751">
        <v>23</v>
      </c>
      <c r="DO751">
        <v>2</v>
      </c>
      <c r="DP751">
        <v>0</v>
      </c>
      <c r="DQ751">
        <v>3</v>
      </c>
      <c r="DR751">
        <v>2</v>
      </c>
      <c r="DS751">
        <v>0</v>
      </c>
      <c r="DT751">
        <v>1</v>
      </c>
      <c r="DU751">
        <v>2</v>
      </c>
      <c r="DV751">
        <v>2</v>
      </c>
      <c r="DW751">
        <v>1</v>
      </c>
      <c r="DX751">
        <v>13</v>
      </c>
      <c r="DY751" t="s">
        <v>157</v>
      </c>
      <c r="DZ751" t="s">
        <v>4709</v>
      </c>
      <c r="EA751">
        <v>2</v>
      </c>
      <c r="EB751">
        <v>2</v>
      </c>
      <c r="EC751">
        <v>4</v>
      </c>
      <c r="ED751">
        <v>4</v>
      </c>
      <c r="EE751">
        <v>5</v>
      </c>
      <c r="EF751">
        <v>3</v>
      </c>
      <c r="EG751">
        <v>5</v>
      </c>
      <c r="EH751">
        <v>25</v>
      </c>
      <c r="EI751">
        <v>2</v>
      </c>
      <c r="EJ751">
        <v>2</v>
      </c>
      <c r="EK751">
        <v>1</v>
      </c>
      <c r="EL751">
        <v>5</v>
      </c>
      <c r="EM751">
        <v>4</v>
      </c>
      <c r="EN751">
        <v>3</v>
      </c>
      <c r="EO751">
        <v>3</v>
      </c>
      <c r="EP751">
        <v>5</v>
      </c>
      <c r="EQ751">
        <v>4</v>
      </c>
      <c r="ER751">
        <v>3</v>
      </c>
      <c r="ES751">
        <v>4</v>
      </c>
      <c r="ET751">
        <v>4</v>
      </c>
      <c r="EU751">
        <v>30</v>
      </c>
      <c r="EV751">
        <v>7</v>
      </c>
      <c r="EW751">
        <v>7</v>
      </c>
      <c r="EX751">
        <v>8</v>
      </c>
      <c r="EY751">
        <v>8</v>
      </c>
      <c r="EZ751">
        <v>30</v>
      </c>
      <c r="FA751">
        <v>7</v>
      </c>
      <c r="FB751" t="str">
        <f t="shared" si="129"/>
        <v>Moderate</v>
      </c>
      <c r="FC751" t="s">
        <v>157</v>
      </c>
    </row>
    <row r="752" spans="1:159" x14ac:dyDescent="0.2">
      <c r="A752">
        <v>2676</v>
      </c>
      <c r="B752" t="s">
        <v>143</v>
      </c>
      <c r="C752" t="s">
        <v>3370</v>
      </c>
      <c r="D752" s="1">
        <v>31015</v>
      </c>
      <c r="E752">
        <v>37</v>
      </c>
      <c r="F752">
        <v>1</v>
      </c>
      <c r="H752" t="s">
        <v>145</v>
      </c>
      <c r="I752">
        <v>3029</v>
      </c>
      <c r="J752" s="1">
        <v>44032</v>
      </c>
      <c r="K752">
        <v>1</v>
      </c>
      <c r="R752">
        <v>2</v>
      </c>
      <c r="W752" t="s">
        <v>229</v>
      </c>
      <c r="X752" t="s">
        <v>222</v>
      </c>
      <c r="Y752">
        <v>0</v>
      </c>
      <c r="Z752" t="s">
        <v>3371</v>
      </c>
      <c r="AA752" s="1">
        <v>44665</v>
      </c>
      <c r="AB752" s="2">
        <f t="shared" si="125"/>
        <v>633</v>
      </c>
      <c r="AC752">
        <v>1</v>
      </c>
      <c r="AD752">
        <v>2</v>
      </c>
      <c r="AE752" t="str">
        <f t="shared" si="127"/>
        <v>Female</v>
      </c>
      <c r="AF752">
        <v>6</v>
      </c>
      <c r="AG752" t="s">
        <v>149</v>
      </c>
      <c r="AH752">
        <v>0</v>
      </c>
      <c r="AJ752">
        <v>3</v>
      </c>
      <c r="AK752" t="str">
        <f t="shared" si="136"/>
        <v>TAFE</v>
      </c>
      <c r="AL752" t="str">
        <f t="shared" si="128"/>
        <v>Yes</v>
      </c>
      <c r="AM752">
        <v>131</v>
      </c>
      <c r="AN752" t="str">
        <f t="shared" si="126"/>
        <v>Other</v>
      </c>
      <c r="AQ752">
        <v>30</v>
      </c>
      <c r="AR752">
        <v>0</v>
      </c>
      <c r="AS752">
        <v>0</v>
      </c>
      <c r="AT752">
        <v>0</v>
      </c>
      <c r="AU752">
        <v>0</v>
      </c>
      <c r="AV752">
        <v>0</v>
      </c>
      <c r="AW752">
        <v>0</v>
      </c>
      <c r="AX752">
        <v>0</v>
      </c>
      <c r="AY752">
        <v>0</v>
      </c>
      <c r="AZ752">
        <v>0</v>
      </c>
      <c r="BA752">
        <v>0</v>
      </c>
      <c r="BD752">
        <v>0</v>
      </c>
      <c r="BF752">
        <v>1</v>
      </c>
      <c r="BG752" t="s">
        <v>3372</v>
      </c>
      <c r="BH752">
        <v>0</v>
      </c>
      <c r="BI752">
        <v>2</v>
      </c>
      <c r="BJ752">
        <v>0</v>
      </c>
      <c r="BK752">
        <v>0</v>
      </c>
      <c r="BM752">
        <v>0</v>
      </c>
      <c r="BO752">
        <v>0</v>
      </c>
      <c r="BQ752">
        <v>2</v>
      </c>
      <c r="BR752">
        <v>1</v>
      </c>
      <c r="BS752">
        <v>2</v>
      </c>
      <c r="BT752">
        <v>2</v>
      </c>
      <c r="BU752">
        <v>2</v>
      </c>
      <c r="BV752">
        <v>80</v>
      </c>
      <c r="BW752" s="4">
        <v>0.56835118762161141</v>
      </c>
      <c r="BX752">
        <v>5</v>
      </c>
      <c r="BY752">
        <v>2</v>
      </c>
      <c r="BZ752">
        <v>30</v>
      </c>
      <c r="CA752">
        <v>150</v>
      </c>
      <c r="CB752">
        <v>1</v>
      </c>
      <c r="CC752">
        <v>0</v>
      </c>
      <c r="CD752">
        <v>25</v>
      </c>
      <c r="CE752">
        <v>25</v>
      </c>
      <c r="CF752">
        <v>0</v>
      </c>
      <c r="CG752">
        <v>0</v>
      </c>
      <c r="CH752">
        <v>0</v>
      </c>
      <c r="CI752">
        <v>0</v>
      </c>
      <c r="CJ752">
        <v>0</v>
      </c>
      <c r="CK752">
        <v>0</v>
      </c>
      <c r="CL752">
        <v>0</v>
      </c>
      <c r="CM752">
        <v>0</v>
      </c>
      <c r="CN752">
        <f t="shared" si="134"/>
        <v>150</v>
      </c>
      <c r="CO752" t="str">
        <f t="shared" si="135"/>
        <v>Insufficiently active</v>
      </c>
      <c r="CP752">
        <v>3</v>
      </c>
      <c r="CQ752">
        <v>3</v>
      </c>
      <c r="CR752">
        <v>3</v>
      </c>
      <c r="CS752">
        <v>3</v>
      </c>
      <c r="CT752">
        <v>3</v>
      </c>
      <c r="CU752">
        <v>2</v>
      </c>
      <c r="CV752">
        <v>1</v>
      </c>
      <c r="CW752">
        <v>1</v>
      </c>
      <c r="CX752">
        <v>2</v>
      </c>
      <c r="CY752">
        <v>0</v>
      </c>
      <c r="CZ752">
        <v>2</v>
      </c>
      <c r="DA752">
        <v>8</v>
      </c>
      <c r="DB752">
        <v>2</v>
      </c>
      <c r="DC752">
        <v>1</v>
      </c>
      <c r="DD752">
        <v>2</v>
      </c>
      <c r="DE752">
        <v>2</v>
      </c>
      <c r="DF752">
        <v>1</v>
      </c>
      <c r="DG752">
        <v>1</v>
      </c>
      <c r="DH752">
        <v>2</v>
      </c>
      <c r="DI752">
        <v>1</v>
      </c>
      <c r="DJ752">
        <v>2</v>
      </c>
      <c r="DK752">
        <v>1</v>
      </c>
      <c r="DL752">
        <v>1</v>
      </c>
      <c r="DM752">
        <v>2</v>
      </c>
      <c r="DN752">
        <v>15</v>
      </c>
      <c r="DO752">
        <v>3</v>
      </c>
      <c r="DP752">
        <v>0</v>
      </c>
      <c r="DQ752">
        <v>0</v>
      </c>
      <c r="DR752">
        <v>0</v>
      </c>
      <c r="DS752">
        <v>0</v>
      </c>
      <c r="DT752">
        <v>0</v>
      </c>
      <c r="DU752">
        <v>0</v>
      </c>
      <c r="DV752">
        <v>1</v>
      </c>
      <c r="DW752">
        <v>0</v>
      </c>
      <c r="DX752">
        <v>4</v>
      </c>
      <c r="DY752" t="s">
        <v>149</v>
      </c>
      <c r="DZ752" t="s">
        <v>4708</v>
      </c>
      <c r="EA752">
        <v>5</v>
      </c>
      <c r="EB752">
        <v>4</v>
      </c>
      <c r="EC752">
        <v>4</v>
      </c>
      <c r="ED752">
        <v>4</v>
      </c>
      <c r="EE752">
        <v>4</v>
      </c>
      <c r="EF752">
        <v>4</v>
      </c>
      <c r="EG752">
        <v>4</v>
      </c>
      <c r="EH752">
        <v>29</v>
      </c>
      <c r="EI752">
        <v>1</v>
      </c>
      <c r="EJ752">
        <v>1</v>
      </c>
      <c r="EK752">
        <v>1</v>
      </c>
      <c r="EL752">
        <v>3</v>
      </c>
      <c r="EM752">
        <v>4</v>
      </c>
      <c r="EN752">
        <v>4</v>
      </c>
      <c r="EO752">
        <v>4</v>
      </c>
      <c r="EP752">
        <v>4</v>
      </c>
      <c r="EQ752">
        <v>4</v>
      </c>
      <c r="ER752">
        <v>4</v>
      </c>
      <c r="ES752">
        <v>5</v>
      </c>
      <c r="ET752">
        <v>4</v>
      </c>
      <c r="EU752">
        <v>33</v>
      </c>
      <c r="EV752">
        <v>4</v>
      </c>
      <c r="EW752">
        <v>4</v>
      </c>
      <c r="EX752">
        <v>4</v>
      </c>
      <c r="EY752">
        <v>4</v>
      </c>
      <c r="EZ752">
        <v>16</v>
      </c>
      <c r="FA752">
        <v>4</v>
      </c>
      <c r="FB752" t="str">
        <f t="shared" si="129"/>
        <v>Mild</v>
      </c>
      <c r="FC752" t="s">
        <v>149</v>
      </c>
    </row>
    <row r="753" spans="1:159" x14ac:dyDescent="0.2">
      <c r="A753">
        <v>2680</v>
      </c>
      <c r="B753" t="s">
        <v>143</v>
      </c>
      <c r="C753" t="s">
        <v>3373</v>
      </c>
      <c r="D753" s="1">
        <v>25761</v>
      </c>
      <c r="E753">
        <v>52</v>
      </c>
      <c r="F753">
        <v>1</v>
      </c>
      <c r="H753" t="s">
        <v>571</v>
      </c>
      <c r="I753">
        <v>3020</v>
      </c>
      <c r="J753" s="1">
        <v>44032</v>
      </c>
      <c r="K753">
        <v>2</v>
      </c>
      <c r="L753">
        <v>3</v>
      </c>
      <c r="W753" t="s">
        <v>4403</v>
      </c>
      <c r="X753" t="s">
        <v>314</v>
      </c>
      <c r="Y753">
        <v>1</v>
      </c>
      <c r="Z753" t="s">
        <v>3374</v>
      </c>
      <c r="AA753" s="1">
        <v>44659</v>
      </c>
      <c r="AB753" s="2">
        <f t="shared" si="125"/>
        <v>627</v>
      </c>
      <c r="AC753">
        <v>0</v>
      </c>
      <c r="AD753">
        <v>1</v>
      </c>
      <c r="AE753" t="str">
        <f t="shared" si="127"/>
        <v>Male</v>
      </c>
      <c r="AF753">
        <v>0</v>
      </c>
      <c r="AG753" t="s">
        <v>157</v>
      </c>
      <c r="AH753">
        <v>0</v>
      </c>
      <c r="AJ753">
        <v>1</v>
      </c>
      <c r="AK753" t="str">
        <f t="shared" si="136"/>
        <v>DNC high school</v>
      </c>
      <c r="AL753" t="str">
        <f t="shared" si="128"/>
        <v>No</v>
      </c>
      <c r="AM753">
        <v>77</v>
      </c>
      <c r="AN753" t="str">
        <f t="shared" si="126"/>
        <v>Other</v>
      </c>
      <c r="AQ753">
        <v>5</v>
      </c>
      <c r="AR753">
        <v>0</v>
      </c>
      <c r="AS753">
        <v>0</v>
      </c>
      <c r="AT753">
        <v>0</v>
      </c>
      <c r="AU753">
        <v>0</v>
      </c>
      <c r="AV753">
        <v>0</v>
      </c>
      <c r="AW753">
        <v>0</v>
      </c>
      <c r="AX753">
        <v>1</v>
      </c>
      <c r="AY753">
        <v>0</v>
      </c>
      <c r="AZ753">
        <v>2</v>
      </c>
      <c r="BA753">
        <v>0</v>
      </c>
      <c r="BC753" t="s">
        <v>3375</v>
      </c>
      <c r="BD753">
        <v>1</v>
      </c>
      <c r="BE753" t="s">
        <v>3376</v>
      </c>
      <c r="BF753">
        <v>1</v>
      </c>
      <c r="BG753" t="s">
        <v>3377</v>
      </c>
      <c r="BH753">
        <v>0</v>
      </c>
      <c r="BI753">
        <v>0</v>
      </c>
      <c r="BJ753">
        <v>0</v>
      </c>
      <c r="BK753">
        <v>1</v>
      </c>
      <c r="BL753">
        <v>5</v>
      </c>
      <c r="BM753">
        <v>0</v>
      </c>
      <c r="BO753">
        <v>1</v>
      </c>
      <c r="BP753">
        <v>4</v>
      </c>
      <c r="BQ753">
        <v>1</v>
      </c>
      <c r="BR753">
        <v>1</v>
      </c>
      <c r="BS753">
        <v>2</v>
      </c>
      <c r="BT753">
        <v>2</v>
      </c>
      <c r="BU753">
        <v>1</v>
      </c>
      <c r="BV753">
        <v>70</v>
      </c>
      <c r="BW753" s="4">
        <v>0.70093623779544856</v>
      </c>
      <c r="BX753">
        <v>7</v>
      </c>
      <c r="BY753">
        <v>28</v>
      </c>
      <c r="BZ753">
        <v>10</v>
      </c>
      <c r="CA753">
        <v>840</v>
      </c>
      <c r="CB753">
        <v>1</v>
      </c>
      <c r="CC753">
        <v>1</v>
      </c>
      <c r="CD753">
        <v>1</v>
      </c>
      <c r="CE753">
        <v>61</v>
      </c>
      <c r="CF753">
        <v>1</v>
      </c>
      <c r="CG753">
        <v>1</v>
      </c>
      <c r="CH753">
        <v>1</v>
      </c>
      <c r="CI753">
        <v>61</v>
      </c>
      <c r="CJ753">
        <v>1</v>
      </c>
      <c r="CK753">
        <v>1</v>
      </c>
      <c r="CL753">
        <v>1</v>
      </c>
      <c r="CM753">
        <v>61</v>
      </c>
      <c r="CN753">
        <f t="shared" si="134"/>
        <v>1023</v>
      </c>
      <c r="CO753" t="str">
        <f t="shared" si="135"/>
        <v>Sufficientlyactive</v>
      </c>
      <c r="CP753">
        <v>3</v>
      </c>
      <c r="CQ753">
        <v>1</v>
      </c>
      <c r="CR753">
        <v>3</v>
      </c>
      <c r="CS753">
        <v>3</v>
      </c>
      <c r="CT753">
        <v>3</v>
      </c>
      <c r="CU753">
        <v>2</v>
      </c>
      <c r="CV753">
        <v>0</v>
      </c>
      <c r="CW753">
        <v>1</v>
      </c>
      <c r="CX753">
        <v>2</v>
      </c>
      <c r="CY753">
        <v>0</v>
      </c>
      <c r="CZ753">
        <v>3</v>
      </c>
      <c r="DA753">
        <v>6</v>
      </c>
      <c r="DB753">
        <v>3</v>
      </c>
      <c r="DC753">
        <v>0</v>
      </c>
      <c r="DD753">
        <v>3</v>
      </c>
      <c r="DE753">
        <v>3</v>
      </c>
      <c r="DF753">
        <v>1</v>
      </c>
      <c r="DG753">
        <v>1</v>
      </c>
      <c r="DH753">
        <v>2</v>
      </c>
      <c r="DI753">
        <v>1</v>
      </c>
      <c r="DJ753">
        <v>1</v>
      </c>
      <c r="DK753">
        <v>1</v>
      </c>
      <c r="DL753">
        <v>1</v>
      </c>
      <c r="DM753">
        <v>1</v>
      </c>
      <c r="DN753">
        <v>15</v>
      </c>
      <c r="DO753">
        <v>0</v>
      </c>
      <c r="DP753">
        <v>0</v>
      </c>
      <c r="DQ753">
        <v>1</v>
      </c>
      <c r="DR753">
        <v>1</v>
      </c>
      <c r="DS753">
        <v>1</v>
      </c>
      <c r="DT753">
        <v>0</v>
      </c>
      <c r="DU753">
        <v>1</v>
      </c>
      <c r="DV753">
        <v>0</v>
      </c>
      <c r="DW753">
        <v>0</v>
      </c>
      <c r="DX753">
        <v>4</v>
      </c>
      <c r="DY753" t="s">
        <v>149</v>
      </c>
      <c r="DZ753" t="s">
        <v>4708</v>
      </c>
      <c r="EA753">
        <v>3</v>
      </c>
      <c r="EB753">
        <v>4</v>
      </c>
      <c r="EC753">
        <v>2</v>
      </c>
      <c r="ED753">
        <v>3</v>
      </c>
      <c r="EE753">
        <v>4</v>
      </c>
      <c r="EF753">
        <v>4</v>
      </c>
      <c r="EG753">
        <v>3</v>
      </c>
      <c r="EH753">
        <v>23</v>
      </c>
      <c r="EI753">
        <v>1</v>
      </c>
      <c r="EJ753">
        <v>1</v>
      </c>
      <c r="EK753">
        <v>1</v>
      </c>
      <c r="EL753">
        <v>3</v>
      </c>
      <c r="EM753">
        <v>4</v>
      </c>
      <c r="EN753">
        <v>3</v>
      </c>
      <c r="EO753">
        <v>4</v>
      </c>
      <c r="EP753">
        <v>4</v>
      </c>
      <c r="EQ753">
        <v>4</v>
      </c>
      <c r="ER753">
        <v>4</v>
      </c>
      <c r="ES753">
        <v>4</v>
      </c>
      <c r="ET753">
        <v>3</v>
      </c>
      <c r="EU753">
        <v>30</v>
      </c>
      <c r="EV753">
        <v>5</v>
      </c>
      <c r="EW753">
        <v>6</v>
      </c>
      <c r="EX753">
        <v>6</v>
      </c>
      <c r="EY753">
        <v>8</v>
      </c>
      <c r="EZ753">
        <v>25</v>
      </c>
      <c r="FA753">
        <v>5</v>
      </c>
      <c r="FB753" t="str">
        <f t="shared" si="129"/>
        <v>Mild</v>
      </c>
      <c r="FC753" t="s">
        <v>157</v>
      </c>
    </row>
    <row r="754" spans="1:159" x14ac:dyDescent="0.2">
      <c r="A754">
        <v>2682</v>
      </c>
      <c r="B754" t="s">
        <v>143</v>
      </c>
      <c r="C754" t="s">
        <v>3378</v>
      </c>
      <c r="D754" s="1">
        <v>15814</v>
      </c>
      <c r="E754">
        <v>79</v>
      </c>
      <c r="F754">
        <v>7</v>
      </c>
      <c r="H754" t="s">
        <v>165</v>
      </c>
      <c r="I754">
        <v>3012</v>
      </c>
      <c r="J754" s="1">
        <v>44032</v>
      </c>
      <c r="K754">
        <v>2</v>
      </c>
      <c r="R754">
        <v>3</v>
      </c>
      <c r="W754" t="s">
        <v>229</v>
      </c>
      <c r="X754" t="s">
        <v>314</v>
      </c>
      <c r="Y754">
        <v>1</v>
      </c>
      <c r="Z754" t="s">
        <v>3379</v>
      </c>
      <c r="AA754" s="1">
        <v>44664</v>
      </c>
      <c r="AB754" s="2">
        <f t="shared" si="125"/>
        <v>632</v>
      </c>
      <c r="AC754">
        <v>1</v>
      </c>
      <c r="AD754">
        <v>1</v>
      </c>
      <c r="AE754" t="str">
        <f t="shared" si="127"/>
        <v>Male</v>
      </c>
      <c r="AF754">
        <v>7</v>
      </c>
      <c r="AG754" t="s">
        <v>149</v>
      </c>
      <c r="AH754">
        <v>0</v>
      </c>
      <c r="AJ754">
        <v>1</v>
      </c>
      <c r="AK754" t="str">
        <f t="shared" si="136"/>
        <v>DNC high school</v>
      </c>
      <c r="AL754" t="str">
        <f t="shared" si="128"/>
        <v>No</v>
      </c>
      <c r="AM754">
        <v>67</v>
      </c>
      <c r="AN754" t="str">
        <f t="shared" si="126"/>
        <v>Other</v>
      </c>
      <c r="AQ754">
        <v>28</v>
      </c>
      <c r="AR754">
        <v>0</v>
      </c>
      <c r="AS754">
        <v>0</v>
      </c>
      <c r="AT754">
        <v>1</v>
      </c>
      <c r="AU754">
        <v>0</v>
      </c>
      <c r="AV754">
        <v>0</v>
      </c>
      <c r="AW754">
        <v>0</v>
      </c>
      <c r="AX754">
        <v>0</v>
      </c>
      <c r="AY754">
        <v>0</v>
      </c>
      <c r="AZ754">
        <v>0</v>
      </c>
      <c r="BA754">
        <v>0</v>
      </c>
      <c r="BB754" t="s">
        <v>3380</v>
      </c>
      <c r="BD754">
        <v>1</v>
      </c>
      <c r="BE754" t="s">
        <v>3381</v>
      </c>
      <c r="BF754">
        <v>1</v>
      </c>
      <c r="BG754" t="s">
        <v>3382</v>
      </c>
      <c r="BH754">
        <v>0</v>
      </c>
      <c r="BI754">
        <v>0</v>
      </c>
      <c r="BJ754">
        <v>0</v>
      </c>
      <c r="BK754">
        <v>0</v>
      </c>
      <c r="BM754">
        <v>1</v>
      </c>
      <c r="BN754">
        <v>25</v>
      </c>
      <c r="BO754">
        <v>1</v>
      </c>
      <c r="BP754">
        <v>1</v>
      </c>
      <c r="BQ754">
        <v>2</v>
      </c>
      <c r="BR754">
        <v>1</v>
      </c>
      <c r="BS754">
        <v>2</v>
      </c>
      <c r="BT754">
        <v>2</v>
      </c>
      <c r="BU754">
        <v>2</v>
      </c>
      <c r="BV754">
        <v>6</v>
      </c>
      <c r="BW754" s="4">
        <v>0.56835118762161141</v>
      </c>
      <c r="BX754">
        <v>7</v>
      </c>
      <c r="BY754">
        <v>4</v>
      </c>
      <c r="BZ754">
        <v>0</v>
      </c>
      <c r="CA754">
        <v>240</v>
      </c>
      <c r="CB754">
        <v>2</v>
      </c>
      <c r="CC754">
        <v>1</v>
      </c>
      <c r="CD754">
        <v>30</v>
      </c>
      <c r="CE754">
        <v>90</v>
      </c>
      <c r="CF754">
        <v>3</v>
      </c>
      <c r="CG754">
        <v>3</v>
      </c>
      <c r="CH754">
        <v>0</v>
      </c>
      <c r="CI754">
        <v>180</v>
      </c>
      <c r="CJ754">
        <v>0</v>
      </c>
      <c r="CK754">
        <v>0</v>
      </c>
      <c r="CL754">
        <v>0</v>
      </c>
      <c r="CM754">
        <v>0</v>
      </c>
      <c r="CN754">
        <f t="shared" si="134"/>
        <v>600</v>
      </c>
      <c r="CO754" t="str">
        <f t="shared" si="135"/>
        <v>Sufficientlyactive</v>
      </c>
      <c r="CP754">
        <v>3</v>
      </c>
      <c r="CQ754">
        <v>3</v>
      </c>
      <c r="CR754">
        <v>3</v>
      </c>
      <c r="CS754">
        <v>3</v>
      </c>
      <c r="CT754">
        <v>3</v>
      </c>
      <c r="CU754">
        <v>2</v>
      </c>
      <c r="CV754">
        <v>1</v>
      </c>
      <c r="CW754">
        <v>1</v>
      </c>
      <c r="CX754">
        <v>1</v>
      </c>
      <c r="CY754">
        <v>1</v>
      </c>
      <c r="CZ754">
        <v>2</v>
      </c>
      <c r="DA754">
        <v>5</v>
      </c>
      <c r="DB754">
        <v>2</v>
      </c>
      <c r="DC754">
        <v>1</v>
      </c>
      <c r="DD754">
        <v>3</v>
      </c>
      <c r="DE754">
        <v>3</v>
      </c>
      <c r="DF754">
        <v>2</v>
      </c>
      <c r="DG754">
        <v>3</v>
      </c>
      <c r="DH754">
        <v>3</v>
      </c>
      <c r="DI754">
        <v>2</v>
      </c>
      <c r="DJ754">
        <v>2</v>
      </c>
      <c r="DK754">
        <v>2</v>
      </c>
      <c r="DL754">
        <v>1</v>
      </c>
      <c r="DM754">
        <v>1</v>
      </c>
      <c r="DN754">
        <v>22</v>
      </c>
      <c r="DO754">
        <v>1</v>
      </c>
      <c r="DP754">
        <v>1</v>
      </c>
      <c r="DQ754">
        <v>0</v>
      </c>
      <c r="DR754">
        <v>1</v>
      </c>
      <c r="DS754">
        <v>0</v>
      </c>
      <c r="DT754">
        <v>0</v>
      </c>
      <c r="DU754">
        <v>2</v>
      </c>
      <c r="DV754">
        <v>1</v>
      </c>
      <c r="DW754">
        <v>0</v>
      </c>
      <c r="DX754">
        <v>6</v>
      </c>
      <c r="DY754" t="s">
        <v>149</v>
      </c>
      <c r="DZ754" t="s">
        <v>4707</v>
      </c>
      <c r="EA754">
        <v>2</v>
      </c>
      <c r="EB754">
        <v>2</v>
      </c>
      <c r="EC754">
        <v>1</v>
      </c>
      <c r="ED754">
        <v>5</v>
      </c>
      <c r="EE754">
        <v>5</v>
      </c>
      <c r="EF754">
        <v>5</v>
      </c>
      <c r="EG754">
        <v>5</v>
      </c>
      <c r="EH754">
        <v>25</v>
      </c>
      <c r="EI754">
        <v>1</v>
      </c>
      <c r="EJ754">
        <v>2</v>
      </c>
      <c r="EK754">
        <v>2</v>
      </c>
      <c r="EL754">
        <v>5</v>
      </c>
      <c r="EM754">
        <v>3</v>
      </c>
      <c r="EN754">
        <v>3</v>
      </c>
      <c r="EO754">
        <v>3</v>
      </c>
      <c r="EP754">
        <v>3</v>
      </c>
      <c r="EQ754">
        <v>4</v>
      </c>
      <c r="ER754">
        <v>4</v>
      </c>
      <c r="ES754">
        <v>4</v>
      </c>
      <c r="ET754">
        <v>4</v>
      </c>
      <c r="EU754">
        <v>28</v>
      </c>
      <c r="EV754">
        <v>8</v>
      </c>
      <c r="EW754">
        <v>5</v>
      </c>
      <c r="EX754">
        <v>7</v>
      </c>
      <c r="EY754">
        <v>8</v>
      </c>
      <c r="EZ754">
        <v>28</v>
      </c>
      <c r="FA754">
        <v>6</v>
      </c>
      <c r="FB754" t="str">
        <f t="shared" si="129"/>
        <v>Moderate</v>
      </c>
      <c r="FC754" t="s">
        <v>157</v>
      </c>
    </row>
    <row r="755" spans="1:159" x14ac:dyDescent="0.2">
      <c r="A755">
        <v>2683</v>
      </c>
      <c r="B755" t="s">
        <v>143</v>
      </c>
      <c r="C755" t="s">
        <v>3383</v>
      </c>
      <c r="D755" s="1">
        <v>30195</v>
      </c>
      <c r="E755">
        <v>39</v>
      </c>
      <c r="F755">
        <v>1</v>
      </c>
      <c r="H755" t="s">
        <v>253</v>
      </c>
      <c r="I755">
        <v>3020</v>
      </c>
      <c r="J755" s="1">
        <v>44029</v>
      </c>
      <c r="K755">
        <v>1</v>
      </c>
      <c r="R755">
        <v>2</v>
      </c>
      <c r="W755" t="s">
        <v>229</v>
      </c>
      <c r="X755" t="s">
        <v>222</v>
      </c>
      <c r="Y755">
        <v>0</v>
      </c>
      <c r="Z755" t="s">
        <v>3384</v>
      </c>
      <c r="AA755" s="1">
        <v>44656</v>
      </c>
      <c r="AB755" s="2">
        <f t="shared" si="125"/>
        <v>627</v>
      </c>
      <c r="AC755">
        <v>0</v>
      </c>
      <c r="AD755">
        <v>1</v>
      </c>
      <c r="AE755" t="str">
        <f t="shared" si="127"/>
        <v>Male</v>
      </c>
      <c r="AF755">
        <v>4</v>
      </c>
      <c r="AG755" t="s">
        <v>149</v>
      </c>
      <c r="AH755">
        <v>0</v>
      </c>
      <c r="AJ755">
        <v>1</v>
      </c>
      <c r="AK755" t="str">
        <f t="shared" si="136"/>
        <v>DNC high school</v>
      </c>
      <c r="AL755" t="str">
        <f t="shared" si="128"/>
        <v>No</v>
      </c>
      <c r="AM755">
        <v>58</v>
      </c>
      <c r="AN755" t="str">
        <f t="shared" si="126"/>
        <v>Other</v>
      </c>
      <c r="AQ755">
        <v>26</v>
      </c>
      <c r="AR755">
        <v>0</v>
      </c>
      <c r="AS755">
        <v>0</v>
      </c>
      <c r="AT755">
        <v>0</v>
      </c>
      <c r="AU755">
        <v>0</v>
      </c>
      <c r="AV755">
        <v>0</v>
      </c>
      <c r="AW755">
        <v>0</v>
      </c>
      <c r="AX755">
        <v>0</v>
      </c>
      <c r="AY755">
        <v>0</v>
      </c>
      <c r="AZ755">
        <v>0</v>
      </c>
      <c r="BA755">
        <v>0</v>
      </c>
      <c r="BD755">
        <v>1</v>
      </c>
      <c r="BE755" t="s">
        <v>3385</v>
      </c>
      <c r="BF755">
        <v>0</v>
      </c>
      <c r="BH755">
        <v>0</v>
      </c>
      <c r="BI755">
        <v>0</v>
      </c>
      <c r="BJ755">
        <v>0</v>
      </c>
      <c r="BK755">
        <v>0</v>
      </c>
      <c r="BM755">
        <v>0</v>
      </c>
      <c r="BO755">
        <v>0</v>
      </c>
      <c r="BQ755">
        <v>4</v>
      </c>
      <c r="BR755">
        <v>3</v>
      </c>
      <c r="BS755">
        <v>4</v>
      </c>
      <c r="BT755">
        <v>4</v>
      </c>
      <c r="BU755">
        <v>2</v>
      </c>
      <c r="BV755">
        <v>88</v>
      </c>
      <c r="BW755" s="4">
        <v>0.21608808079217803</v>
      </c>
      <c r="BX755">
        <v>10</v>
      </c>
      <c r="BY755">
        <v>1</v>
      </c>
      <c r="BZ755">
        <v>10</v>
      </c>
      <c r="CA755">
        <v>70</v>
      </c>
      <c r="CB755">
        <v>0</v>
      </c>
      <c r="CC755">
        <v>0</v>
      </c>
      <c r="CD755">
        <v>0</v>
      </c>
      <c r="CE755">
        <v>0</v>
      </c>
      <c r="CF755">
        <v>0</v>
      </c>
      <c r="CG755">
        <v>0</v>
      </c>
      <c r="CH755">
        <v>0</v>
      </c>
      <c r="CI755">
        <v>0</v>
      </c>
      <c r="CJ755">
        <v>0</v>
      </c>
      <c r="CK755">
        <v>0</v>
      </c>
      <c r="CL755">
        <v>0</v>
      </c>
      <c r="CM755">
        <v>0</v>
      </c>
      <c r="CN755">
        <f t="shared" si="134"/>
        <v>70</v>
      </c>
      <c r="CO755" t="str">
        <f t="shared" si="135"/>
        <v>Insufficiently active</v>
      </c>
      <c r="CP755">
        <v>1</v>
      </c>
      <c r="CQ755">
        <v>1</v>
      </c>
      <c r="CR755">
        <v>1</v>
      </c>
      <c r="CS755">
        <v>3</v>
      </c>
      <c r="CT755">
        <v>1</v>
      </c>
      <c r="CU755">
        <v>2</v>
      </c>
      <c r="CV755">
        <v>1</v>
      </c>
      <c r="CW755">
        <v>1</v>
      </c>
      <c r="CX755">
        <v>1</v>
      </c>
      <c r="CY755">
        <v>0</v>
      </c>
      <c r="CZ755">
        <v>1</v>
      </c>
      <c r="DA755">
        <v>6</v>
      </c>
      <c r="DB755">
        <v>1</v>
      </c>
      <c r="DC755">
        <v>1</v>
      </c>
      <c r="DD755">
        <v>4</v>
      </c>
      <c r="DE755">
        <v>3</v>
      </c>
      <c r="DF755">
        <v>1</v>
      </c>
      <c r="DG755">
        <v>3</v>
      </c>
      <c r="DH755">
        <v>3</v>
      </c>
      <c r="DI755">
        <v>1</v>
      </c>
      <c r="DJ755">
        <v>1</v>
      </c>
      <c r="DK755">
        <v>1</v>
      </c>
      <c r="DL755">
        <v>1</v>
      </c>
      <c r="DM755">
        <v>3</v>
      </c>
      <c r="DN755">
        <v>21</v>
      </c>
      <c r="DO755">
        <v>2</v>
      </c>
      <c r="DP755">
        <v>2</v>
      </c>
      <c r="DQ755">
        <v>0</v>
      </c>
      <c r="DR755">
        <v>2</v>
      </c>
      <c r="DS755">
        <v>0</v>
      </c>
      <c r="DT755">
        <v>2</v>
      </c>
      <c r="DU755">
        <v>2</v>
      </c>
      <c r="DV755">
        <v>0</v>
      </c>
      <c r="DW755">
        <v>0</v>
      </c>
      <c r="DX755">
        <v>10</v>
      </c>
      <c r="DY755" t="str">
        <f>IF(DO755&gt;1,"Yes",IF(DP755&gt;1,"Yes","No"))</f>
        <v>Yes</v>
      </c>
      <c r="DZ755" t="s">
        <v>4709</v>
      </c>
      <c r="EA755">
        <v>3</v>
      </c>
      <c r="EB755">
        <v>3</v>
      </c>
      <c r="EC755">
        <v>3</v>
      </c>
      <c r="ED755">
        <v>3</v>
      </c>
      <c r="EE755">
        <v>3</v>
      </c>
      <c r="EF755">
        <v>3</v>
      </c>
      <c r="EG755">
        <v>3</v>
      </c>
      <c r="EH755">
        <v>21</v>
      </c>
      <c r="EI755">
        <v>2</v>
      </c>
      <c r="EJ755">
        <v>2</v>
      </c>
      <c r="EK755">
        <v>2</v>
      </c>
      <c r="EL755">
        <v>6</v>
      </c>
      <c r="EM755">
        <v>3</v>
      </c>
      <c r="EN755">
        <v>3</v>
      </c>
      <c r="EO755">
        <v>2</v>
      </c>
      <c r="EP755">
        <v>3</v>
      </c>
      <c r="EQ755">
        <v>3</v>
      </c>
      <c r="ER755">
        <v>4</v>
      </c>
      <c r="ES755">
        <v>5</v>
      </c>
      <c r="ET755">
        <v>3</v>
      </c>
      <c r="EU755">
        <v>26</v>
      </c>
      <c r="EV755">
        <v>10</v>
      </c>
      <c r="EW755">
        <v>8</v>
      </c>
      <c r="EX755">
        <v>8</v>
      </c>
      <c r="EY755">
        <v>10</v>
      </c>
      <c r="EZ755">
        <v>36</v>
      </c>
      <c r="FA755">
        <v>9</v>
      </c>
      <c r="FB755" t="str">
        <f t="shared" si="129"/>
        <v>Severe</v>
      </c>
      <c r="FC755" t="s">
        <v>149</v>
      </c>
    </row>
    <row r="756" spans="1:159" x14ac:dyDescent="0.2">
      <c r="A756">
        <v>2684</v>
      </c>
      <c r="B756" t="s">
        <v>143</v>
      </c>
      <c r="C756" t="s">
        <v>3386</v>
      </c>
      <c r="D756" s="1">
        <v>22511</v>
      </c>
      <c r="E756">
        <v>61</v>
      </c>
      <c r="F756">
        <v>1</v>
      </c>
      <c r="H756" t="s">
        <v>295</v>
      </c>
      <c r="I756">
        <v>3021</v>
      </c>
      <c r="J756" s="1">
        <v>44029</v>
      </c>
      <c r="K756">
        <v>1</v>
      </c>
      <c r="R756">
        <v>2</v>
      </c>
      <c r="W756" t="s">
        <v>229</v>
      </c>
      <c r="X756" t="s">
        <v>222</v>
      </c>
      <c r="Y756">
        <v>1</v>
      </c>
      <c r="Z756" t="s">
        <v>3387</v>
      </c>
      <c r="AA756" s="1">
        <v>44673</v>
      </c>
      <c r="AB756" s="2">
        <f t="shared" si="125"/>
        <v>644</v>
      </c>
      <c r="AC756">
        <v>1</v>
      </c>
      <c r="AD756">
        <v>2</v>
      </c>
      <c r="AE756" t="str">
        <f t="shared" si="127"/>
        <v>Female</v>
      </c>
      <c r="AF756">
        <v>3</v>
      </c>
      <c r="AG756" t="s">
        <v>157</v>
      </c>
      <c r="AH756">
        <v>0</v>
      </c>
      <c r="AJ756">
        <v>3</v>
      </c>
      <c r="AK756" t="str">
        <f t="shared" si="136"/>
        <v>TAFE</v>
      </c>
      <c r="AL756" t="str">
        <f t="shared" si="128"/>
        <v>Yes</v>
      </c>
      <c r="AM756">
        <v>44</v>
      </c>
      <c r="AN756" t="str">
        <f t="shared" si="126"/>
        <v>Other</v>
      </c>
      <c r="AQ756">
        <v>18</v>
      </c>
      <c r="AR756">
        <v>0</v>
      </c>
      <c r="AS756">
        <v>0</v>
      </c>
      <c r="AT756">
        <v>0</v>
      </c>
      <c r="AU756">
        <v>0</v>
      </c>
      <c r="AV756">
        <v>0</v>
      </c>
      <c r="AW756">
        <v>0</v>
      </c>
      <c r="AX756">
        <v>0</v>
      </c>
      <c r="AY756">
        <v>0</v>
      </c>
      <c r="AZ756">
        <v>1</v>
      </c>
      <c r="BA756">
        <v>1</v>
      </c>
      <c r="BC756" t="s">
        <v>3388</v>
      </c>
      <c r="BD756">
        <v>1</v>
      </c>
      <c r="BE756" t="s">
        <v>3389</v>
      </c>
      <c r="BF756">
        <v>1</v>
      </c>
      <c r="BG756" t="s">
        <v>3390</v>
      </c>
      <c r="BH756">
        <v>1</v>
      </c>
      <c r="BI756">
        <v>1</v>
      </c>
      <c r="BJ756">
        <v>0</v>
      </c>
      <c r="BK756">
        <v>0</v>
      </c>
      <c r="BM756">
        <v>0</v>
      </c>
      <c r="BO756">
        <v>0</v>
      </c>
      <c r="BQ756">
        <v>4</v>
      </c>
      <c r="BR756">
        <v>4</v>
      </c>
      <c r="BS756">
        <v>4</v>
      </c>
      <c r="BT756">
        <v>4</v>
      </c>
      <c r="BU756">
        <v>4</v>
      </c>
      <c r="BV756">
        <v>50</v>
      </c>
      <c r="BW756" s="4">
        <v>0.10983287720372933</v>
      </c>
      <c r="BX756">
        <v>3</v>
      </c>
      <c r="BY756">
        <v>1</v>
      </c>
      <c r="BZ756">
        <v>0</v>
      </c>
      <c r="CA756">
        <v>60</v>
      </c>
      <c r="CB756">
        <v>1</v>
      </c>
      <c r="CC756">
        <v>1</v>
      </c>
      <c r="CD756">
        <v>0</v>
      </c>
      <c r="CE756">
        <v>60</v>
      </c>
      <c r="CF756">
        <v>1</v>
      </c>
      <c r="CG756">
        <v>1</v>
      </c>
      <c r="CH756">
        <v>0</v>
      </c>
      <c r="CI756">
        <v>60</v>
      </c>
      <c r="CJ756">
        <v>0</v>
      </c>
      <c r="CK756">
        <v>0</v>
      </c>
      <c r="CL756">
        <v>0</v>
      </c>
      <c r="CM756">
        <v>0</v>
      </c>
      <c r="CN756">
        <f t="shared" si="134"/>
        <v>180</v>
      </c>
      <c r="CO756" t="str">
        <f t="shared" si="135"/>
        <v>Sufficientlyactive</v>
      </c>
      <c r="CP756">
        <v>3</v>
      </c>
      <c r="CQ756">
        <v>3</v>
      </c>
      <c r="CR756">
        <v>3</v>
      </c>
      <c r="CS756">
        <v>3</v>
      </c>
      <c r="CT756">
        <v>3</v>
      </c>
      <c r="CU756">
        <v>2</v>
      </c>
      <c r="CV756">
        <v>1</v>
      </c>
      <c r="CW756">
        <v>1</v>
      </c>
      <c r="CX756">
        <v>1</v>
      </c>
      <c r="CY756">
        <v>1</v>
      </c>
      <c r="CZ756">
        <v>1</v>
      </c>
      <c r="DA756">
        <v>6</v>
      </c>
      <c r="DB756">
        <v>3</v>
      </c>
      <c r="DC756">
        <v>1</v>
      </c>
      <c r="DD756">
        <v>3</v>
      </c>
      <c r="DE756">
        <v>3</v>
      </c>
      <c r="DF756">
        <v>2</v>
      </c>
      <c r="DG756">
        <v>2</v>
      </c>
      <c r="DH756">
        <v>3</v>
      </c>
      <c r="DI756">
        <v>2</v>
      </c>
      <c r="DJ756">
        <v>2</v>
      </c>
      <c r="DK756">
        <v>4</v>
      </c>
      <c r="DL756">
        <v>3</v>
      </c>
      <c r="DM756">
        <v>2</v>
      </c>
      <c r="DN756">
        <v>26</v>
      </c>
      <c r="DO756">
        <v>1</v>
      </c>
      <c r="DP756">
        <v>1</v>
      </c>
      <c r="DQ756">
        <v>1</v>
      </c>
      <c r="DR756">
        <v>1</v>
      </c>
      <c r="DS756">
        <v>1</v>
      </c>
      <c r="DT756">
        <v>2</v>
      </c>
      <c r="DU756">
        <v>1</v>
      </c>
      <c r="DV756">
        <v>1</v>
      </c>
      <c r="DW756">
        <v>2</v>
      </c>
      <c r="DX756">
        <v>11</v>
      </c>
      <c r="DY756" t="s">
        <v>149</v>
      </c>
      <c r="DZ756" t="s">
        <v>4709</v>
      </c>
      <c r="EA756">
        <v>3</v>
      </c>
      <c r="EB756">
        <v>3</v>
      </c>
      <c r="EC756">
        <v>3</v>
      </c>
      <c r="ED756">
        <v>3</v>
      </c>
      <c r="EE756">
        <v>3</v>
      </c>
      <c r="EF756">
        <v>3</v>
      </c>
      <c r="EG756">
        <v>3</v>
      </c>
      <c r="EH756">
        <v>21</v>
      </c>
      <c r="EI756">
        <v>2</v>
      </c>
      <c r="EJ756">
        <v>2</v>
      </c>
      <c r="EK756">
        <v>2</v>
      </c>
      <c r="EL756">
        <v>6</v>
      </c>
      <c r="EM756">
        <v>4</v>
      </c>
      <c r="EN756">
        <v>4</v>
      </c>
      <c r="EO756">
        <v>4</v>
      </c>
      <c r="EP756">
        <v>4</v>
      </c>
      <c r="EQ756">
        <v>4</v>
      </c>
      <c r="ER756">
        <v>4</v>
      </c>
      <c r="ES756">
        <v>4</v>
      </c>
      <c r="ET756">
        <v>4</v>
      </c>
      <c r="EU756">
        <v>32</v>
      </c>
      <c r="EV756">
        <v>9</v>
      </c>
      <c r="EW756">
        <v>8</v>
      </c>
      <c r="EX756">
        <v>8</v>
      </c>
      <c r="EY756">
        <v>8</v>
      </c>
      <c r="EZ756">
        <v>33</v>
      </c>
      <c r="FA756">
        <v>8</v>
      </c>
      <c r="FB756" t="str">
        <f t="shared" si="129"/>
        <v>Severe</v>
      </c>
      <c r="FC756" t="s">
        <v>157</v>
      </c>
    </row>
    <row r="757" spans="1:159" x14ac:dyDescent="0.2">
      <c r="A757">
        <v>2686</v>
      </c>
      <c r="B757" t="s">
        <v>143</v>
      </c>
      <c r="C757" t="s">
        <v>3391</v>
      </c>
      <c r="D757" s="1">
        <v>31005</v>
      </c>
      <c r="E757">
        <v>37</v>
      </c>
      <c r="F757">
        <v>1</v>
      </c>
      <c r="H757" t="s">
        <v>1765</v>
      </c>
      <c r="I757">
        <v>3070</v>
      </c>
      <c r="J757" s="1">
        <v>44029</v>
      </c>
      <c r="K757">
        <v>1</v>
      </c>
      <c r="R757">
        <v>2</v>
      </c>
      <c r="W757" t="s">
        <v>229</v>
      </c>
      <c r="X757" t="s">
        <v>222</v>
      </c>
      <c r="Y757">
        <v>0</v>
      </c>
      <c r="Z757" t="s">
        <v>3392</v>
      </c>
      <c r="AA757" s="1">
        <v>44672</v>
      </c>
      <c r="AB757" s="2">
        <f t="shared" si="125"/>
        <v>643</v>
      </c>
      <c r="AC757">
        <v>0</v>
      </c>
      <c r="AD757">
        <v>1</v>
      </c>
      <c r="AE757" t="str">
        <f t="shared" si="127"/>
        <v>Male</v>
      </c>
      <c r="AF757">
        <v>0</v>
      </c>
      <c r="AG757" t="s">
        <v>157</v>
      </c>
      <c r="AH757">
        <v>0</v>
      </c>
      <c r="AJ757">
        <v>6</v>
      </c>
      <c r="AK757" t="str">
        <f t="shared" si="136"/>
        <v>Undergrad</v>
      </c>
      <c r="AL757" t="str">
        <f t="shared" si="128"/>
        <v>Yes</v>
      </c>
      <c r="AM757">
        <v>9</v>
      </c>
      <c r="AN757" t="str">
        <f t="shared" si="126"/>
        <v>Aus</v>
      </c>
      <c r="AO757">
        <v>0</v>
      </c>
      <c r="AR757">
        <v>0</v>
      </c>
      <c r="AS757">
        <v>0</v>
      </c>
      <c r="AT757">
        <v>0</v>
      </c>
      <c r="AU757">
        <v>0</v>
      </c>
      <c r="AV757">
        <v>0</v>
      </c>
      <c r="AW757">
        <v>0</v>
      </c>
      <c r="AX757">
        <v>0</v>
      </c>
      <c r="AY757">
        <v>0</v>
      </c>
      <c r="AZ757">
        <v>1</v>
      </c>
      <c r="BA757">
        <v>1</v>
      </c>
      <c r="BC757" t="s">
        <v>3393</v>
      </c>
      <c r="BD757">
        <v>0</v>
      </c>
      <c r="BF757">
        <v>1</v>
      </c>
      <c r="BG757" t="s">
        <v>3394</v>
      </c>
      <c r="BH757">
        <v>0</v>
      </c>
      <c r="BI757">
        <v>0</v>
      </c>
      <c r="BJ757">
        <v>0</v>
      </c>
      <c r="BK757">
        <v>1</v>
      </c>
      <c r="BL757">
        <v>15</v>
      </c>
      <c r="BM757">
        <v>0</v>
      </c>
      <c r="BO757">
        <v>1</v>
      </c>
      <c r="BP757">
        <v>2</v>
      </c>
      <c r="BQ757">
        <v>2</v>
      </c>
      <c r="BR757">
        <v>1</v>
      </c>
      <c r="BS757">
        <v>1</v>
      </c>
      <c r="BT757">
        <v>2</v>
      </c>
      <c r="BU757">
        <v>1</v>
      </c>
      <c r="BV757">
        <v>70</v>
      </c>
      <c r="BW757" s="4">
        <v>0.64790189498701412</v>
      </c>
      <c r="BX757">
        <v>18</v>
      </c>
      <c r="BY757">
        <v>3</v>
      </c>
      <c r="BZ757">
        <v>0</v>
      </c>
      <c r="CA757">
        <v>180</v>
      </c>
      <c r="CB757">
        <v>0</v>
      </c>
      <c r="CC757">
        <v>0</v>
      </c>
      <c r="CD757">
        <v>0</v>
      </c>
      <c r="CE757">
        <v>0</v>
      </c>
      <c r="CF757">
        <v>2</v>
      </c>
      <c r="CG757">
        <v>2</v>
      </c>
      <c r="CH757">
        <v>0</v>
      </c>
      <c r="CI757">
        <v>120</v>
      </c>
      <c r="CJ757">
        <v>2</v>
      </c>
      <c r="CK757">
        <v>3</v>
      </c>
      <c r="CL757">
        <v>0</v>
      </c>
      <c r="CM757">
        <v>180</v>
      </c>
      <c r="CN757">
        <f t="shared" si="134"/>
        <v>600</v>
      </c>
      <c r="CO757" t="str">
        <f t="shared" si="135"/>
        <v>Sufficientlyactive</v>
      </c>
      <c r="CP757">
        <v>1</v>
      </c>
      <c r="CQ757">
        <v>2</v>
      </c>
      <c r="CR757">
        <v>3</v>
      </c>
      <c r="CS757">
        <v>3</v>
      </c>
      <c r="CT757">
        <v>3</v>
      </c>
      <c r="CU757">
        <v>1</v>
      </c>
      <c r="CV757">
        <v>1</v>
      </c>
      <c r="CW757">
        <v>1</v>
      </c>
      <c r="CX757">
        <v>1</v>
      </c>
      <c r="CY757">
        <v>0</v>
      </c>
      <c r="CZ757">
        <v>2</v>
      </c>
      <c r="DA757">
        <v>6</v>
      </c>
      <c r="DB757">
        <v>3</v>
      </c>
      <c r="DC757">
        <v>1</v>
      </c>
      <c r="DD757">
        <v>4</v>
      </c>
      <c r="DE757">
        <v>1</v>
      </c>
      <c r="DF757">
        <v>1</v>
      </c>
      <c r="DG757">
        <v>1</v>
      </c>
      <c r="DH757">
        <v>1</v>
      </c>
      <c r="DI757">
        <v>1</v>
      </c>
      <c r="DJ757">
        <v>2</v>
      </c>
      <c r="DK757">
        <v>2</v>
      </c>
      <c r="DL757">
        <v>1</v>
      </c>
      <c r="DM757">
        <v>1</v>
      </c>
      <c r="DN757">
        <v>15</v>
      </c>
      <c r="DO757">
        <v>0</v>
      </c>
      <c r="DP757">
        <v>0</v>
      </c>
      <c r="DQ757">
        <v>0</v>
      </c>
      <c r="DR757">
        <v>2</v>
      </c>
      <c r="DS757">
        <v>2</v>
      </c>
      <c r="DT757">
        <v>0</v>
      </c>
      <c r="DU757">
        <v>0</v>
      </c>
      <c r="DV757">
        <v>0</v>
      </c>
      <c r="DW757">
        <v>0</v>
      </c>
      <c r="DX757">
        <v>4</v>
      </c>
      <c r="DY757" t="str">
        <f>IF(DO757&gt;1,"Yes",IF(DP757&gt;1,"Yes","No"))</f>
        <v>No</v>
      </c>
      <c r="DZ757" t="s">
        <v>4708</v>
      </c>
      <c r="EA757">
        <v>3</v>
      </c>
      <c r="EB757">
        <v>3</v>
      </c>
      <c r="EC757">
        <v>3</v>
      </c>
      <c r="ED757">
        <v>4</v>
      </c>
      <c r="EE757">
        <v>4</v>
      </c>
      <c r="EF757">
        <v>2</v>
      </c>
      <c r="EG757">
        <v>4</v>
      </c>
      <c r="EH757">
        <v>23</v>
      </c>
      <c r="EI757">
        <v>2</v>
      </c>
      <c r="EJ757">
        <v>1</v>
      </c>
      <c r="EK757">
        <v>2</v>
      </c>
      <c r="EL757">
        <v>5</v>
      </c>
      <c r="EM757">
        <v>4</v>
      </c>
      <c r="EN757">
        <v>4</v>
      </c>
      <c r="EO757">
        <v>4</v>
      </c>
      <c r="EP757">
        <v>4</v>
      </c>
      <c r="EQ757">
        <v>3</v>
      </c>
      <c r="ER757">
        <v>4</v>
      </c>
      <c r="ES757">
        <v>4</v>
      </c>
      <c r="ET757">
        <v>2</v>
      </c>
      <c r="EU757">
        <v>29</v>
      </c>
      <c r="EV757">
        <v>5</v>
      </c>
      <c r="EW757">
        <v>3</v>
      </c>
      <c r="EX757">
        <v>2</v>
      </c>
      <c r="EY757">
        <v>2</v>
      </c>
      <c r="EZ757">
        <v>12</v>
      </c>
      <c r="FA757">
        <v>3</v>
      </c>
      <c r="FB757" t="str">
        <f t="shared" si="129"/>
        <v>Mild</v>
      </c>
      <c r="FC757" t="s">
        <v>149</v>
      </c>
    </row>
    <row r="758" spans="1:159" x14ac:dyDescent="0.2">
      <c r="A758">
        <v>2688</v>
      </c>
      <c r="B758" t="s">
        <v>143</v>
      </c>
      <c r="C758" t="s">
        <v>3395</v>
      </c>
      <c r="D758" s="1">
        <v>17530</v>
      </c>
      <c r="E758">
        <v>74</v>
      </c>
      <c r="F758">
        <v>1</v>
      </c>
      <c r="H758" t="s">
        <v>182</v>
      </c>
      <c r="I758">
        <v>3019</v>
      </c>
      <c r="J758" s="1">
        <v>44028</v>
      </c>
      <c r="K758">
        <v>2</v>
      </c>
      <c r="R758">
        <v>3</v>
      </c>
      <c r="W758" t="s">
        <v>229</v>
      </c>
      <c r="X758" t="s">
        <v>314</v>
      </c>
      <c r="Y758">
        <v>1</v>
      </c>
      <c r="Z758" t="s">
        <v>3396</v>
      </c>
      <c r="AA758" s="1">
        <v>44665</v>
      </c>
      <c r="AB758" s="2">
        <f t="shared" si="125"/>
        <v>637</v>
      </c>
      <c r="AC758">
        <v>4</v>
      </c>
      <c r="AD758">
        <v>1</v>
      </c>
      <c r="AE758" t="str">
        <f t="shared" si="127"/>
        <v>Male</v>
      </c>
      <c r="AF758">
        <v>7</v>
      </c>
      <c r="AG758" t="s">
        <v>149</v>
      </c>
      <c r="AH758">
        <v>0</v>
      </c>
      <c r="AJ758">
        <v>3</v>
      </c>
      <c r="AK758" t="str">
        <f t="shared" si="136"/>
        <v>TAFE</v>
      </c>
      <c r="AL758" t="str">
        <f t="shared" si="128"/>
        <v>Yes</v>
      </c>
      <c r="AM758">
        <v>128</v>
      </c>
      <c r="AN758" t="str">
        <f t="shared" si="126"/>
        <v>Other</v>
      </c>
      <c r="AQ758">
        <v>24</v>
      </c>
      <c r="AR758">
        <v>0</v>
      </c>
      <c r="AS758">
        <v>0</v>
      </c>
      <c r="AT758">
        <v>0</v>
      </c>
      <c r="AU758">
        <v>1</v>
      </c>
      <c r="AV758">
        <v>1</v>
      </c>
      <c r="AW758">
        <v>0</v>
      </c>
      <c r="AX758">
        <v>2</v>
      </c>
      <c r="AY758">
        <v>0</v>
      </c>
      <c r="AZ758">
        <v>0</v>
      </c>
      <c r="BA758">
        <v>0</v>
      </c>
      <c r="BC758" t="s">
        <v>3397</v>
      </c>
      <c r="BD758">
        <v>1</v>
      </c>
      <c r="BE758" t="s">
        <v>3398</v>
      </c>
      <c r="BF758">
        <v>1</v>
      </c>
      <c r="BG758" t="s">
        <v>3399</v>
      </c>
      <c r="BH758">
        <v>1</v>
      </c>
      <c r="BJ758">
        <v>1</v>
      </c>
      <c r="BK758">
        <v>0</v>
      </c>
      <c r="BM758">
        <v>1</v>
      </c>
      <c r="BN758">
        <v>50</v>
      </c>
      <c r="BO758">
        <v>1</v>
      </c>
      <c r="BP758">
        <v>2</v>
      </c>
      <c r="BQ758">
        <v>4</v>
      </c>
      <c r="BR758">
        <v>1</v>
      </c>
      <c r="BS758">
        <v>3</v>
      </c>
      <c r="BT758">
        <v>3</v>
      </c>
      <c r="BW758" s="4"/>
      <c r="BX758">
        <v>0</v>
      </c>
      <c r="BY758">
        <v>0</v>
      </c>
      <c r="BZ758">
        <v>0</v>
      </c>
      <c r="CA758">
        <v>0</v>
      </c>
      <c r="CB758">
        <v>0</v>
      </c>
      <c r="CC758">
        <v>0</v>
      </c>
      <c r="CD758">
        <v>0</v>
      </c>
      <c r="CE758">
        <v>0</v>
      </c>
      <c r="CF758">
        <v>0</v>
      </c>
      <c r="CG758">
        <v>0</v>
      </c>
      <c r="CH758">
        <v>0</v>
      </c>
      <c r="CI758">
        <v>0</v>
      </c>
      <c r="CJ758">
        <v>0</v>
      </c>
      <c r="CK758">
        <v>0</v>
      </c>
      <c r="CL758">
        <v>0</v>
      </c>
      <c r="CM758">
        <v>0</v>
      </c>
      <c r="CN758">
        <f t="shared" si="134"/>
        <v>0</v>
      </c>
      <c r="CO758" t="str">
        <f t="shared" si="135"/>
        <v>Sedentary</v>
      </c>
      <c r="CU758">
        <v>3</v>
      </c>
      <c r="CV758">
        <v>1</v>
      </c>
      <c r="CW758">
        <v>1</v>
      </c>
      <c r="CY758">
        <v>1</v>
      </c>
      <c r="CZ758">
        <v>3</v>
      </c>
      <c r="DA758">
        <v>7</v>
      </c>
      <c r="DC758">
        <v>0</v>
      </c>
      <c r="DD758">
        <v>3</v>
      </c>
      <c r="DE758">
        <v>3</v>
      </c>
      <c r="DH758">
        <v>2</v>
      </c>
      <c r="DJ758">
        <v>2</v>
      </c>
      <c r="DM758">
        <v>1</v>
      </c>
      <c r="DO758">
        <v>1</v>
      </c>
      <c r="DP758">
        <v>2</v>
      </c>
      <c r="DQ758">
        <v>0</v>
      </c>
      <c r="DR758">
        <v>1</v>
      </c>
      <c r="DS758">
        <v>0</v>
      </c>
      <c r="DT758">
        <v>1</v>
      </c>
      <c r="DU758">
        <v>0</v>
      </c>
      <c r="DW758">
        <v>2</v>
      </c>
      <c r="DX758">
        <v>7</v>
      </c>
      <c r="DY758" t="s">
        <v>149</v>
      </c>
      <c r="DZ758" t="s">
        <v>4707</v>
      </c>
      <c r="EG758">
        <v>3</v>
      </c>
      <c r="EH758">
        <v>3</v>
      </c>
      <c r="EM758">
        <v>2</v>
      </c>
      <c r="EQ758">
        <v>2</v>
      </c>
      <c r="EU758">
        <v>4</v>
      </c>
      <c r="EV758">
        <v>7</v>
      </c>
      <c r="EW758">
        <v>7</v>
      </c>
      <c r="EX758">
        <v>6</v>
      </c>
      <c r="EY758">
        <v>8</v>
      </c>
      <c r="EZ758">
        <v>28</v>
      </c>
      <c r="FC758" t="s">
        <v>157</v>
      </c>
    </row>
    <row r="759" spans="1:159" x14ac:dyDescent="0.2">
      <c r="A759">
        <v>2694</v>
      </c>
      <c r="B759" t="s">
        <v>143</v>
      </c>
      <c r="C759" t="s">
        <v>3400</v>
      </c>
      <c r="D759" s="1">
        <v>25566</v>
      </c>
      <c r="E759">
        <v>52</v>
      </c>
      <c r="F759">
        <v>1</v>
      </c>
      <c r="H759" t="s">
        <v>295</v>
      </c>
      <c r="I759">
        <v>3021</v>
      </c>
      <c r="J759" s="1">
        <v>44026</v>
      </c>
      <c r="K759">
        <v>2</v>
      </c>
      <c r="S759">
        <v>3</v>
      </c>
      <c r="W759" t="s">
        <v>4410</v>
      </c>
      <c r="X759" t="s">
        <v>314</v>
      </c>
      <c r="Y759">
        <v>1</v>
      </c>
      <c r="Z759" t="s">
        <v>3401</v>
      </c>
      <c r="AA759" s="1">
        <v>44642</v>
      </c>
      <c r="AB759" s="2">
        <f t="shared" si="125"/>
        <v>616</v>
      </c>
      <c r="AC759">
        <v>1</v>
      </c>
      <c r="AD759">
        <v>1</v>
      </c>
      <c r="AE759" t="str">
        <f t="shared" si="127"/>
        <v>Male</v>
      </c>
      <c r="AF759">
        <v>0</v>
      </c>
      <c r="AG759" t="s">
        <v>157</v>
      </c>
      <c r="AH759">
        <v>0</v>
      </c>
      <c r="AJ759">
        <v>2</v>
      </c>
      <c r="AK759" t="str">
        <f t="shared" si="136"/>
        <v>High school</v>
      </c>
      <c r="AL759" t="str">
        <f t="shared" si="128"/>
        <v>Yes</v>
      </c>
      <c r="AM759">
        <v>185</v>
      </c>
      <c r="AN759" t="str">
        <f t="shared" si="126"/>
        <v>Other</v>
      </c>
      <c r="AQ759">
        <v>4</v>
      </c>
      <c r="AR759">
        <v>0</v>
      </c>
      <c r="AS759">
        <v>0</v>
      </c>
      <c r="AT759">
        <v>0</v>
      </c>
      <c r="AU759">
        <v>0</v>
      </c>
      <c r="AV759">
        <v>0</v>
      </c>
      <c r="AW759">
        <v>0</v>
      </c>
      <c r="AX759">
        <v>0</v>
      </c>
      <c r="AY759">
        <v>0</v>
      </c>
      <c r="AZ759">
        <v>0</v>
      </c>
      <c r="BA759">
        <v>0</v>
      </c>
      <c r="BD759">
        <v>1</v>
      </c>
      <c r="BE759" t="s">
        <v>3402</v>
      </c>
      <c r="BF759">
        <v>1</v>
      </c>
      <c r="BG759" t="s">
        <v>3403</v>
      </c>
      <c r="BH759">
        <v>0</v>
      </c>
      <c r="BI759">
        <v>0</v>
      </c>
      <c r="BJ759">
        <v>0</v>
      </c>
      <c r="BK759">
        <v>1</v>
      </c>
      <c r="BL759">
        <v>3</v>
      </c>
      <c r="BM759">
        <v>0</v>
      </c>
      <c r="BO759">
        <v>0</v>
      </c>
      <c r="BQ759">
        <v>2</v>
      </c>
      <c r="BR759">
        <v>1</v>
      </c>
      <c r="BS759">
        <v>2</v>
      </c>
      <c r="BT759">
        <v>3</v>
      </c>
      <c r="BU759">
        <v>2</v>
      </c>
      <c r="BV759">
        <v>62</v>
      </c>
      <c r="BW759" s="4">
        <v>0.55374145365301408</v>
      </c>
      <c r="BX759">
        <v>3</v>
      </c>
      <c r="BY759">
        <v>5</v>
      </c>
      <c r="BZ759">
        <v>10</v>
      </c>
      <c r="CA759">
        <v>310</v>
      </c>
      <c r="CB759">
        <v>1</v>
      </c>
      <c r="CC759">
        <v>1</v>
      </c>
      <c r="CD759">
        <v>1</v>
      </c>
      <c r="CE759">
        <v>61</v>
      </c>
      <c r="CF759">
        <v>5</v>
      </c>
      <c r="CG759">
        <v>6</v>
      </c>
      <c r="CH759">
        <v>1</v>
      </c>
      <c r="CI759">
        <v>361</v>
      </c>
      <c r="CJ759">
        <v>1</v>
      </c>
      <c r="CK759">
        <v>1</v>
      </c>
      <c r="CL759">
        <v>1</v>
      </c>
      <c r="CM759">
        <v>61</v>
      </c>
      <c r="CN759">
        <f t="shared" si="134"/>
        <v>1093</v>
      </c>
      <c r="CO759" t="str">
        <f t="shared" si="135"/>
        <v>Sufficientlyactive</v>
      </c>
      <c r="CP759">
        <v>3</v>
      </c>
      <c r="CQ759">
        <v>3</v>
      </c>
      <c r="CR759">
        <v>3</v>
      </c>
      <c r="CS759">
        <v>4</v>
      </c>
      <c r="CT759">
        <v>3</v>
      </c>
      <c r="CU759">
        <v>1</v>
      </c>
      <c r="CV759">
        <v>1</v>
      </c>
      <c r="CW759">
        <v>0</v>
      </c>
      <c r="CX759">
        <v>1</v>
      </c>
      <c r="CY759">
        <v>0</v>
      </c>
      <c r="CZ759">
        <v>1</v>
      </c>
      <c r="DA759">
        <v>5</v>
      </c>
      <c r="DB759">
        <v>2</v>
      </c>
      <c r="DC759">
        <v>0</v>
      </c>
      <c r="DD759">
        <v>5</v>
      </c>
      <c r="DE759">
        <v>1</v>
      </c>
      <c r="DF759">
        <v>1</v>
      </c>
      <c r="DG759">
        <v>1</v>
      </c>
      <c r="DH759">
        <v>3</v>
      </c>
      <c r="DI759">
        <v>3</v>
      </c>
      <c r="DJ759">
        <v>2</v>
      </c>
      <c r="DK759">
        <v>3</v>
      </c>
      <c r="DL759">
        <v>1</v>
      </c>
      <c r="DM759">
        <v>3</v>
      </c>
      <c r="DN759">
        <v>23</v>
      </c>
      <c r="DO759">
        <v>1</v>
      </c>
      <c r="DP759">
        <v>1</v>
      </c>
      <c r="DQ759">
        <v>2</v>
      </c>
      <c r="DR759">
        <v>2</v>
      </c>
      <c r="DS759">
        <v>2</v>
      </c>
      <c r="DT759">
        <v>2</v>
      </c>
      <c r="DU759">
        <v>2</v>
      </c>
      <c r="DV759">
        <v>0</v>
      </c>
      <c r="DW759">
        <v>0</v>
      </c>
      <c r="DX759">
        <v>12</v>
      </c>
      <c r="DY759" t="s">
        <v>149</v>
      </c>
      <c r="DZ759" t="s">
        <v>4709</v>
      </c>
      <c r="EA759">
        <v>3</v>
      </c>
      <c r="EB759">
        <v>3</v>
      </c>
      <c r="EC759">
        <v>2</v>
      </c>
      <c r="ED759">
        <v>2</v>
      </c>
      <c r="EE759">
        <v>2</v>
      </c>
      <c r="EF759">
        <v>3</v>
      </c>
      <c r="EG759">
        <v>3</v>
      </c>
      <c r="EH759">
        <v>18</v>
      </c>
      <c r="EI759">
        <v>1</v>
      </c>
      <c r="EJ759">
        <v>1</v>
      </c>
      <c r="EK759">
        <v>1</v>
      </c>
      <c r="EL759">
        <v>3</v>
      </c>
      <c r="EM759">
        <v>5</v>
      </c>
      <c r="EN759">
        <v>5</v>
      </c>
      <c r="EO759">
        <v>5</v>
      </c>
      <c r="EP759">
        <v>5</v>
      </c>
      <c r="EQ759">
        <v>5</v>
      </c>
      <c r="ER759">
        <v>5</v>
      </c>
      <c r="ES759">
        <v>5</v>
      </c>
      <c r="ET759">
        <v>5</v>
      </c>
      <c r="EU759">
        <v>40</v>
      </c>
      <c r="EV759">
        <v>6</v>
      </c>
      <c r="EW759">
        <v>6</v>
      </c>
      <c r="EX759">
        <v>7</v>
      </c>
      <c r="EY759">
        <v>8</v>
      </c>
      <c r="EZ759">
        <v>27</v>
      </c>
      <c r="FA759">
        <v>5</v>
      </c>
      <c r="FB759" t="str">
        <f t="shared" si="129"/>
        <v>Mild</v>
      </c>
      <c r="FC759" t="s">
        <v>157</v>
      </c>
    </row>
    <row r="760" spans="1:159" x14ac:dyDescent="0.2">
      <c r="A760">
        <v>2696</v>
      </c>
      <c r="B760" t="s">
        <v>143</v>
      </c>
      <c r="C760" t="s">
        <v>3404</v>
      </c>
      <c r="D760" s="1">
        <v>14564</v>
      </c>
      <c r="E760">
        <v>82</v>
      </c>
      <c r="F760">
        <v>1</v>
      </c>
      <c r="H760" t="s">
        <v>262</v>
      </c>
      <c r="I760">
        <v>3032</v>
      </c>
      <c r="J760" s="1">
        <v>44026</v>
      </c>
      <c r="K760">
        <v>1</v>
      </c>
      <c r="Q760">
        <v>1</v>
      </c>
      <c r="W760" t="s">
        <v>4409</v>
      </c>
      <c r="X760" t="s">
        <v>307</v>
      </c>
      <c r="Y760">
        <v>1</v>
      </c>
      <c r="Z760" t="s">
        <v>3405</v>
      </c>
      <c r="AA760" s="1">
        <v>44659</v>
      </c>
      <c r="AB760" s="2">
        <f t="shared" si="125"/>
        <v>633</v>
      </c>
      <c r="AC760">
        <v>5</v>
      </c>
      <c r="AD760">
        <v>2</v>
      </c>
      <c r="AE760" t="str">
        <f t="shared" si="127"/>
        <v>Female</v>
      </c>
      <c r="AF760">
        <v>6</v>
      </c>
      <c r="AG760" t="s">
        <v>149</v>
      </c>
      <c r="AH760">
        <v>0</v>
      </c>
      <c r="AJ760">
        <v>1</v>
      </c>
      <c r="AK760" t="str">
        <f t="shared" si="136"/>
        <v>DNC high school</v>
      </c>
      <c r="AL760" t="str">
        <f t="shared" si="128"/>
        <v>No</v>
      </c>
      <c r="AM760">
        <v>9</v>
      </c>
      <c r="AN760" t="str">
        <f t="shared" si="126"/>
        <v>Aus</v>
      </c>
      <c r="AO760">
        <v>0</v>
      </c>
      <c r="AR760">
        <v>0</v>
      </c>
      <c r="AS760">
        <v>0</v>
      </c>
      <c r="AT760">
        <v>0</v>
      </c>
      <c r="AU760">
        <v>0</v>
      </c>
      <c r="AV760">
        <v>0</v>
      </c>
      <c r="AW760">
        <v>0</v>
      </c>
      <c r="AX760">
        <v>0</v>
      </c>
      <c r="AY760">
        <v>2</v>
      </c>
      <c r="AZ760">
        <v>0</v>
      </c>
      <c r="BA760">
        <v>2</v>
      </c>
      <c r="BC760" t="s">
        <v>3406</v>
      </c>
      <c r="BD760">
        <v>1</v>
      </c>
      <c r="BE760" t="s">
        <v>3407</v>
      </c>
      <c r="BF760">
        <v>1</v>
      </c>
      <c r="BG760" t="s">
        <v>3408</v>
      </c>
      <c r="BH760">
        <v>1</v>
      </c>
      <c r="BI760">
        <v>1</v>
      </c>
      <c r="BJ760">
        <v>1</v>
      </c>
      <c r="BK760">
        <v>0</v>
      </c>
      <c r="BM760">
        <v>1</v>
      </c>
      <c r="BN760">
        <v>6</v>
      </c>
      <c r="BO760">
        <v>0</v>
      </c>
      <c r="BQ760">
        <v>4</v>
      </c>
      <c r="BR760">
        <v>1</v>
      </c>
      <c r="BS760">
        <v>3</v>
      </c>
      <c r="BT760">
        <v>4</v>
      </c>
      <c r="BU760">
        <v>2</v>
      </c>
      <c r="BV760">
        <v>30</v>
      </c>
      <c r="BW760" s="4">
        <v>0.38190266932448891</v>
      </c>
      <c r="BX760">
        <v>5</v>
      </c>
      <c r="BY760">
        <v>2</v>
      </c>
      <c r="BZ760">
        <v>30</v>
      </c>
      <c r="CA760">
        <v>150</v>
      </c>
      <c r="CB760">
        <v>0</v>
      </c>
      <c r="CC760">
        <v>0</v>
      </c>
      <c r="CD760">
        <v>0</v>
      </c>
      <c r="CE760">
        <v>0</v>
      </c>
      <c r="CF760">
        <v>0</v>
      </c>
      <c r="CG760">
        <v>0</v>
      </c>
      <c r="CH760">
        <v>0</v>
      </c>
      <c r="CI760">
        <v>0</v>
      </c>
      <c r="CJ760">
        <v>2</v>
      </c>
      <c r="CK760">
        <v>4</v>
      </c>
      <c r="CL760">
        <v>30</v>
      </c>
      <c r="CM760">
        <v>270</v>
      </c>
      <c r="CN760">
        <f t="shared" si="134"/>
        <v>420</v>
      </c>
      <c r="CO760" t="str">
        <f t="shared" si="135"/>
        <v>Sufficientlyactive</v>
      </c>
      <c r="CP760">
        <v>2</v>
      </c>
      <c r="CQ760">
        <v>2</v>
      </c>
      <c r="CR760">
        <v>2</v>
      </c>
      <c r="CS760">
        <v>2</v>
      </c>
      <c r="CT760">
        <v>2</v>
      </c>
      <c r="CU760">
        <v>3</v>
      </c>
      <c r="CV760">
        <v>1</v>
      </c>
      <c r="CW760">
        <v>0</v>
      </c>
      <c r="CX760">
        <v>1</v>
      </c>
      <c r="CY760">
        <v>1</v>
      </c>
      <c r="CZ760">
        <v>1</v>
      </c>
      <c r="DA760">
        <v>4</v>
      </c>
      <c r="DB760">
        <v>4</v>
      </c>
      <c r="DC760">
        <v>0</v>
      </c>
      <c r="DD760">
        <v>3</v>
      </c>
      <c r="DE760">
        <v>3</v>
      </c>
      <c r="DF760">
        <v>3</v>
      </c>
      <c r="DG760">
        <v>3</v>
      </c>
      <c r="DH760">
        <v>3</v>
      </c>
      <c r="DI760">
        <v>3</v>
      </c>
      <c r="DJ760">
        <v>3</v>
      </c>
      <c r="DK760">
        <v>3</v>
      </c>
      <c r="DL760">
        <v>3</v>
      </c>
      <c r="DM760">
        <v>3</v>
      </c>
      <c r="DN760">
        <v>30</v>
      </c>
      <c r="DO760">
        <v>2</v>
      </c>
      <c r="DP760">
        <v>2</v>
      </c>
      <c r="DQ760">
        <v>2</v>
      </c>
      <c r="DR760">
        <v>2</v>
      </c>
      <c r="DS760">
        <v>2</v>
      </c>
      <c r="DT760">
        <v>2</v>
      </c>
      <c r="DU760">
        <v>0</v>
      </c>
      <c r="DV760">
        <v>2</v>
      </c>
      <c r="DW760">
        <v>0</v>
      </c>
      <c r="DX760">
        <v>14</v>
      </c>
      <c r="DY760" t="s">
        <v>157</v>
      </c>
      <c r="DZ760" t="s">
        <v>4709</v>
      </c>
      <c r="EA760">
        <v>3</v>
      </c>
      <c r="EB760">
        <v>3</v>
      </c>
      <c r="EC760">
        <v>3</v>
      </c>
      <c r="ED760">
        <v>3</v>
      </c>
      <c r="EE760">
        <v>4</v>
      </c>
      <c r="EF760">
        <v>4</v>
      </c>
      <c r="EG760">
        <v>4</v>
      </c>
      <c r="EH760">
        <v>24</v>
      </c>
      <c r="EI760">
        <v>3</v>
      </c>
      <c r="EJ760">
        <v>2</v>
      </c>
      <c r="EK760">
        <v>2</v>
      </c>
      <c r="EL760">
        <v>7</v>
      </c>
      <c r="EM760">
        <v>3</v>
      </c>
      <c r="EN760">
        <v>3</v>
      </c>
      <c r="EO760">
        <v>3</v>
      </c>
      <c r="EP760">
        <v>3</v>
      </c>
      <c r="EQ760">
        <v>3</v>
      </c>
      <c r="ER760">
        <v>3</v>
      </c>
      <c r="ES760">
        <v>3</v>
      </c>
      <c r="ET760">
        <v>3</v>
      </c>
      <c r="EU760">
        <v>24</v>
      </c>
      <c r="EV760">
        <v>5</v>
      </c>
      <c r="EW760">
        <v>8</v>
      </c>
      <c r="EX760">
        <v>8</v>
      </c>
      <c r="EY760">
        <v>9</v>
      </c>
      <c r="EZ760">
        <v>30</v>
      </c>
      <c r="FA760">
        <v>4</v>
      </c>
      <c r="FB760" t="str">
        <f t="shared" si="129"/>
        <v>Mild</v>
      </c>
      <c r="FC760" t="s">
        <v>157</v>
      </c>
    </row>
    <row r="761" spans="1:159" x14ac:dyDescent="0.2">
      <c r="A761">
        <v>2701</v>
      </c>
      <c r="B761" t="s">
        <v>143</v>
      </c>
      <c r="C761" t="s">
        <v>3409</v>
      </c>
      <c r="D761" s="1">
        <v>24622</v>
      </c>
      <c r="E761">
        <v>55</v>
      </c>
      <c r="F761">
        <v>1</v>
      </c>
      <c r="H761" t="s">
        <v>360</v>
      </c>
      <c r="I761">
        <v>3028</v>
      </c>
      <c r="J761" s="1">
        <v>44025</v>
      </c>
      <c r="K761">
        <v>2</v>
      </c>
      <c r="R761">
        <v>3</v>
      </c>
      <c r="W761" t="s">
        <v>229</v>
      </c>
      <c r="X761" t="s">
        <v>314</v>
      </c>
      <c r="Y761">
        <v>1</v>
      </c>
      <c r="Z761" t="s">
        <v>2420</v>
      </c>
      <c r="AA761" s="1">
        <v>44636</v>
      </c>
      <c r="AB761" s="2">
        <f t="shared" si="125"/>
        <v>611</v>
      </c>
      <c r="AC761">
        <v>1</v>
      </c>
      <c r="AD761">
        <v>2</v>
      </c>
      <c r="AE761" t="str">
        <f t="shared" si="127"/>
        <v>Female</v>
      </c>
      <c r="AF761">
        <v>0</v>
      </c>
      <c r="AG761" t="s">
        <v>157</v>
      </c>
      <c r="AH761">
        <v>0</v>
      </c>
      <c r="AJ761">
        <v>1</v>
      </c>
      <c r="AK761" t="str">
        <f t="shared" si="136"/>
        <v>DNC high school</v>
      </c>
      <c r="AL761" t="str">
        <f t="shared" si="128"/>
        <v>No</v>
      </c>
      <c r="AM761">
        <v>9</v>
      </c>
      <c r="AN761" t="str">
        <f t="shared" si="126"/>
        <v>Aus</v>
      </c>
      <c r="AO761">
        <v>0</v>
      </c>
      <c r="AR761">
        <v>0</v>
      </c>
      <c r="AS761">
        <v>0</v>
      </c>
      <c r="AT761">
        <v>0</v>
      </c>
      <c r="AU761">
        <v>0</v>
      </c>
      <c r="AV761">
        <v>0</v>
      </c>
      <c r="AW761">
        <v>0</v>
      </c>
      <c r="AX761">
        <v>0</v>
      </c>
      <c r="AY761">
        <v>0</v>
      </c>
      <c r="AZ761">
        <v>0</v>
      </c>
      <c r="BA761">
        <v>0</v>
      </c>
      <c r="BD761">
        <v>0</v>
      </c>
      <c r="BF761">
        <v>1</v>
      </c>
      <c r="BG761" t="s">
        <v>3410</v>
      </c>
      <c r="BH761">
        <v>0</v>
      </c>
      <c r="BI761">
        <v>0</v>
      </c>
      <c r="BJ761">
        <v>0</v>
      </c>
      <c r="BK761">
        <v>0</v>
      </c>
      <c r="BM761">
        <v>1</v>
      </c>
      <c r="BN761">
        <v>15</v>
      </c>
      <c r="BO761">
        <v>0</v>
      </c>
      <c r="BQ761">
        <v>3</v>
      </c>
      <c r="BR761">
        <v>1</v>
      </c>
      <c r="BS761">
        <v>4</v>
      </c>
      <c r="BT761">
        <v>5</v>
      </c>
      <c r="BU761">
        <v>2</v>
      </c>
      <c r="BV761">
        <v>17</v>
      </c>
      <c r="BW761" s="4">
        <v>0.2252338697743248</v>
      </c>
      <c r="BX761">
        <v>1</v>
      </c>
      <c r="BY761">
        <v>0</v>
      </c>
      <c r="BZ761">
        <v>20</v>
      </c>
      <c r="CA761">
        <v>20</v>
      </c>
      <c r="CB761">
        <v>0</v>
      </c>
      <c r="CC761">
        <v>0</v>
      </c>
      <c r="CD761">
        <v>0</v>
      </c>
      <c r="CE761">
        <v>0</v>
      </c>
      <c r="CF761">
        <v>1</v>
      </c>
      <c r="CG761">
        <v>0</v>
      </c>
      <c r="CH761">
        <v>20</v>
      </c>
      <c r="CI761">
        <v>20</v>
      </c>
      <c r="CJ761">
        <v>0</v>
      </c>
      <c r="CK761">
        <v>0</v>
      </c>
      <c r="CL761">
        <v>0</v>
      </c>
      <c r="CM761">
        <v>0</v>
      </c>
      <c r="CN761">
        <f t="shared" si="134"/>
        <v>60</v>
      </c>
      <c r="CO761" t="str">
        <f t="shared" si="135"/>
        <v>Insufficiently active</v>
      </c>
      <c r="CP761">
        <v>4</v>
      </c>
      <c r="CQ761">
        <v>4</v>
      </c>
      <c r="CR761">
        <v>4</v>
      </c>
      <c r="CS761">
        <v>3</v>
      </c>
      <c r="CT761">
        <v>4</v>
      </c>
      <c r="CU761">
        <v>1</v>
      </c>
      <c r="CV761">
        <v>1</v>
      </c>
      <c r="CW761">
        <v>1</v>
      </c>
      <c r="CX761">
        <v>2</v>
      </c>
      <c r="CY761">
        <v>1</v>
      </c>
      <c r="CZ761">
        <v>3</v>
      </c>
      <c r="DA761">
        <v>6</v>
      </c>
      <c r="DB761">
        <v>3</v>
      </c>
      <c r="DC761">
        <v>0</v>
      </c>
      <c r="DD761">
        <v>2</v>
      </c>
      <c r="DE761">
        <v>2</v>
      </c>
      <c r="DF761">
        <v>1</v>
      </c>
      <c r="DG761">
        <v>1</v>
      </c>
      <c r="DH761">
        <v>3</v>
      </c>
      <c r="DI761">
        <v>1</v>
      </c>
      <c r="DJ761">
        <v>3</v>
      </c>
      <c r="DK761">
        <v>3</v>
      </c>
      <c r="DL761">
        <v>2</v>
      </c>
      <c r="DM761">
        <v>2</v>
      </c>
      <c r="DN761">
        <v>20</v>
      </c>
      <c r="DO761">
        <v>1</v>
      </c>
      <c r="DP761">
        <v>1</v>
      </c>
      <c r="DQ761">
        <v>2</v>
      </c>
      <c r="DR761">
        <v>1</v>
      </c>
      <c r="DS761">
        <v>0</v>
      </c>
      <c r="DT761">
        <v>1</v>
      </c>
      <c r="DU761">
        <v>1</v>
      </c>
      <c r="DV761">
        <v>0</v>
      </c>
      <c r="DW761">
        <v>0</v>
      </c>
      <c r="DX761">
        <v>7</v>
      </c>
      <c r="DY761" t="s">
        <v>149</v>
      </c>
      <c r="DZ761" t="s">
        <v>4707</v>
      </c>
      <c r="EA761">
        <v>4</v>
      </c>
      <c r="EB761">
        <v>4</v>
      </c>
      <c r="EC761">
        <v>4</v>
      </c>
      <c r="ED761">
        <v>4</v>
      </c>
      <c r="EE761">
        <v>3</v>
      </c>
      <c r="EF761">
        <v>3</v>
      </c>
      <c r="EG761">
        <v>3</v>
      </c>
      <c r="EH761">
        <v>25</v>
      </c>
      <c r="EI761">
        <v>1</v>
      </c>
      <c r="EJ761">
        <v>1</v>
      </c>
      <c r="EK761">
        <v>1</v>
      </c>
      <c r="EL761">
        <v>3</v>
      </c>
      <c r="EM761">
        <v>1</v>
      </c>
      <c r="EN761">
        <v>1</v>
      </c>
      <c r="EO761">
        <v>1</v>
      </c>
      <c r="EP761">
        <v>1</v>
      </c>
      <c r="EQ761">
        <v>1</v>
      </c>
      <c r="ER761">
        <v>1</v>
      </c>
      <c r="ES761">
        <v>1</v>
      </c>
      <c r="ET761">
        <v>1</v>
      </c>
      <c r="EU761">
        <v>8</v>
      </c>
      <c r="EV761">
        <v>10</v>
      </c>
      <c r="EW761">
        <v>9</v>
      </c>
      <c r="EX761">
        <v>10</v>
      </c>
      <c r="EY761">
        <v>10</v>
      </c>
      <c r="EZ761">
        <v>39</v>
      </c>
      <c r="FA761">
        <v>10</v>
      </c>
      <c r="FB761" t="str">
        <f t="shared" si="129"/>
        <v>Severe</v>
      </c>
      <c r="FC761" t="s">
        <v>157</v>
      </c>
    </row>
    <row r="762" spans="1:159" x14ac:dyDescent="0.2">
      <c r="A762">
        <v>2716</v>
      </c>
      <c r="B762" t="s">
        <v>143</v>
      </c>
      <c r="C762" t="s">
        <v>3411</v>
      </c>
      <c r="D762" s="1">
        <v>21178</v>
      </c>
      <c r="E762">
        <v>64</v>
      </c>
      <c r="F762">
        <v>1</v>
      </c>
      <c r="H762" t="s">
        <v>151</v>
      </c>
      <c r="I762">
        <v>3030</v>
      </c>
      <c r="J762" s="1">
        <v>44021</v>
      </c>
      <c r="K762">
        <v>1</v>
      </c>
      <c r="R762">
        <v>2</v>
      </c>
      <c r="S762">
        <v>1</v>
      </c>
      <c r="W762" t="s">
        <v>1377</v>
      </c>
      <c r="X762" t="s">
        <v>314</v>
      </c>
      <c r="Y762">
        <v>1</v>
      </c>
      <c r="Z762" t="s">
        <v>3412</v>
      </c>
      <c r="AA762" s="1">
        <v>44651</v>
      </c>
      <c r="AB762" s="2">
        <f t="shared" si="125"/>
        <v>630</v>
      </c>
      <c r="AC762">
        <v>0</v>
      </c>
      <c r="AD762">
        <v>1</v>
      </c>
      <c r="AE762" t="str">
        <f t="shared" si="127"/>
        <v>Male</v>
      </c>
      <c r="AF762">
        <v>7</v>
      </c>
      <c r="AG762" t="s">
        <v>149</v>
      </c>
      <c r="AH762">
        <v>0</v>
      </c>
      <c r="AJ762">
        <v>1</v>
      </c>
      <c r="AK762" t="str">
        <f t="shared" si="136"/>
        <v>DNC high school</v>
      </c>
      <c r="AL762" t="str">
        <f t="shared" si="128"/>
        <v>No</v>
      </c>
      <c r="AM762">
        <v>9</v>
      </c>
      <c r="AN762" t="str">
        <f t="shared" si="126"/>
        <v>Aus</v>
      </c>
      <c r="AO762">
        <v>0</v>
      </c>
      <c r="AR762">
        <v>0</v>
      </c>
      <c r="AS762">
        <v>0</v>
      </c>
      <c r="AT762">
        <v>0</v>
      </c>
      <c r="AU762">
        <v>0</v>
      </c>
      <c r="AV762">
        <v>0</v>
      </c>
      <c r="AW762">
        <v>0</v>
      </c>
      <c r="AX762">
        <v>1</v>
      </c>
      <c r="AY762">
        <v>2</v>
      </c>
      <c r="AZ762">
        <v>0</v>
      </c>
      <c r="BA762">
        <v>2</v>
      </c>
      <c r="BC762" t="s">
        <v>3413</v>
      </c>
      <c r="BD762">
        <v>1</v>
      </c>
      <c r="BE762" t="s">
        <v>3414</v>
      </c>
      <c r="BF762">
        <v>1</v>
      </c>
      <c r="BG762" t="s">
        <v>3415</v>
      </c>
      <c r="BH762">
        <v>1</v>
      </c>
      <c r="BI762">
        <v>1</v>
      </c>
      <c r="BJ762">
        <v>1</v>
      </c>
      <c r="BK762">
        <v>0</v>
      </c>
      <c r="BM762">
        <v>1</v>
      </c>
      <c r="BN762">
        <v>20</v>
      </c>
      <c r="BO762">
        <v>0</v>
      </c>
      <c r="BQ762">
        <v>4</v>
      </c>
      <c r="BR762">
        <v>2</v>
      </c>
      <c r="BS762">
        <v>3</v>
      </c>
      <c r="BT762">
        <v>4</v>
      </c>
      <c r="BU762">
        <v>1</v>
      </c>
      <c r="BV762">
        <v>60</v>
      </c>
      <c r="BW762" s="4">
        <v>0.30654032816160864</v>
      </c>
      <c r="BX762">
        <v>7</v>
      </c>
      <c r="BY762">
        <v>4</v>
      </c>
      <c r="BZ762">
        <v>40</v>
      </c>
      <c r="CA762">
        <v>280</v>
      </c>
      <c r="CB762">
        <v>0</v>
      </c>
      <c r="CC762">
        <v>0</v>
      </c>
      <c r="CD762">
        <v>0</v>
      </c>
      <c r="CE762">
        <v>0</v>
      </c>
      <c r="CF762">
        <v>1</v>
      </c>
      <c r="CG762">
        <v>0</v>
      </c>
      <c r="CH762">
        <v>20</v>
      </c>
      <c r="CI762">
        <v>20</v>
      </c>
      <c r="CJ762">
        <v>1</v>
      </c>
      <c r="CK762">
        <v>0</v>
      </c>
      <c r="CL762">
        <v>20</v>
      </c>
      <c r="CM762">
        <v>20</v>
      </c>
      <c r="CN762">
        <f t="shared" si="134"/>
        <v>340</v>
      </c>
      <c r="CO762" t="str">
        <f t="shared" si="135"/>
        <v>Sufficientlyactive</v>
      </c>
      <c r="CP762">
        <v>4</v>
      </c>
      <c r="CQ762">
        <v>4</v>
      </c>
      <c r="CR762">
        <v>4</v>
      </c>
      <c r="CS762">
        <v>3</v>
      </c>
      <c r="CT762">
        <v>4</v>
      </c>
      <c r="CU762">
        <v>1</v>
      </c>
      <c r="CV762">
        <v>1</v>
      </c>
      <c r="CW762">
        <v>0</v>
      </c>
      <c r="CX762">
        <v>1</v>
      </c>
      <c r="CY762">
        <v>1</v>
      </c>
      <c r="CZ762">
        <v>2</v>
      </c>
      <c r="DA762">
        <v>3</v>
      </c>
      <c r="DB762">
        <v>5</v>
      </c>
      <c r="DC762">
        <v>0</v>
      </c>
      <c r="DD762">
        <v>3</v>
      </c>
      <c r="DE762">
        <v>2</v>
      </c>
      <c r="DF762">
        <v>2</v>
      </c>
      <c r="DG762">
        <v>2</v>
      </c>
      <c r="DH762">
        <v>2</v>
      </c>
      <c r="DI762">
        <v>3</v>
      </c>
      <c r="DJ762">
        <v>2</v>
      </c>
      <c r="DK762">
        <v>4</v>
      </c>
      <c r="DL762">
        <v>2</v>
      </c>
      <c r="DM762">
        <v>2</v>
      </c>
      <c r="DN762">
        <v>24</v>
      </c>
      <c r="DO762">
        <v>1</v>
      </c>
      <c r="DP762">
        <v>1</v>
      </c>
      <c r="DQ762">
        <v>3</v>
      </c>
      <c r="DR762">
        <v>2</v>
      </c>
      <c r="DS762">
        <v>2</v>
      </c>
      <c r="DT762">
        <v>1</v>
      </c>
      <c r="DU762">
        <v>1</v>
      </c>
      <c r="DV762">
        <v>0</v>
      </c>
      <c r="DW762">
        <v>0</v>
      </c>
      <c r="DX762">
        <v>11</v>
      </c>
      <c r="DY762" t="s">
        <v>149</v>
      </c>
      <c r="DZ762" t="s">
        <v>4709</v>
      </c>
      <c r="EA762">
        <v>3</v>
      </c>
      <c r="EB762">
        <v>4</v>
      </c>
      <c r="EC762">
        <v>2</v>
      </c>
      <c r="ED762">
        <v>3</v>
      </c>
      <c r="EE762">
        <v>4</v>
      </c>
      <c r="EF762">
        <v>4</v>
      </c>
      <c r="EG762">
        <v>4</v>
      </c>
      <c r="EH762">
        <v>24</v>
      </c>
      <c r="EI762">
        <v>1</v>
      </c>
      <c r="EJ762">
        <v>1</v>
      </c>
      <c r="EK762">
        <v>1</v>
      </c>
      <c r="EL762">
        <v>3</v>
      </c>
      <c r="EM762">
        <v>5</v>
      </c>
      <c r="EN762">
        <v>5</v>
      </c>
      <c r="EO762">
        <v>5</v>
      </c>
      <c r="EP762">
        <v>5</v>
      </c>
      <c r="EQ762">
        <v>5</v>
      </c>
      <c r="ER762">
        <v>5</v>
      </c>
      <c r="ES762">
        <v>5</v>
      </c>
      <c r="ET762">
        <v>5</v>
      </c>
      <c r="EU762">
        <v>40</v>
      </c>
      <c r="EV762">
        <v>9</v>
      </c>
      <c r="EW762">
        <v>9</v>
      </c>
      <c r="EX762">
        <v>10</v>
      </c>
      <c r="EY762">
        <v>9</v>
      </c>
      <c r="EZ762">
        <v>37</v>
      </c>
      <c r="FA762">
        <v>9</v>
      </c>
      <c r="FB762" t="str">
        <f t="shared" si="129"/>
        <v>Severe</v>
      </c>
      <c r="FC762" t="s">
        <v>157</v>
      </c>
    </row>
    <row r="763" spans="1:159" x14ac:dyDescent="0.2">
      <c r="A763">
        <v>2727</v>
      </c>
      <c r="B763" t="s">
        <v>143</v>
      </c>
      <c r="C763" t="s">
        <v>3416</v>
      </c>
      <c r="D763" s="1">
        <v>32730</v>
      </c>
      <c r="E763">
        <v>33</v>
      </c>
      <c r="F763">
        <v>1</v>
      </c>
      <c r="H763" t="s">
        <v>348</v>
      </c>
      <c r="I763">
        <v>3011</v>
      </c>
      <c r="J763" s="1">
        <v>44019</v>
      </c>
      <c r="K763">
        <v>1</v>
      </c>
      <c r="T763">
        <v>2</v>
      </c>
      <c r="W763" t="s">
        <v>4411</v>
      </c>
      <c r="X763" t="s">
        <v>222</v>
      </c>
      <c r="Y763">
        <v>0</v>
      </c>
      <c r="Z763" t="s">
        <v>3417</v>
      </c>
      <c r="AA763" s="1">
        <v>44636</v>
      </c>
      <c r="AB763" s="2">
        <f t="shared" si="125"/>
        <v>617</v>
      </c>
      <c r="AC763">
        <v>2</v>
      </c>
      <c r="AD763">
        <v>2</v>
      </c>
      <c r="AE763" t="str">
        <f t="shared" si="127"/>
        <v>Female</v>
      </c>
      <c r="AF763">
        <v>0</v>
      </c>
      <c r="AG763" t="s">
        <v>157</v>
      </c>
      <c r="AH763">
        <v>0</v>
      </c>
      <c r="AJ763">
        <v>6</v>
      </c>
      <c r="AK763" t="str">
        <f t="shared" si="136"/>
        <v>Undergrad</v>
      </c>
      <c r="AL763" t="str">
        <f t="shared" si="128"/>
        <v>Yes</v>
      </c>
      <c r="AM763">
        <v>123</v>
      </c>
      <c r="AN763" t="str">
        <f t="shared" si="126"/>
        <v>Other</v>
      </c>
      <c r="AP763">
        <v>0</v>
      </c>
      <c r="AQ763">
        <v>24</v>
      </c>
      <c r="AR763">
        <v>0</v>
      </c>
      <c r="AS763">
        <v>0</v>
      </c>
      <c r="AT763">
        <v>1</v>
      </c>
      <c r="AU763">
        <v>0</v>
      </c>
      <c r="AV763">
        <v>0</v>
      </c>
      <c r="AW763">
        <v>0</v>
      </c>
      <c r="AX763">
        <v>0</v>
      </c>
      <c r="AY763">
        <v>0</v>
      </c>
      <c r="AZ763">
        <v>0</v>
      </c>
      <c r="BA763">
        <v>0</v>
      </c>
      <c r="BB763" t="s">
        <v>3418</v>
      </c>
      <c r="BD763">
        <v>0</v>
      </c>
      <c r="BF763">
        <v>1</v>
      </c>
      <c r="BG763" t="s">
        <v>3419</v>
      </c>
      <c r="BH763">
        <v>0</v>
      </c>
      <c r="BI763">
        <v>0</v>
      </c>
      <c r="BJ763">
        <v>0</v>
      </c>
      <c r="BK763">
        <v>0</v>
      </c>
      <c r="BM763">
        <v>1</v>
      </c>
      <c r="BN763">
        <v>7</v>
      </c>
      <c r="BO763">
        <v>1</v>
      </c>
      <c r="BP763">
        <v>0</v>
      </c>
      <c r="BQ763">
        <v>3</v>
      </c>
      <c r="BR763">
        <v>1</v>
      </c>
      <c r="BS763">
        <v>2</v>
      </c>
      <c r="BT763">
        <v>3</v>
      </c>
      <c r="BU763">
        <v>1</v>
      </c>
      <c r="BV763">
        <v>86</v>
      </c>
      <c r="BW763" s="4">
        <v>0.55767111650485446</v>
      </c>
      <c r="BX763">
        <v>2</v>
      </c>
      <c r="BY763">
        <v>1</v>
      </c>
      <c r="BZ763">
        <v>9</v>
      </c>
      <c r="CA763">
        <v>69</v>
      </c>
      <c r="CB763">
        <v>0</v>
      </c>
      <c r="CC763">
        <v>1</v>
      </c>
      <c r="CD763">
        <v>0</v>
      </c>
      <c r="CE763">
        <v>60</v>
      </c>
      <c r="CF763">
        <v>2</v>
      </c>
      <c r="CG763">
        <v>1</v>
      </c>
      <c r="CH763">
        <v>30</v>
      </c>
      <c r="CI763">
        <v>90</v>
      </c>
      <c r="CJ763">
        <v>0</v>
      </c>
      <c r="CK763">
        <v>0</v>
      </c>
      <c r="CL763">
        <v>0</v>
      </c>
      <c r="CM763">
        <v>0</v>
      </c>
      <c r="CN763">
        <f t="shared" si="134"/>
        <v>249</v>
      </c>
      <c r="CO763" t="str">
        <f t="shared" si="135"/>
        <v>Sufficientlyactive</v>
      </c>
      <c r="CP763">
        <v>3</v>
      </c>
      <c r="CQ763">
        <v>3</v>
      </c>
      <c r="CR763">
        <v>4</v>
      </c>
      <c r="CS763">
        <v>1</v>
      </c>
      <c r="CT763">
        <v>3</v>
      </c>
      <c r="CU763">
        <v>3</v>
      </c>
      <c r="CV763">
        <v>1</v>
      </c>
      <c r="CW763">
        <v>1</v>
      </c>
      <c r="CX763">
        <v>1</v>
      </c>
      <c r="CY763">
        <v>1</v>
      </c>
      <c r="CZ763">
        <v>3</v>
      </c>
      <c r="DA763">
        <v>8</v>
      </c>
      <c r="DB763">
        <v>2</v>
      </c>
      <c r="DC763">
        <v>0</v>
      </c>
      <c r="DD763">
        <v>3</v>
      </c>
      <c r="DE763">
        <v>2</v>
      </c>
      <c r="DF763">
        <v>1</v>
      </c>
      <c r="DG763">
        <v>2</v>
      </c>
      <c r="DH763">
        <v>2</v>
      </c>
      <c r="DI763">
        <v>1</v>
      </c>
      <c r="DJ763">
        <v>2</v>
      </c>
      <c r="DK763">
        <v>2</v>
      </c>
      <c r="DL763">
        <v>2</v>
      </c>
      <c r="DM763">
        <v>2</v>
      </c>
      <c r="DN763">
        <v>19</v>
      </c>
      <c r="DO763">
        <v>0</v>
      </c>
      <c r="DP763">
        <v>0</v>
      </c>
      <c r="DQ763">
        <v>1</v>
      </c>
      <c r="DR763">
        <v>1</v>
      </c>
      <c r="DS763">
        <v>0</v>
      </c>
      <c r="DT763">
        <v>1</v>
      </c>
      <c r="DU763">
        <v>0</v>
      </c>
      <c r="DV763">
        <v>0</v>
      </c>
      <c r="DW763">
        <v>0</v>
      </c>
      <c r="DX763">
        <v>3</v>
      </c>
      <c r="DY763" t="str">
        <f>IF(DO763&gt;1,"Yes",IF(DP763&gt;1,"Yes","No"))</f>
        <v>No</v>
      </c>
      <c r="DZ763" t="s">
        <v>4708</v>
      </c>
      <c r="EA763">
        <v>4</v>
      </c>
      <c r="EB763">
        <v>4</v>
      </c>
      <c r="EC763">
        <v>3</v>
      </c>
      <c r="ED763">
        <v>4</v>
      </c>
      <c r="EE763">
        <v>4</v>
      </c>
      <c r="EF763">
        <v>4</v>
      </c>
      <c r="EG763">
        <v>4</v>
      </c>
      <c r="EH763">
        <v>27</v>
      </c>
      <c r="EI763">
        <v>1</v>
      </c>
      <c r="EJ763">
        <v>1</v>
      </c>
      <c r="EK763">
        <v>1</v>
      </c>
      <c r="EL763">
        <v>3</v>
      </c>
      <c r="EM763">
        <v>4</v>
      </c>
      <c r="EN763">
        <v>5</v>
      </c>
      <c r="EO763">
        <v>4</v>
      </c>
      <c r="EP763">
        <v>4</v>
      </c>
      <c r="EQ763">
        <v>4</v>
      </c>
      <c r="ER763">
        <v>4</v>
      </c>
      <c r="ES763">
        <v>5</v>
      </c>
      <c r="ET763">
        <v>5</v>
      </c>
      <c r="EU763">
        <v>35</v>
      </c>
      <c r="EV763">
        <v>5</v>
      </c>
      <c r="EW763">
        <v>6</v>
      </c>
      <c r="EX763">
        <v>8</v>
      </c>
      <c r="EY763">
        <v>8</v>
      </c>
      <c r="EZ763">
        <v>27</v>
      </c>
      <c r="FA763">
        <v>6</v>
      </c>
      <c r="FB763" t="str">
        <f t="shared" si="129"/>
        <v>Moderate</v>
      </c>
      <c r="FC763" t="s">
        <v>149</v>
      </c>
    </row>
    <row r="764" spans="1:159" x14ac:dyDescent="0.2">
      <c r="A764">
        <v>2740</v>
      </c>
      <c r="B764" t="s">
        <v>143</v>
      </c>
      <c r="C764" t="s">
        <v>3420</v>
      </c>
      <c r="D764" s="1">
        <v>21676</v>
      </c>
      <c r="E764">
        <v>63</v>
      </c>
      <c r="F764">
        <v>1</v>
      </c>
      <c r="H764" t="s">
        <v>320</v>
      </c>
      <c r="I764">
        <v>3023</v>
      </c>
      <c r="J764" s="1">
        <v>44018</v>
      </c>
      <c r="K764">
        <v>2</v>
      </c>
      <c r="R764">
        <v>3</v>
      </c>
      <c r="W764" t="s">
        <v>229</v>
      </c>
      <c r="X764" t="s">
        <v>314</v>
      </c>
      <c r="Y764">
        <v>1</v>
      </c>
      <c r="Z764" t="s">
        <v>2420</v>
      </c>
      <c r="AA764" s="1">
        <v>44648</v>
      </c>
      <c r="AB764" s="2">
        <f t="shared" si="125"/>
        <v>630</v>
      </c>
      <c r="AC764">
        <v>1</v>
      </c>
      <c r="AD764">
        <v>1</v>
      </c>
      <c r="AE764" t="str">
        <f t="shared" si="127"/>
        <v>Male</v>
      </c>
      <c r="AF764">
        <v>0</v>
      </c>
      <c r="AG764" t="s">
        <v>157</v>
      </c>
      <c r="AH764">
        <v>0</v>
      </c>
      <c r="AJ764">
        <v>1</v>
      </c>
      <c r="AK764" t="str">
        <f t="shared" si="136"/>
        <v>DNC high school</v>
      </c>
      <c r="AL764" t="str">
        <f t="shared" si="128"/>
        <v>No</v>
      </c>
      <c r="AM764">
        <v>123</v>
      </c>
      <c r="AN764" t="str">
        <f t="shared" si="126"/>
        <v>Other</v>
      </c>
      <c r="AP764">
        <v>1</v>
      </c>
      <c r="AQ764">
        <v>30</v>
      </c>
      <c r="AR764">
        <v>0</v>
      </c>
      <c r="AS764">
        <v>0</v>
      </c>
      <c r="AT764">
        <v>0</v>
      </c>
      <c r="AU764">
        <v>0</v>
      </c>
      <c r="AV764">
        <v>0</v>
      </c>
      <c r="AW764">
        <v>0</v>
      </c>
      <c r="AX764">
        <v>0</v>
      </c>
      <c r="AY764">
        <v>0</v>
      </c>
      <c r="AZ764">
        <v>0</v>
      </c>
      <c r="BA764">
        <v>2</v>
      </c>
      <c r="BC764" t="s">
        <v>3421</v>
      </c>
      <c r="BD764">
        <v>1</v>
      </c>
      <c r="BE764" t="s">
        <v>3422</v>
      </c>
      <c r="BF764">
        <v>0</v>
      </c>
      <c r="BH764">
        <v>1</v>
      </c>
      <c r="BI764">
        <v>0</v>
      </c>
      <c r="BJ764">
        <v>0</v>
      </c>
      <c r="BK764">
        <v>0</v>
      </c>
      <c r="BM764">
        <v>1</v>
      </c>
      <c r="BN764">
        <v>5</v>
      </c>
      <c r="BO764">
        <v>1</v>
      </c>
      <c r="BP764">
        <v>3</v>
      </c>
      <c r="BQ764">
        <v>4</v>
      </c>
      <c r="BR764">
        <v>3</v>
      </c>
      <c r="BS764">
        <v>5</v>
      </c>
      <c r="BT764">
        <v>5</v>
      </c>
      <c r="BU764">
        <v>5</v>
      </c>
      <c r="BV764">
        <v>25</v>
      </c>
      <c r="BW764" s="4">
        <v>-4.2427884615384617E-2</v>
      </c>
      <c r="BX764">
        <v>2</v>
      </c>
      <c r="BY764">
        <v>1</v>
      </c>
      <c r="BZ764">
        <v>5</v>
      </c>
      <c r="CA764">
        <v>65</v>
      </c>
      <c r="CB764">
        <v>0</v>
      </c>
      <c r="CC764">
        <v>0</v>
      </c>
      <c r="CD764">
        <v>0</v>
      </c>
      <c r="CE764">
        <v>0</v>
      </c>
      <c r="CF764">
        <v>0</v>
      </c>
      <c r="CG764">
        <v>0</v>
      </c>
      <c r="CH764">
        <v>0</v>
      </c>
      <c r="CI764">
        <v>0</v>
      </c>
      <c r="CJ764">
        <v>0</v>
      </c>
      <c r="CK764">
        <v>0</v>
      </c>
      <c r="CL764">
        <v>0</v>
      </c>
      <c r="CM764">
        <v>0</v>
      </c>
      <c r="CN764">
        <f t="shared" si="134"/>
        <v>65</v>
      </c>
      <c r="CO764" t="str">
        <f t="shared" si="135"/>
        <v>Insufficiently active</v>
      </c>
      <c r="CP764">
        <v>0</v>
      </c>
      <c r="CQ764">
        <v>0</v>
      </c>
      <c r="CR764">
        <v>0</v>
      </c>
      <c r="CS764">
        <v>0</v>
      </c>
      <c r="CT764">
        <v>0</v>
      </c>
      <c r="CU764">
        <v>1</v>
      </c>
      <c r="CV764">
        <v>1</v>
      </c>
      <c r="CW764">
        <v>1</v>
      </c>
      <c r="CX764">
        <v>1</v>
      </c>
      <c r="CY764">
        <v>1</v>
      </c>
      <c r="CZ764">
        <v>3</v>
      </c>
      <c r="DA764">
        <v>7</v>
      </c>
      <c r="DB764">
        <v>4</v>
      </c>
      <c r="DC764">
        <v>1</v>
      </c>
      <c r="DD764">
        <v>3</v>
      </c>
      <c r="DE764">
        <v>4</v>
      </c>
      <c r="DF764">
        <v>4</v>
      </c>
      <c r="DG764">
        <v>5</v>
      </c>
      <c r="DH764">
        <v>3</v>
      </c>
      <c r="DI764">
        <v>2</v>
      </c>
      <c r="DJ764">
        <v>5</v>
      </c>
      <c r="DK764">
        <v>5</v>
      </c>
      <c r="DL764">
        <v>3</v>
      </c>
      <c r="DM764">
        <v>5</v>
      </c>
      <c r="DN764">
        <v>39</v>
      </c>
      <c r="DO764">
        <v>3</v>
      </c>
      <c r="DP764">
        <v>3</v>
      </c>
      <c r="DQ764">
        <v>3</v>
      </c>
      <c r="DR764">
        <v>3</v>
      </c>
      <c r="DS764">
        <v>2</v>
      </c>
      <c r="DT764">
        <v>3</v>
      </c>
      <c r="DU764">
        <v>3</v>
      </c>
      <c r="DV764">
        <v>3</v>
      </c>
      <c r="DW764">
        <v>3</v>
      </c>
      <c r="DX764">
        <v>26</v>
      </c>
      <c r="DY764" t="s">
        <v>157</v>
      </c>
      <c r="DZ764" t="s">
        <v>4711</v>
      </c>
      <c r="EA764">
        <v>5</v>
      </c>
      <c r="EB764">
        <v>5</v>
      </c>
      <c r="EC764">
        <v>2</v>
      </c>
      <c r="ED764">
        <v>1</v>
      </c>
      <c r="EE764">
        <v>2</v>
      </c>
      <c r="EF764">
        <v>2</v>
      </c>
      <c r="EG764">
        <v>3</v>
      </c>
      <c r="EH764">
        <v>20</v>
      </c>
      <c r="EI764">
        <v>3</v>
      </c>
      <c r="EJ764">
        <v>3</v>
      </c>
      <c r="EK764">
        <v>3</v>
      </c>
      <c r="EL764">
        <v>9</v>
      </c>
      <c r="EM764">
        <v>1</v>
      </c>
      <c r="EN764">
        <v>1</v>
      </c>
      <c r="EO764">
        <v>1</v>
      </c>
      <c r="EP764">
        <v>1</v>
      </c>
      <c r="EQ764">
        <v>1</v>
      </c>
      <c r="ER764">
        <v>1</v>
      </c>
      <c r="ES764">
        <v>1</v>
      </c>
      <c r="ET764">
        <v>1</v>
      </c>
      <c r="EU764">
        <v>8</v>
      </c>
      <c r="EV764">
        <v>10</v>
      </c>
      <c r="EW764">
        <v>10</v>
      </c>
      <c r="EX764">
        <v>10</v>
      </c>
      <c r="EY764">
        <v>10</v>
      </c>
      <c r="EZ764">
        <v>40</v>
      </c>
      <c r="FA764">
        <v>9</v>
      </c>
      <c r="FB764" t="str">
        <f t="shared" si="129"/>
        <v>Severe</v>
      </c>
      <c r="FC764" t="s">
        <v>157</v>
      </c>
    </row>
    <row r="765" spans="1:159" x14ac:dyDescent="0.2">
      <c r="A765">
        <v>2741</v>
      </c>
      <c r="B765" t="s">
        <v>143</v>
      </c>
      <c r="C765" t="s">
        <v>3423</v>
      </c>
      <c r="D765" s="1">
        <v>33245</v>
      </c>
      <c r="E765">
        <v>31</v>
      </c>
      <c r="F765">
        <v>1</v>
      </c>
      <c r="H765" t="s">
        <v>165</v>
      </c>
      <c r="I765">
        <v>3012</v>
      </c>
      <c r="J765" s="1">
        <v>44018</v>
      </c>
      <c r="K765">
        <v>1</v>
      </c>
      <c r="R765">
        <v>1</v>
      </c>
      <c r="W765" t="s">
        <v>229</v>
      </c>
      <c r="X765" t="s">
        <v>307</v>
      </c>
      <c r="Y765">
        <v>0</v>
      </c>
      <c r="Z765" t="s">
        <v>3424</v>
      </c>
      <c r="AA765" s="1">
        <v>44714</v>
      </c>
      <c r="AB765" s="2">
        <f t="shared" si="125"/>
        <v>696</v>
      </c>
      <c r="AC765">
        <v>0</v>
      </c>
      <c r="AD765">
        <v>2</v>
      </c>
      <c r="AE765" t="str">
        <f t="shared" si="127"/>
        <v>Female</v>
      </c>
      <c r="AF765">
        <v>0</v>
      </c>
      <c r="AG765" t="s">
        <v>157</v>
      </c>
      <c r="AH765">
        <v>0</v>
      </c>
      <c r="AJ765">
        <v>6</v>
      </c>
      <c r="AK765" t="str">
        <f t="shared" si="136"/>
        <v>Undergrad</v>
      </c>
      <c r="AL765" t="str">
        <f t="shared" si="128"/>
        <v>Yes</v>
      </c>
      <c r="AM765">
        <v>9</v>
      </c>
      <c r="AN765" t="str">
        <f t="shared" si="126"/>
        <v>Aus</v>
      </c>
      <c r="AO765">
        <v>0</v>
      </c>
      <c r="AR765">
        <v>0</v>
      </c>
      <c r="AS765">
        <v>0</v>
      </c>
      <c r="AT765">
        <v>0</v>
      </c>
      <c r="AU765">
        <v>2</v>
      </c>
      <c r="AV765">
        <v>0</v>
      </c>
      <c r="AW765">
        <v>0</v>
      </c>
      <c r="AX765">
        <v>0</v>
      </c>
      <c r="AY765">
        <v>0</v>
      </c>
      <c r="AZ765">
        <v>0</v>
      </c>
      <c r="BA765">
        <v>0</v>
      </c>
      <c r="BD765">
        <v>1</v>
      </c>
      <c r="BE765" t="s">
        <v>3425</v>
      </c>
      <c r="BF765">
        <v>0</v>
      </c>
      <c r="BH765">
        <v>0</v>
      </c>
      <c r="BI765">
        <v>0</v>
      </c>
      <c r="BJ765">
        <v>0</v>
      </c>
      <c r="BK765">
        <v>0</v>
      </c>
      <c r="BM765">
        <v>0</v>
      </c>
      <c r="BO765">
        <v>1</v>
      </c>
      <c r="BP765">
        <v>1</v>
      </c>
      <c r="BQ765">
        <v>2</v>
      </c>
      <c r="BR765">
        <v>1</v>
      </c>
      <c r="BS765">
        <v>2</v>
      </c>
      <c r="BT765">
        <v>2</v>
      </c>
      <c r="BU765">
        <v>3</v>
      </c>
      <c r="BV765">
        <v>75</v>
      </c>
      <c r="BW765" s="4">
        <v>0.56144870028755234</v>
      </c>
      <c r="BX765">
        <v>10</v>
      </c>
      <c r="BY765">
        <v>3</v>
      </c>
      <c r="BZ765">
        <v>30</v>
      </c>
      <c r="CA765">
        <v>210</v>
      </c>
      <c r="CB765">
        <v>1</v>
      </c>
      <c r="CC765">
        <v>1</v>
      </c>
      <c r="CD765">
        <v>0</v>
      </c>
      <c r="CE765">
        <v>60</v>
      </c>
      <c r="CF765">
        <v>2</v>
      </c>
      <c r="CG765">
        <v>0</v>
      </c>
      <c r="CH765">
        <v>10</v>
      </c>
      <c r="CI765">
        <v>10</v>
      </c>
      <c r="CJ765">
        <v>2</v>
      </c>
      <c r="CK765">
        <v>2</v>
      </c>
      <c r="CL765">
        <v>0</v>
      </c>
      <c r="CM765">
        <v>120</v>
      </c>
      <c r="CN765">
        <f t="shared" si="134"/>
        <v>350</v>
      </c>
      <c r="CO765" t="str">
        <f t="shared" si="135"/>
        <v>Sufficientlyactive</v>
      </c>
      <c r="CP765">
        <v>3</v>
      </c>
      <c r="CQ765">
        <v>3</v>
      </c>
      <c r="CR765">
        <v>1</v>
      </c>
      <c r="CS765">
        <v>4</v>
      </c>
      <c r="CT765">
        <v>3</v>
      </c>
      <c r="CU765">
        <v>2</v>
      </c>
      <c r="CV765">
        <v>1</v>
      </c>
      <c r="CW765">
        <v>1</v>
      </c>
      <c r="CX765">
        <v>1</v>
      </c>
      <c r="CY765">
        <v>1</v>
      </c>
      <c r="CZ765">
        <v>3</v>
      </c>
      <c r="DA765">
        <v>7</v>
      </c>
      <c r="DB765">
        <v>1</v>
      </c>
      <c r="DC765">
        <v>0</v>
      </c>
      <c r="DD765">
        <v>2</v>
      </c>
      <c r="DE765">
        <v>4</v>
      </c>
      <c r="DF765">
        <v>3</v>
      </c>
      <c r="DG765">
        <v>4</v>
      </c>
      <c r="DH765">
        <v>4</v>
      </c>
      <c r="DI765">
        <v>2</v>
      </c>
      <c r="DJ765">
        <v>3</v>
      </c>
      <c r="DK765">
        <v>3</v>
      </c>
      <c r="DL765">
        <v>2</v>
      </c>
      <c r="DM765">
        <v>2</v>
      </c>
      <c r="DN765">
        <v>29</v>
      </c>
      <c r="DO765">
        <v>1</v>
      </c>
      <c r="DP765">
        <v>2</v>
      </c>
      <c r="DQ765">
        <v>2</v>
      </c>
      <c r="DR765">
        <v>0</v>
      </c>
      <c r="DS765">
        <v>1</v>
      </c>
      <c r="DT765">
        <v>2</v>
      </c>
      <c r="DU765">
        <v>1</v>
      </c>
      <c r="DV765">
        <v>0</v>
      </c>
      <c r="DW765">
        <v>0</v>
      </c>
      <c r="DX765">
        <v>9</v>
      </c>
      <c r="DY765" t="s">
        <v>149</v>
      </c>
      <c r="DZ765" t="s">
        <v>4707</v>
      </c>
      <c r="EA765">
        <v>3</v>
      </c>
      <c r="EB765">
        <v>3</v>
      </c>
      <c r="EC765">
        <v>3</v>
      </c>
      <c r="ED765">
        <v>4</v>
      </c>
      <c r="EE765">
        <v>4</v>
      </c>
      <c r="EF765">
        <v>4</v>
      </c>
      <c r="EG765">
        <v>4</v>
      </c>
      <c r="EH765">
        <v>25</v>
      </c>
      <c r="EI765">
        <v>3</v>
      </c>
      <c r="EJ765">
        <v>2</v>
      </c>
      <c r="EK765">
        <v>3</v>
      </c>
      <c r="EL765">
        <v>8</v>
      </c>
      <c r="EM765">
        <v>2</v>
      </c>
      <c r="EN765">
        <v>4</v>
      </c>
      <c r="EO765">
        <v>2</v>
      </c>
      <c r="EP765">
        <v>4</v>
      </c>
      <c r="EQ765">
        <v>3</v>
      </c>
      <c r="ER765">
        <v>4</v>
      </c>
      <c r="ES765">
        <v>5</v>
      </c>
      <c r="ET765">
        <v>5</v>
      </c>
      <c r="EU765">
        <v>29</v>
      </c>
      <c r="EV765">
        <v>0</v>
      </c>
      <c r="EW765">
        <v>0</v>
      </c>
      <c r="EX765">
        <v>0</v>
      </c>
      <c r="EY765">
        <v>0</v>
      </c>
      <c r="EZ765">
        <v>0</v>
      </c>
      <c r="FA765">
        <v>0</v>
      </c>
      <c r="FB765" t="str">
        <f t="shared" si="129"/>
        <v>None</v>
      </c>
      <c r="FC765" t="s">
        <v>149</v>
      </c>
    </row>
    <row r="766" spans="1:159" x14ac:dyDescent="0.2">
      <c r="A766">
        <v>2755</v>
      </c>
      <c r="B766" t="s">
        <v>143</v>
      </c>
      <c r="C766" t="s">
        <v>3426</v>
      </c>
      <c r="D766" s="1">
        <v>34404</v>
      </c>
      <c r="E766">
        <v>28</v>
      </c>
      <c r="F766">
        <v>1</v>
      </c>
      <c r="H766" t="s">
        <v>3427</v>
      </c>
      <c r="I766">
        <v>3068</v>
      </c>
      <c r="J766" s="1">
        <v>44014</v>
      </c>
      <c r="K766">
        <v>1</v>
      </c>
      <c r="S766">
        <v>2</v>
      </c>
      <c r="W766" t="s">
        <v>4410</v>
      </c>
      <c r="X766" t="s">
        <v>222</v>
      </c>
      <c r="Y766">
        <v>0</v>
      </c>
      <c r="Z766" t="s">
        <v>3428</v>
      </c>
      <c r="AA766" s="1">
        <v>44649</v>
      </c>
      <c r="AB766" s="2">
        <f t="shared" si="125"/>
        <v>635</v>
      </c>
      <c r="AC766">
        <v>0</v>
      </c>
      <c r="AD766">
        <v>1</v>
      </c>
      <c r="AE766" t="str">
        <f t="shared" si="127"/>
        <v>Male</v>
      </c>
      <c r="AF766">
        <v>0</v>
      </c>
      <c r="AG766" t="s">
        <v>157</v>
      </c>
      <c r="AH766">
        <v>0</v>
      </c>
      <c r="AJ766">
        <v>6</v>
      </c>
      <c r="AK766" t="str">
        <f t="shared" si="136"/>
        <v>Undergrad</v>
      </c>
      <c r="AL766" t="str">
        <f t="shared" si="128"/>
        <v>Yes</v>
      </c>
      <c r="AM766">
        <v>9</v>
      </c>
      <c r="AN766" t="str">
        <f t="shared" si="126"/>
        <v>Aus</v>
      </c>
      <c r="AO766">
        <v>0</v>
      </c>
      <c r="AR766">
        <v>0</v>
      </c>
      <c r="AS766">
        <v>0</v>
      </c>
      <c r="AT766">
        <v>0</v>
      </c>
      <c r="AU766">
        <v>1</v>
      </c>
      <c r="AV766">
        <v>0</v>
      </c>
      <c r="AW766">
        <v>0</v>
      </c>
      <c r="AX766">
        <v>0</v>
      </c>
      <c r="AY766">
        <v>0</v>
      </c>
      <c r="AZ766">
        <v>0</v>
      </c>
      <c r="BA766">
        <v>1</v>
      </c>
      <c r="BC766" t="s">
        <v>3429</v>
      </c>
      <c r="BD766">
        <v>0</v>
      </c>
      <c r="BF766">
        <v>0</v>
      </c>
      <c r="BH766">
        <v>0</v>
      </c>
      <c r="BI766">
        <v>0</v>
      </c>
      <c r="BJ766">
        <v>0</v>
      </c>
      <c r="BK766">
        <v>0</v>
      </c>
      <c r="BM766">
        <v>0</v>
      </c>
      <c r="BO766">
        <v>1</v>
      </c>
      <c r="BP766">
        <v>3</v>
      </c>
      <c r="BQ766">
        <v>1</v>
      </c>
      <c r="BR766">
        <v>1</v>
      </c>
      <c r="BS766">
        <v>1</v>
      </c>
      <c r="BT766">
        <v>2</v>
      </c>
      <c r="BU766">
        <v>2</v>
      </c>
      <c r="BV766">
        <v>85</v>
      </c>
      <c r="BW766" s="4">
        <v>0.72322947913147084</v>
      </c>
      <c r="BX766">
        <v>5</v>
      </c>
      <c r="BY766">
        <v>2</v>
      </c>
      <c r="BZ766">
        <v>0</v>
      </c>
      <c r="CA766">
        <v>120</v>
      </c>
      <c r="CB766">
        <v>0</v>
      </c>
      <c r="CC766">
        <v>1</v>
      </c>
      <c r="CD766">
        <v>15</v>
      </c>
      <c r="CE766">
        <v>75</v>
      </c>
      <c r="CF766">
        <v>4</v>
      </c>
      <c r="CG766">
        <v>3</v>
      </c>
      <c r="CH766">
        <v>0</v>
      </c>
      <c r="CI766">
        <v>180</v>
      </c>
      <c r="CJ766">
        <v>2</v>
      </c>
      <c r="CK766">
        <v>1</v>
      </c>
      <c r="CL766">
        <v>0</v>
      </c>
      <c r="CM766">
        <v>60</v>
      </c>
      <c r="CN766">
        <f t="shared" si="134"/>
        <v>540</v>
      </c>
      <c r="CO766" t="str">
        <f t="shared" si="135"/>
        <v>Sufficientlyactive</v>
      </c>
      <c r="CP766">
        <v>1</v>
      </c>
      <c r="CQ766">
        <v>1</v>
      </c>
      <c r="CR766">
        <v>3</v>
      </c>
      <c r="CS766">
        <v>2</v>
      </c>
      <c r="CT766">
        <v>4</v>
      </c>
      <c r="CU766">
        <v>3</v>
      </c>
      <c r="CV766">
        <v>1</v>
      </c>
      <c r="CW766">
        <v>0</v>
      </c>
      <c r="CX766">
        <v>2</v>
      </c>
      <c r="CY766">
        <v>1</v>
      </c>
      <c r="CZ766">
        <v>3</v>
      </c>
      <c r="DA766">
        <v>8</v>
      </c>
      <c r="DB766">
        <v>1</v>
      </c>
      <c r="DC766">
        <v>1</v>
      </c>
      <c r="DD766">
        <v>2</v>
      </c>
      <c r="DE766">
        <v>2</v>
      </c>
      <c r="DF766">
        <v>1</v>
      </c>
      <c r="DG766">
        <v>3</v>
      </c>
      <c r="DH766">
        <v>2</v>
      </c>
      <c r="DI766">
        <v>1</v>
      </c>
      <c r="DJ766">
        <v>2</v>
      </c>
      <c r="DK766">
        <v>2</v>
      </c>
      <c r="DL766">
        <v>1</v>
      </c>
      <c r="DM766">
        <v>1</v>
      </c>
      <c r="DN766">
        <v>17</v>
      </c>
      <c r="DO766">
        <v>1</v>
      </c>
      <c r="DP766">
        <v>1</v>
      </c>
      <c r="DQ766">
        <v>1</v>
      </c>
      <c r="DR766">
        <v>2</v>
      </c>
      <c r="DS766">
        <v>0</v>
      </c>
      <c r="DT766">
        <v>1</v>
      </c>
      <c r="DU766">
        <v>1</v>
      </c>
      <c r="DV766">
        <v>0</v>
      </c>
      <c r="DW766">
        <v>0</v>
      </c>
      <c r="DX766">
        <v>7</v>
      </c>
      <c r="DY766" t="str">
        <f>IF(DO766&gt;1,"Yes",IF(DP766&gt;1,"Yes","No"))</f>
        <v>No</v>
      </c>
      <c r="DZ766" t="s">
        <v>4707</v>
      </c>
      <c r="EA766">
        <v>3</v>
      </c>
      <c r="EB766">
        <v>3</v>
      </c>
      <c r="EC766">
        <v>3</v>
      </c>
      <c r="ED766">
        <v>4</v>
      </c>
      <c r="EE766">
        <v>4</v>
      </c>
      <c r="EF766">
        <v>4</v>
      </c>
      <c r="EG766">
        <v>4</v>
      </c>
      <c r="EH766">
        <v>25</v>
      </c>
      <c r="EI766">
        <v>2</v>
      </c>
      <c r="EJ766">
        <v>1</v>
      </c>
      <c r="EK766">
        <v>1</v>
      </c>
      <c r="EL766">
        <v>4</v>
      </c>
      <c r="EM766">
        <v>2</v>
      </c>
      <c r="EN766">
        <v>4</v>
      </c>
      <c r="EO766">
        <v>4</v>
      </c>
      <c r="EP766">
        <v>4</v>
      </c>
      <c r="EQ766">
        <v>4</v>
      </c>
      <c r="ER766">
        <v>4</v>
      </c>
      <c r="ES766">
        <v>4</v>
      </c>
      <c r="ET766">
        <v>4</v>
      </c>
      <c r="EU766">
        <v>30</v>
      </c>
      <c r="EV766">
        <v>1</v>
      </c>
      <c r="EW766">
        <v>2</v>
      </c>
      <c r="EX766">
        <v>3</v>
      </c>
      <c r="EY766">
        <v>2</v>
      </c>
      <c r="EZ766">
        <v>8</v>
      </c>
      <c r="FA766">
        <v>2</v>
      </c>
      <c r="FB766" t="str">
        <f t="shared" si="129"/>
        <v>Mild</v>
      </c>
      <c r="FC766" t="s">
        <v>149</v>
      </c>
    </row>
    <row r="767" spans="1:159" x14ac:dyDescent="0.2">
      <c r="A767">
        <v>2757</v>
      </c>
      <c r="B767" t="s">
        <v>143</v>
      </c>
      <c r="C767" t="s">
        <v>3430</v>
      </c>
      <c r="D767" s="1">
        <v>30655</v>
      </c>
      <c r="E767">
        <v>38</v>
      </c>
      <c r="F767">
        <v>1</v>
      </c>
      <c r="H767" t="s">
        <v>246</v>
      </c>
      <c r="I767">
        <v>3023</v>
      </c>
      <c r="J767" s="1">
        <v>44014</v>
      </c>
      <c r="K767">
        <v>1</v>
      </c>
      <c r="Q767">
        <v>1</v>
      </c>
      <c r="W767" t="s">
        <v>4409</v>
      </c>
      <c r="X767" t="s">
        <v>307</v>
      </c>
      <c r="Y767">
        <v>0</v>
      </c>
      <c r="Z767" t="s">
        <v>3431</v>
      </c>
      <c r="AA767" s="1">
        <v>44649</v>
      </c>
      <c r="AB767" s="2">
        <f t="shared" si="125"/>
        <v>635</v>
      </c>
      <c r="AC767">
        <v>1</v>
      </c>
      <c r="AD767">
        <v>2</v>
      </c>
      <c r="AE767" t="str">
        <f t="shared" si="127"/>
        <v>Female</v>
      </c>
      <c r="AF767">
        <v>1</v>
      </c>
      <c r="AG767" t="s">
        <v>157</v>
      </c>
      <c r="AH767">
        <v>0</v>
      </c>
      <c r="AJ767">
        <v>2</v>
      </c>
      <c r="AK767" t="str">
        <f t="shared" si="136"/>
        <v>High school</v>
      </c>
      <c r="AL767" t="str">
        <f t="shared" si="128"/>
        <v>Yes</v>
      </c>
      <c r="AM767">
        <v>9</v>
      </c>
      <c r="AN767" t="str">
        <f t="shared" si="126"/>
        <v>Aus</v>
      </c>
      <c r="AO767">
        <v>0</v>
      </c>
      <c r="AR767">
        <v>0</v>
      </c>
      <c r="AS767">
        <v>0</v>
      </c>
      <c r="AT767">
        <v>0</v>
      </c>
      <c r="AU767">
        <v>2</v>
      </c>
      <c r="AV767">
        <v>0</v>
      </c>
      <c r="AW767">
        <v>0</v>
      </c>
      <c r="AX767">
        <v>0</v>
      </c>
      <c r="AY767">
        <v>2</v>
      </c>
      <c r="AZ767">
        <v>0</v>
      </c>
      <c r="BA767">
        <v>0</v>
      </c>
      <c r="BC767" t="s">
        <v>3432</v>
      </c>
      <c r="BD767">
        <v>0</v>
      </c>
      <c r="BF767">
        <v>1</v>
      </c>
      <c r="BG767" t="s">
        <v>3433</v>
      </c>
      <c r="BH767">
        <v>0</v>
      </c>
      <c r="BI767">
        <v>0</v>
      </c>
      <c r="BJ767">
        <v>0</v>
      </c>
      <c r="BK767">
        <v>0</v>
      </c>
      <c r="BM767">
        <v>1</v>
      </c>
      <c r="BN767">
        <v>20</v>
      </c>
      <c r="BO767">
        <v>0</v>
      </c>
      <c r="BQ767">
        <v>4</v>
      </c>
      <c r="BR767">
        <v>3</v>
      </c>
      <c r="BS767">
        <v>4</v>
      </c>
      <c r="BT767">
        <v>5</v>
      </c>
      <c r="BU767">
        <v>3</v>
      </c>
      <c r="BV767">
        <v>30</v>
      </c>
      <c r="BW767" s="4">
        <v>7.5194664404223219E-2</v>
      </c>
      <c r="BX767">
        <v>3</v>
      </c>
      <c r="BY767">
        <v>1</v>
      </c>
      <c r="BZ767">
        <v>30</v>
      </c>
      <c r="CA767">
        <v>90</v>
      </c>
      <c r="CB767">
        <v>0</v>
      </c>
      <c r="CC767">
        <v>0</v>
      </c>
      <c r="CD767">
        <v>0</v>
      </c>
      <c r="CE767">
        <v>0</v>
      </c>
      <c r="CF767">
        <v>0</v>
      </c>
      <c r="CG767">
        <v>0</v>
      </c>
      <c r="CH767">
        <v>0</v>
      </c>
      <c r="CI767">
        <v>0</v>
      </c>
      <c r="CJ767">
        <v>0</v>
      </c>
      <c r="CK767">
        <v>0</v>
      </c>
      <c r="CL767">
        <v>0</v>
      </c>
      <c r="CM767">
        <v>0</v>
      </c>
      <c r="CN767">
        <f t="shared" si="134"/>
        <v>90</v>
      </c>
      <c r="CO767" t="str">
        <f t="shared" si="135"/>
        <v>Insufficiently active</v>
      </c>
      <c r="CP767">
        <v>3</v>
      </c>
      <c r="CQ767">
        <v>3</v>
      </c>
      <c r="CR767">
        <v>3</v>
      </c>
      <c r="CS767">
        <v>3</v>
      </c>
      <c r="CT767">
        <v>4</v>
      </c>
      <c r="CU767">
        <v>2</v>
      </c>
      <c r="CV767">
        <v>1</v>
      </c>
      <c r="CW767">
        <v>1</v>
      </c>
      <c r="CX767">
        <v>1</v>
      </c>
      <c r="CY767">
        <v>1</v>
      </c>
      <c r="CZ767">
        <v>2</v>
      </c>
      <c r="DA767">
        <v>6</v>
      </c>
      <c r="DB767">
        <v>3</v>
      </c>
      <c r="DC767">
        <v>1</v>
      </c>
      <c r="DD767">
        <v>4</v>
      </c>
      <c r="DE767">
        <v>3</v>
      </c>
      <c r="DF767">
        <v>1</v>
      </c>
      <c r="DG767">
        <v>1</v>
      </c>
      <c r="DH767">
        <v>1</v>
      </c>
      <c r="DI767">
        <v>1</v>
      </c>
      <c r="DJ767">
        <v>3</v>
      </c>
      <c r="DK767">
        <v>5</v>
      </c>
      <c r="DL767">
        <v>1</v>
      </c>
      <c r="DM767">
        <v>2</v>
      </c>
      <c r="DN767">
        <v>22</v>
      </c>
      <c r="DO767">
        <v>0</v>
      </c>
      <c r="DP767">
        <v>1</v>
      </c>
      <c r="DQ767">
        <v>1</v>
      </c>
      <c r="DR767">
        <v>2</v>
      </c>
      <c r="DS767">
        <v>3</v>
      </c>
      <c r="DT767">
        <v>0</v>
      </c>
      <c r="DU767">
        <v>0</v>
      </c>
      <c r="DV767">
        <v>0</v>
      </c>
      <c r="DW767">
        <v>0</v>
      </c>
      <c r="DX767">
        <v>7</v>
      </c>
      <c r="DY767" t="str">
        <f>IF(DO767&gt;1,"Yes",IF(DP767&gt;1,"Yes","No"))</f>
        <v>No</v>
      </c>
      <c r="DZ767" t="s">
        <v>4707</v>
      </c>
      <c r="EA767">
        <v>2</v>
      </c>
      <c r="EB767">
        <v>2</v>
      </c>
      <c r="EC767">
        <v>3</v>
      </c>
      <c r="ED767">
        <v>3</v>
      </c>
      <c r="EE767">
        <v>3</v>
      </c>
      <c r="EF767">
        <v>3</v>
      </c>
      <c r="EG767">
        <v>5</v>
      </c>
      <c r="EH767">
        <v>21</v>
      </c>
      <c r="EI767">
        <v>2</v>
      </c>
      <c r="EJ767">
        <v>2</v>
      </c>
      <c r="EK767">
        <v>1</v>
      </c>
      <c r="EL767">
        <v>5</v>
      </c>
      <c r="EM767">
        <v>5</v>
      </c>
      <c r="EN767">
        <v>5</v>
      </c>
      <c r="EO767">
        <v>5</v>
      </c>
      <c r="EP767">
        <v>5</v>
      </c>
      <c r="EQ767">
        <v>5</v>
      </c>
      <c r="ER767">
        <v>5</v>
      </c>
      <c r="ES767">
        <v>5</v>
      </c>
      <c r="ET767">
        <v>5</v>
      </c>
      <c r="EU767">
        <v>40</v>
      </c>
      <c r="EV767">
        <v>6</v>
      </c>
      <c r="EW767">
        <v>7</v>
      </c>
      <c r="EX767">
        <v>8</v>
      </c>
      <c r="EY767">
        <v>8</v>
      </c>
      <c r="EZ767">
        <v>29</v>
      </c>
      <c r="FA767">
        <v>8</v>
      </c>
      <c r="FB767" t="str">
        <f t="shared" si="129"/>
        <v>Severe</v>
      </c>
      <c r="FC767" t="s">
        <v>149</v>
      </c>
    </row>
    <row r="768" spans="1:159" x14ac:dyDescent="0.2">
      <c r="A768">
        <v>2764</v>
      </c>
      <c r="B768" t="s">
        <v>143</v>
      </c>
      <c r="C768" t="s">
        <v>3434</v>
      </c>
      <c r="D768" s="1">
        <v>27190</v>
      </c>
      <c r="E768">
        <v>48</v>
      </c>
      <c r="F768">
        <v>1</v>
      </c>
      <c r="H768" t="s">
        <v>2937</v>
      </c>
      <c r="I768">
        <v>3030</v>
      </c>
      <c r="J768" s="1">
        <v>44012</v>
      </c>
      <c r="K768">
        <v>1</v>
      </c>
      <c r="T768">
        <v>3</v>
      </c>
      <c r="W768" t="s">
        <v>4411</v>
      </c>
      <c r="X768" t="s">
        <v>314</v>
      </c>
      <c r="Y768">
        <v>0</v>
      </c>
      <c r="Z768" t="s">
        <v>3435</v>
      </c>
      <c r="AA768" s="1">
        <v>44677</v>
      </c>
      <c r="AB768" s="2">
        <f t="shared" si="125"/>
        <v>665</v>
      </c>
      <c r="AC768">
        <v>0</v>
      </c>
      <c r="AD768">
        <v>2</v>
      </c>
      <c r="AE768" t="str">
        <f t="shared" si="127"/>
        <v>Female</v>
      </c>
      <c r="AF768">
        <v>6</v>
      </c>
      <c r="AG768" t="s">
        <v>149</v>
      </c>
      <c r="AH768">
        <v>0</v>
      </c>
      <c r="AJ768">
        <v>2</v>
      </c>
      <c r="AK768" t="str">
        <f t="shared" si="136"/>
        <v>High school</v>
      </c>
      <c r="AL768" t="str">
        <f t="shared" si="128"/>
        <v>Yes</v>
      </c>
      <c r="AM768">
        <v>9</v>
      </c>
      <c r="AN768" t="str">
        <f t="shared" si="126"/>
        <v>Aus</v>
      </c>
      <c r="AO768">
        <v>0</v>
      </c>
      <c r="AR768">
        <v>0</v>
      </c>
      <c r="AS768">
        <v>1</v>
      </c>
      <c r="AT768">
        <v>0</v>
      </c>
      <c r="AU768">
        <v>0</v>
      </c>
      <c r="AV768">
        <v>0</v>
      </c>
      <c r="AW768">
        <v>0</v>
      </c>
      <c r="AX768">
        <v>0</v>
      </c>
      <c r="AY768">
        <v>0</v>
      </c>
      <c r="AZ768">
        <v>0</v>
      </c>
      <c r="BA768">
        <v>0</v>
      </c>
      <c r="BD768">
        <v>0</v>
      </c>
      <c r="BF768">
        <v>1</v>
      </c>
      <c r="BG768" t="s">
        <v>3436</v>
      </c>
      <c r="BH768">
        <v>0</v>
      </c>
      <c r="BI768">
        <v>0</v>
      </c>
      <c r="BJ768">
        <v>0</v>
      </c>
      <c r="BK768">
        <v>1</v>
      </c>
      <c r="BL768">
        <v>20</v>
      </c>
      <c r="BM768">
        <v>0</v>
      </c>
      <c r="BO768">
        <v>0</v>
      </c>
      <c r="BQ768">
        <v>1</v>
      </c>
      <c r="BR768">
        <v>1</v>
      </c>
      <c r="BS768">
        <v>1</v>
      </c>
      <c r="BT768">
        <v>2</v>
      </c>
      <c r="BU768">
        <v>2</v>
      </c>
      <c r="BV768">
        <v>50</v>
      </c>
      <c r="BW768" s="4">
        <v>0.72322947913147084</v>
      </c>
      <c r="BX768">
        <v>4</v>
      </c>
      <c r="BY768">
        <v>3</v>
      </c>
      <c r="BZ768">
        <v>45</v>
      </c>
      <c r="CA768">
        <v>225</v>
      </c>
      <c r="CB768">
        <v>1</v>
      </c>
      <c r="CC768">
        <v>2</v>
      </c>
      <c r="CD768">
        <v>14</v>
      </c>
      <c r="CE768">
        <v>134</v>
      </c>
      <c r="CF768">
        <v>3</v>
      </c>
      <c r="CG768">
        <v>3</v>
      </c>
      <c r="CH768">
        <v>20</v>
      </c>
      <c r="CI768">
        <v>200</v>
      </c>
      <c r="CJ768">
        <v>0</v>
      </c>
      <c r="CK768">
        <v>0</v>
      </c>
      <c r="CL768">
        <v>0</v>
      </c>
      <c r="CM768">
        <v>0</v>
      </c>
      <c r="CN768">
        <f t="shared" si="134"/>
        <v>625</v>
      </c>
      <c r="CO768" t="str">
        <f t="shared" si="135"/>
        <v>Sufficientlyactive</v>
      </c>
      <c r="CP768">
        <v>3</v>
      </c>
      <c r="CQ768">
        <v>3</v>
      </c>
      <c r="CR768">
        <v>3</v>
      </c>
      <c r="CS768">
        <v>3</v>
      </c>
      <c r="CT768">
        <v>3</v>
      </c>
      <c r="CU768">
        <v>0</v>
      </c>
      <c r="CV768">
        <v>0</v>
      </c>
      <c r="CW768">
        <v>0</v>
      </c>
      <c r="CX768">
        <v>1</v>
      </c>
      <c r="CY768">
        <v>0</v>
      </c>
      <c r="CZ768">
        <v>1</v>
      </c>
      <c r="DA768">
        <v>5</v>
      </c>
      <c r="DB768">
        <v>0</v>
      </c>
      <c r="DC768">
        <v>0</v>
      </c>
      <c r="DD768">
        <v>1</v>
      </c>
      <c r="DE768">
        <v>3</v>
      </c>
      <c r="DF768">
        <v>3</v>
      </c>
      <c r="DG768">
        <v>2</v>
      </c>
      <c r="DH768">
        <v>5</v>
      </c>
      <c r="DI768">
        <v>5</v>
      </c>
      <c r="DJ768">
        <v>3</v>
      </c>
      <c r="DK768">
        <v>1</v>
      </c>
      <c r="DL768">
        <v>2</v>
      </c>
      <c r="DM768">
        <v>2</v>
      </c>
      <c r="DN768">
        <v>27</v>
      </c>
      <c r="DO768">
        <v>0</v>
      </c>
      <c r="DP768">
        <v>1</v>
      </c>
      <c r="DQ768">
        <v>3</v>
      </c>
      <c r="DR768">
        <v>1</v>
      </c>
      <c r="DS768">
        <v>0</v>
      </c>
      <c r="DT768">
        <v>2</v>
      </c>
      <c r="DU768">
        <v>2</v>
      </c>
      <c r="DV768">
        <v>3</v>
      </c>
      <c r="DW768">
        <v>1</v>
      </c>
      <c r="DX768">
        <v>13</v>
      </c>
      <c r="DY768" t="s">
        <v>149</v>
      </c>
      <c r="DZ768" t="s">
        <v>4709</v>
      </c>
      <c r="EA768">
        <v>3</v>
      </c>
      <c r="EB768">
        <v>2</v>
      </c>
      <c r="EC768">
        <v>1</v>
      </c>
      <c r="ED768">
        <v>3</v>
      </c>
      <c r="EE768">
        <v>3</v>
      </c>
      <c r="EF768">
        <v>1</v>
      </c>
      <c r="EG768">
        <v>1</v>
      </c>
      <c r="EH768">
        <v>14</v>
      </c>
      <c r="EI768">
        <v>2</v>
      </c>
      <c r="EJ768">
        <v>1</v>
      </c>
      <c r="EK768">
        <v>3</v>
      </c>
      <c r="EL768">
        <v>6</v>
      </c>
      <c r="EM768">
        <v>2</v>
      </c>
      <c r="EN768">
        <v>2</v>
      </c>
      <c r="EO768">
        <v>2</v>
      </c>
      <c r="EP768">
        <v>3</v>
      </c>
      <c r="EQ768">
        <v>3</v>
      </c>
      <c r="ER768">
        <v>1</v>
      </c>
      <c r="ES768">
        <v>1</v>
      </c>
      <c r="ET768">
        <v>4</v>
      </c>
      <c r="EU768">
        <v>18</v>
      </c>
      <c r="EV768">
        <v>10</v>
      </c>
      <c r="EW768">
        <v>5</v>
      </c>
      <c r="EX768">
        <v>5</v>
      </c>
      <c r="EY768">
        <v>5</v>
      </c>
      <c r="EZ768">
        <v>25</v>
      </c>
      <c r="FA768">
        <v>7</v>
      </c>
      <c r="FB768" t="str">
        <f t="shared" si="129"/>
        <v>Moderate</v>
      </c>
      <c r="FC768" t="s">
        <v>157</v>
      </c>
    </row>
    <row r="769" spans="1:159" x14ac:dyDescent="0.2">
      <c r="A769">
        <v>2771</v>
      </c>
      <c r="B769" t="s">
        <v>143</v>
      </c>
      <c r="C769" t="s">
        <v>3437</v>
      </c>
      <c r="D769" s="1">
        <v>27668</v>
      </c>
      <c r="E769">
        <v>46</v>
      </c>
      <c r="F769">
        <v>1</v>
      </c>
      <c r="H769" t="s">
        <v>290</v>
      </c>
      <c r="I769">
        <v>3037</v>
      </c>
      <c r="J769" s="1">
        <v>43997</v>
      </c>
      <c r="K769">
        <v>2</v>
      </c>
      <c r="R769">
        <v>3</v>
      </c>
      <c r="W769" t="s">
        <v>229</v>
      </c>
      <c r="X769" t="s">
        <v>314</v>
      </c>
      <c r="Y769">
        <v>1</v>
      </c>
      <c r="Z769" t="s">
        <v>3438</v>
      </c>
      <c r="AA769" s="1">
        <v>44652</v>
      </c>
      <c r="AB769" s="2">
        <f t="shared" si="125"/>
        <v>655</v>
      </c>
      <c r="AC769">
        <v>1</v>
      </c>
      <c r="AD769">
        <v>2</v>
      </c>
      <c r="AE769" t="str">
        <f t="shared" si="127"/>
        <v>Female</v>
      </c>
      <c r="AF769">
        <v>0</v>
      </c>
      <c r="AG769" t="s">
        <v>157</v>
      </c>
      <c r="AH769">
        <v>0</v>
      </c>
      <c r="AJ769">
        <v>6</v>
      </c>
      <c r="AK769" t="str">
        <f t="shared" si="136"/>
        <v>Undergrad</v>
      </c>
      <c r="AL769" t="str">
        <f t="shared" si="128"/>
        <v>Yes</v>
      </c>
      <c r="AM769">
        <v>9</v>
      </c>
      <c r="AN769" t="str">
        <f t="shared" si="126"/>
        <v>Aus</v>
      </c>
      <c r="AO769">
        <v>0</v>
      </c>
      <c r="AR769">
        <v>0</v>
      </c>
      <c r="AS769">
        <v>0</v>
      </c>
      <c r="AT769">
        <v>0</v>
      </c>
      <c r="AU769">
        <v>0</v>
      </c>
      <c r="AV769">
        <v>0</v>
      </c>
      <c r="AW769">
        <v>0</v>
      </c>
      <c r="AX769">
        <v>0</v>
      </c>
      <c r="AY769">
        <v>0</v>
      </c>
      <c r="AZ769">
        <v>2</v>
      </c>
      <c r="BA769">
        <v>1</v>
      </c>
      <c r="BC769" t="s">
        <v>3439</v>
      </c>
      <c r="BD769">
        <v>1</v>
      </c>
      <c r="BE769" t="s">
        <v>2561</v>
      </c>
      <c r="BF769">
        <v>1</v>
      </c>
      <c r="BG769" t="s">
        <v>3440</v>
      </c>
      <c r="BH769">
        <v>0</v>
      </c>
      <c r="BI769">
        <v>2</v>
      </c>
      <c r="BJ769">
        <v>2</v>
      </c>
      <c r="BK769">
        <v>0</v>
      </c>
      <c r="BM769">
        <v>0</v>
      </c>
      <c r="BO769">
        <v>0</v>
      </c>
      <c r="BQ769">
        <v>4</v>
      </c>
      <c r="BR769">
        <v>2</v>
      </c>
      <c r="BS769">
        <v>4</v>
      </c>
      <c r="BT769">
        <v>4</v>
      </c>
      <c r="BU769">
        <v>2</v>
      </c>
      <c r="BV769">
        <v>20</v>
      </c>
      <c r="BW769" s="4">
        <v>0.23633706038401481</v>
      </c>
      <c r="BX769">
        <v>2</v>
      </c>
      <c r="BY769">
        <v>0</v>
      </c>
      <c r="BZ769">
        <v>20</v>
      </c>
      <c r="CA769">
        <v>20</v>
      </c>
      <c r="CB769">
        <v>0</v>
      </c>
      <c r="CC769">
        <v>0</v>
      </c>
      <c r="CD769">
        <v>0</v>
      </c>
      <c r="CE769">
        <v>0</v>
      </c>
      <c r="CF769">
        <v>0</v>
      </c>
      <c r="CG769">
        <v>0</v>
      </c>
      <c r="CH769">
        <v>0</v>
      </c>
      <c r="CI769">
        <v>0</v>
      </c>
      <c r="CJ769">
        <v>0</v>
      </c>
      <c r="CK769">
        <v>0</v>
      </c>
      <c r="CL769">
        <v>20</v>
      </c>
      <c r="CM769">
        <v>20</v>
      </c>
      <c r="CN769">
        <f t="shared" si="134"/>
        <v>40</v>
      </c>
      <c r="CO769" t="str">
        <f t="shared" si="135"/>
        <v>Insufficiently active</v>
      </c>
      <c r="CP769">
        <v>3</v>
      </c>
      <c r="CQ769">
        <v>3</v>
      </c>
      <c r="CR769">
        <v>2</v>
      </c>
      <c r="CS769">
        <v>3</v>
      </c>
      <c r="CT769">
        <v>2</v>
      </c>
      <c r="CU769">
        <v>1</v>
      </c>
      <c r="CV769">
        <v>1</v>
      </c>
      <c r="CW769">
        <v>0</v>
      </c>
      <c r="CX769">
        <v>1</v>
      </c>
      <c r="CY769">
        <v>1</v>
      </c>
      <c r="CZ769">
        <v>3</v>
      </c>
      <c r="DA769">
        <v>5</v>
      </c>
      <c r="DB769">
        <v>3</v>
      </c>
      <c r="DC769">
        <v>0</v>
      </c>
      <c r="DD769">
        <v>4</v>
      </c>
      <c r="DE769">
        <v>2</v>
      </c>
      <c r="DF769">
        <v>1</v>
      </c>
      <c r="DG769">
        <v>3</v>
      </c>
      <c r="DH769">
        <v>2</v>
      </c>
      <c r="DI769">
        <v>2</v>
      </c>
      <c r="DJ769">
        <v>2</v>
      </c>
      <c r="DK769">
        <v>4</v>
      </c>
      <c r="DL769">
        <v>3</v>
      </c>
      <c r="DM769">
        <v>3</v>
      </c>
      <c r="DN769">
        <v>26</v>
      </c>
      <c r="DO769">
        <v>1</v>
      </c>
      <c r="DP769">
        <v>2</v>
      </c>
      <c r="DQ769">
        <v>3</v>
      </c>
      <c r="DR769">
        <v>3</v>
      </c>
      <c r="DS769">
        <v>3</v>
      </c>
      <c r="DT769">
        <v>3</v>
      </c>
      <c r="DU769">
        <v>2</v>
      </c>
      <c r="DV769">
        <v>3</v>
      </c>
      <c r="DW769">
        <v>0</v>
      </c>
      <c r="DX769">
        <v>20</v>
      </c>
      <c r="DY769" t="s">
        <v>157</v>
      </c>
      <c r="DZ769" t="s">
        <v>4711</v>
      </c>
      <c r="EA769">
        <v>4</v>
      </c>
      <c r="EB769">
        <v>3</v>
      </c>
      <c r="EC769">
        <v>2</v>
      </c>
      <c r="ED769">
        <v>4</v>
      </c>
      <c r="EE769">
        <v>4</v>
      </c>
      <c r="EF769">
        <v>4</v>
      </c>
      <c r="EG769">
        <v>4</v>
      </c>
      <c r="EH769">
        <v>25</v>
      </c>
      <c r="EI769">
        <v>1</v>
      </c>
      <c r="EJ769">
        <v>2</v>
      </c>
      <c r="EK769">
        <v>2</v>
      </c>
      <c r="EL769">
        <v>5</v>
      </c>
      <c r="EM769">
        <v>4</v>
      </c>
      <c r="EN769">
        <v>3</v>
      </c>
      <c r="EO769">
        <v>4</v>
      </c>
      <c r="EP769">
        <v>4</v>
      </c>
      <c r="EQ769">
        <v>4</v>
      </c>
      <c r="ER769">
        <v>4</v>
      </c>
      <c r="ES769">
        <v>4</v>
      </c>
      <c r="ET769">
        <v>4</v>
      </c>
      <c r="EU769">
        <v>31</v>
      </c>
      <c r="EV769">
        <v>9</v>
      </c>
      <c r="EW769">
        <v>7</v>
      </c>
      <c r="EX769">
        <v>8</v>
      </c>
      <c r="EY769">
        <v>9</v>
      </c>
      <c r="EZ769">
        <v>33</v>
      </c>
      <c r="FA769">
        <v>7</v>
      </c>
      <c r="FB769" t="str">
        <f t="shared" si="129"/>
        <v>Moderate</v>
      </c>
      <c r="FC769" t="s">
        <v>157</v>
      </c>
    </row>
    <row r="770" spans="1:159" x14ac:dyDescent="0.2">
      <c r="A770">
        <v>2779</v>
      </c>
      <c r="B770" t="s">
        <v>143</v>
      </c>
      <c r="C770" t="s">
        <v>3441</v>
      </c>
      <c r="D770" s="1">
        <v>17222</v>
      </c>
      <c r="E770">
        <v>75</v>
      </c>
      <c r="F770">
        <v>1</v>
      </c>
      <c r="H770" t="s">
        <v>165</v>
      </c>
      <c r="I770">
        <v>3012</v>
      </c>
      <c r="J770" s="1">
        <v>44007</v>
      </c>
      <c r="K770">
        <v>1</v>
      </c>
      <c r="R770">
        <v>1</v>
      </c>
      <c r="W770" t="s">
        <v>229</v>
      </c>
      <c r="X770" t="s">
        <v>307</v>
      </c>
      <c r="Y770">
        <v>1</v>
      </c>
      <c r="Z770" t="s">
        <v>3442</v>
      </c>
      <c r="AA770" s="1">
        <v>44655</v>
      </c>
      <c r="AB770" s="2">
        <f t="shared" ref="AB770:AB833" si="137">DATEDIF(J770,AA770,"d")</f>
        <v>648</v>
      </c>
      <c r="AC770">
        <v>1</v>
      </c>
      <c r="AD770">
        <v>2</v>
      </c>
      <c r="AE770" t="str">
        <f t="shared" si="127"/>
        <v>Female</v>
      </c>
      <c r="AF770">
        <v>7</v>
      </c>
      <c r="AG770" t="s">
        <v>149</v>
      </c>
      <c r="AH770">
        <v>0</v>
      </c>
      <c r="AJ770">
        <v>1</v>
      </c>
      <c r="AK770" t="str">
        <f t="shared" si="136"/>
        <v>DNC high school</v>
      </c>
      <c r="AL770" t="str">
        <f t="shared" si="128"/>
        <v>No</v>
      </c>
      <c r="AM770">
        <v>67</v>
      </c>
      <c r="AN770" t="str">
        <f t="shared" ref="AN770:AN833" si="138">IF(AM770=9, "Aus", "Other")</f>
        <v>Other</v>
      </c>
      <c r="AQ770">
        <v>24</v>
      </c>
      <c r="AR770">
        <v>0</v>
      </c>
      <c r="AS770">
        <v>0</v>
      </c>
      <c r="AT770">
        <v>0</v>
      </c>
      <c r="AU770">
        <v>0</v>
      </c>
      <c r="AV770">
        <v>1</v>
      </c>
      <c r="AW770">
        <v>0</v>
      </c>
      <c r="AX770">
        <v>0</v>
      </c>
      <c r="AY770">
        <v>0</v>
      </c>
      <c r="AZ770">
        <v>0</v>
      </c>
      <c r="BA770">
        <v>2</v>
      </c>
      <c r="BC770" t="s">
        <v>3443</v>
      </c>
      <c r="BD770">
        <v>1</v>
      </c>
      <c r="BE770" t="s">
        <v>3444</v>
      </c>
      <c r="BF770">
        <v>1</v>
      </c>
      <c r="BG770" t="s">
        <v>3445</v>
      </c>
      <c r="BH770">
        <v>0</v>
      </c>
      <c r="BI770">
        <v>1</v>
      </c>
      <c r="BJ770">
        <v>0</v>
      </c>
      <c r="BK770">
        <v>0</v>
      </c>
      <c r="BM770">
        <v>1</v>
      </c>
      <c r="BN770">
        <v>10</v>
      </c>
      <c r="BO770">
        <v>0</v>
      </c>
      <c r="BQ770">
        <v>3</v>
      </c>
      <c r="BR770">
        <v>1</v>
      </c>
      <c r="BS770">
        <v>2</v>
      </c>
      <c r="BT770">
        <v>4</v>
      </c>
      <c r="BU770">
        <v>3</v>
      </c>
      <c r="BV770">
        <v>45</v>
      </c>
      <c r="BW770" s="4">
        <v>0.41540980997219101</v>
      </c>
      <c r="BX770">
        <v>1</v>
      </c>
      <c r="BY770">
        <v>0</v>
      </c>
      <c r="BZ770">
        <v>10</v>
      </c>
      <c r="CA770">
        <v>10</v>
      </c>
      <c r="CB770">
        <v>0</v>
      </c>
      <c r="CC770">
        <v>0</v>
      </c>
      <c r="CD770">
        <v>0</v>
      </c>
      <c r="CE770">
        <v>0</v>
      </c>
      <c r="CF770">
        <v>0</v>
      </c>
      <c r="CG770">
        <v>0</v>
      </c>
      <c r="CH770">
        <v>0</v>
      </c>
      <c r="CI770">
        <v>0</v>
      </c>
      <c r="CJ770">
        <v>0</v>
      </c>
      <c r="CK770">
        <v>0</v>
      </c>
      <c r="CL770">
        <v>0</v>
      </c>
      <c r="CM770">
        <v>0</v>
      </c>
      <c r="CN770">
        <f t="shared" si="134"/>
        <v>10</v>
      </c>
      <c r="CO770" t="str">
        <f t="shared" si="135"/>
        <v>Insufficiently active</v>
      </c>
      <c r="CP770">
        <v>3</v>
      </c>
      <c r="CQ770">
        <v>3</v>
      </c>
      <c r="CR770">
        <v>3</v>
      </c>
      <c r="CS770">
        <v>3</v>
      </c>
      <c r="CT770">
        <v>3</v>
      </c>
      <c r="CU770">
        <v>3</v>
      </c>
      <c r="CV770">
        <v>1</v>
      </c>
      <c r="CW770">
        <v>1</v>
      </c>
      <c r="CX770">
        <v>1</v>
      </c>
      <c r="CY770">
        <v>1</v>
      </c>
      <c r="CZ770">
        <v>3</v>
      </c>
      <c r="DA770">
        <v>4</v>
      </c>
      <c r="DB770">
        <v>6</v>
      </c>
      <c r="DC770">
        <v>0</v>
      </c>
      <c r="DD770">
        <v>4</v>
      </c>
      <c r="DE770">
        <v>3</v>
      </c>
      <c r="DF770">
        <v>3</v>
      </c>
      <c r="DG770">
        <v>4</v>
      </c>
      <c r="DH770">
        <v>4</v>
      </c>
      <c r="DI770">
        <v>3</v>
      </c>
      <c r="DJ770">
        <v>3</v>
      </c>
      <c r="DK770">
        <v>3</v>
      </c>
      <c r="DL770">
        <v>3</v>
      </c>
      <c r="DM770">
        <v>4</v>
      </c>
      <c r="DN770">
        <v>34</v>
      </c>
      <c r="DO770">
        <v>1</v>
      </c>
      <c r="DP770">
        <v>2</v>
      </c>
      <c r="DQ770">
        <v>2</v>
      </c>
      <c r="DR770">
        <v>2</v>
      </c>
      <c r="DS770">
        <v>2</v>
      </c>
      <c r="DT770">
        <v>2</v>
      </c>
      <c r="DU770">
        <v>2</v>
      </c>
      <c r="DV770">
        <v>2</v>
      </c>
      <c r="DW770">
        <v>0</v>
      </c>
      <c r="DX770">
        <v>15</v>
      </c>
      <c r="DY770" t="s">
        <v>157</v>
      </c>
      <c r="DZ770" t="s">
        <v>4710</v>
      </c>
      <c r="EA770">
        <v>3</v>
      </c>
      <c r="EB770">
        <v>4</v>
      </c>
      <c r="EC770">
        <v>2</v>
      </c>
      <c r="ED770">
        <v>2</v>
      </c>
      <c r="EE770">
        <v>2</v>
      </c>
      <c r="EF770">
        <v>3</v>
      </c>
      <c r="EG770">
        <v>2</v>
      </c>
      <c r="EH770">
        <v>18</v>
      </c>
      <c r="EI770">
        <v>2</v>
      </c>
      <c r="EJ770">
        <v>2</v>
      </c>
      <c r="EK770">
        <v>2</v>
      </c>
      <c r="EL770">
        <v>6</v>
      </c>
      <c r="EM770">
        <v>3</v>
      </c>
      <c r="EN770">
        <v>4</v>
      </c>
      <c r="EO770">
        <v>4</v>
      </c>
      <c r="EP770">
        <v>3</v>
      </c>
      <c r="EQ770">
        <v>4</v>
      </c>
      <c r="ER770">
        <v>4</v>
      </c>
      <c r="ES770">
        <v>2</v>
      </c>
      <c r="ET770">
        <v>4</v>
      </c>
      <c r="EU770">
        <v>28</v>
      </c>
      <c r="EV770">
        <v>7</v>
      </c>
      <c r="EW770">
        <v>8</v>
      </c>
      <c r="EX770">
        <v>9</v>
      </c>
      <c r="EY770">
        <v>9</v>
      </c>
      <c r="EZ770">
        <v>33</v>
      </c>
      <c r="FA770">
        <v>9</v>
      </c>
      <c r="FB770" t="str">
        <f t="shared" si="129"/>
        <v>Severe</v>
      </c>
      <c r="FC770" t="s">
        <v>157</v>
      </c>
    </row>
    <row r="771" spans="1:159" x14ac:dyDescent="0.2">
      <c r="A771">
        <v>2781</v>
      </c>
      <c r="B771" t="s">
        <v>143</v>
      </c>
      <c r="C771" t="s">
        <v>3446</v>
      </c>
      <c r="D771" s="1">
        <v>18515</v>
      </c>
      <c r="E771">
        <v>71</v>
      </c>
      <c r="F771">
        <v>1</v>
      </c>
      <c r="H771" t="s">
        <v>1173</v>
      </c>
      <c r="I771">
        <v>3018</v>
      </c>
      <c r="J771" s="1">
        <v>44007</v>
      </c>
      <c r="K771">
        <v>1</v>
      </c>
      <c r="R771">
        <v>2</v>
      </c>
      <c r="W771" t="s">
        <v>229</v>
      </c>
      <c r="X771" t="s">
        <v>222</v>
      </c>
      <c r="Y771">
        <v>1</v>
      </c>
      <c r="Z771" t="s">
        <v>3447</v>
      </c>
      <c r="AA771" s="1">
        <v>44669</v>
      </c>
      <c r="AB771" s="2">
        <f t="shared" si="137"/>
        <v>662</v>
      </c>
      <c r="AC771">
        <v>4</v>
      </c>
      <c r="AD771">
        <v>2</v>
      </c>
      <c r="AE771" t="str">
        <f t="shared" ref="AE771:AE834" si="139">IF(AD771 = 1, "Male", "Female")</f>
        <v>Female</v>
      </c>
      <c r="AF771">
        <v>7</v>
      </c>
      <c r="AG771" t="s">
        <v>149</v>
      </c>
      <c r="AH771">
        <v>0</v>
      </c>
      <c r="AJ771">
        <v>3</v>
      </c>
      <c r="AK771" t="str">
        <f t="shared" si="136"/>
        <v>TAFE</v>
      </c>
      <c r="AL771" t="str">
        <f t="shared" ref="AL771:AL834" si="140">IF(AJ771&lt;2, "No", "Yes")</f>
        <v>Yes</v>
      </c>
      <c r="AM771">
        <v>9</v>
      </c>
      <c r="AN771" t="str">
        <f t="shared" si="138"/>
        <v>Aus</v>
      </c>
      <c r="AO771">
        <v>0</v>
      </c>
      <c r="AR771">
        <v>0</v>
      </c>
      <c r="AS771">
        <v>0</v>
      </c>
      <c r="AT771">
        <v>1</v>
      </c>
      <c r="AU771">
        <v>2</v>
      </c>
      <c r="AV771">
        <v>0</v>
      </c>
      <c r="AW771">
        <v>0</v>
      </c>
      <c r="AX771">
        <v>2</v>
      </c>
      <c r="AY771">
        <v>0</v>
      </c>
      <c r="AZ771">
        <v>0</v>
      </c>
      <c r="BA771">
        <v>2</v>
      </c>
      <c r="BB771" t="s">
        <v>3448</v>
      </c>
      <c r="BC771" t="s">
        <v>3449</v>
      </c>
      <c r="BD771">
        <v>1</v>
      </c>
      <c r="BE771" t="s">
        <v>3450</v>
      </c>
      <c r="BF771">
        <v>1</v>
      </c>
      <c r="BG771" t="s">
        <v>3451</v>
      </c>
      <c r="BH771">
        <v>1</v>
      </c>
      <c r="BI771">
        <v>0</v>
      </c>
      <c r="BJ771">
        <v>0</v>
      </c>
      <c r="BK771">
        <v>0</v>
      </c>
      <c r="BM771">
        <v>0</v>
      </c>
      <c r="BO771">
        <v>0</v>
      </c>
      <c r="BQ771">
        <v>1</v>
      </c>
      <c r="BR771">
        <v>1</v>
      </c>
      <c r="BS771">
        <v>3</v>
      </c>
      <c r="BT771">
        <v>4</v>
      </c>
      <c r="BU771">
        <v>2</v>
      </c>
      <c r="BV771">
        <v>80</v>
      </c>
      <c r="BW771" s="4">
        <v>0.53135001422205363</v>
      </c>
      <c r="BX771">
        <v>10</v>
      </c>
      <c r="BY771">
        <v>0</v>
      </c>
      <c r="BZ771">
        <v>0</v>
      </c>
      <c r="CA771">
        <v>0</v>
      </c>
      <c r="CB771">
        <v>0</v>
      </c>
      <c r="CC771">
        <v>0</v>
      </c>
      <c r="CD771">
        <v>0</v>
      </c>
      <c r="CE771">
        <v>0</v>
      </c>
      <c r="CF771">
        <v>0</v>
      </c>
      <c r="CG771">
        <v>0</v>
      </c>
      <c r="CH771">
        <v>0</v>
      </c>
      <c r="CI771">
        <v>0</v>
      </c>
      <c r="CJ771">
        <v>0</v>
      </c>
      <c r="CK771">
        <v>0</v>
      </c>
      <c r="CL771">
        <v>0</v>
      </c>
      <c r="CM771">
        <v>0</v>
      </c>
      <c r="CN771">
        <f t="shared" si="134"/>
        <v>0</v>
      </c>
      <c r="CO771" t="str">
        <f t="shared" si="135"/>
        <v>Sedentary</v>
      </c>
      <c r="CP771">
        <v>3</v>
      </c>
      <c r="CQ771">
        <v>2</v>
      </c>
      <c r="CR771">
        <v>0</v>
      </c>
      <c r="CS771">
        <v>2</v>
      </c>
      <c r="CT771">
        <v>3</v>
      </c>
      <c r="CU771">
        <v>2</v>
      </c>
      <c r="CV771">
        <v>0</v>
      </c>
      <c r="CW771">
        <v>0</v>
      </c>
      <c r="CX771">
        <v>1</v>
      </c>
      <c r="CY771">
        <v>1</v>
      </c>
      <c r="CZ771">
        <v>2</v>
      </c>
      <c r="DA771">
        <v>6</v>
      </c>
      <c r="DB771">
        <v>8</v>
      </c>
      <c r="DC771">
        <v>1</v>
      </c>
      <c r="DD771">
        <v>3</v>
      </c>
      <c r="DE771">
        <v>2</v>
      </c>
      <c r="DF771">
        <v>2</v>
      </c>
      <c r="DG771">
        <v>2</v>
      </c>
      <c r="DH771">
        <v>2</v>
      </c>
      <c r="DI771">
        <v>2</v>
      </c>
      <c r="DJ771">
        <v>1</v>
      </c>
      <c r="DK771">
        <v>2</v>
      </c>
      <c r="DL771">
        <v>1</v>
      </c>
      <c r="DM771">
        <v>1</v>
      </c>
      <c r="DN771">
        <v>18</v>
      </c>
      <c r="DO771">
        <v>1</v>
      </c>
      <c r="DP771">
        <v>1</v>
      </c>
      <c r="DQ771">
        <v>1</v>
      </c>
      <c r="DR771">
        <v>1</v>
      </c>
      <c r="DS771">
        <v>1</v>
      </c>
      <c r="DT771">
        <v>0</v>
      </c>
      <c r="DU771">
        <v>0</v>
      </c>
      <c r="DV771">
        <v>0</v>
      </c>
      <c r="DW771">
        <v>0</v>
      </c>
      <c r="DX771">
        <v>5</v>
      </c>
      <c r="DY771" t="s">
        <v>149</v>
      </c>
      <c r="DZ771" t="s">
        <v>4707</v>
      </c>
      <c r="EA771">
        <v>4</v>
      </c>
      <c r="EB771">
        <v>2</v>
      </c>
      <c r="EC771">
        <v>4</v>
      </c>
      <c r="ED771">
        <v>4</v>
      </c>
      <c r="EE771">
        <v>4</v>
      </c>
      <c r="EF771">
        <v>3</v>
      </c>
      <c r="EG771">
        <v>3</v>
      </c>
      <c r="EH771">
        <v>24</v>
      </c>
      <c r="EI771">
        <v>3</v>
      </c>
      <c r="EJ771">
        <v>2</v>
      </c>
      <c r="EK771">
        <v>3</v>
      </c>
      <c r="EL771">
        <v>8</v>
      </c>
      <c r="EM771">
        <v>4</v>
      </c>
      <c r="EN771">
        <v>4</v>
      </c>
      <c r="EO771">
        <v>4</v>
      </c>
      <c r="EP771">
        <v>4</v>
      </c>
      <c r="EQ771">
        <v>4</v>
      </c>
      <c r="ER771">
        <v>3</v>
      </c>
      <c r="ES771">
        <v>4</v>
      </c>
      <c r="ET771">
        <v>4</v>
      </c>
      <c r="EU771">
        <v>31</v>
      </c>
      <c r="EV771">
        <v>10</v>
      </c>
      <c r="EW771">
        <v>9</v>
      </c>
      <c r="EX771">
        <v>8</v>
      </c>
      <c r="EY771">
        <v>9</v>
      </c>
      <c r="EZ771">
        <v>36</v>
      </c>
      <c r="FA771">
        <v>9</v>
      </c>
      <c r="FB771" t="str">
        <f t="shared" si="129"/>
        <v>Severe</v>
      </c>
      <c r="FC771" t="s">
        <v>157</v>
      </c>
    </row>
    <row r="772" spans="1:159" x14ac:dyDescent="0.2">
      <c r="A772">
        <v>2784</v>
      </c>
      <c r="B772" t="s">
        <v>143</v>
      </c>
      <c r="C772" t="s">
        <v>3452</v>
      </c>
      <c r="D772" s="1">
        <v>31938</v>
      </c>
      <c r="E772">
        <v>35</v>
      </c>
      <c r="F772">
        <v>1</v>
      </c>
      <c r="H772" t="s">
        <v>2011</v>
      </c>
      <c r="I772">
        <v>3013</v>
      </c>
      <c r="J772" s="1">
        <v>44006</v>
      </c>
      <c r="K772">
        <v>1</v>
      </c>
      <c r="R772">
        <v>1</v>
      </c>
      <c r="W772" t="s">
        <v>229</v>
      </c>
      <c r="X772" t="s">
        <v>307</v>
      </c>
      <c r="Y772">
        <v>0</v>
      </c>
      <c r="Z772" t="s">
        <v>3453</v>
      </c>
      <c r="AA772" s="1">
        <v>44665</v>
      </c>
      <c r="AB772" s="2">
        <f t="shared" si="137"/>
        <v>659</v>
      </c>
      <c r="AC772">
        <v>1</v>
      </c>
      <c r="AD772">
        <v>1</v>
      </c>
      <c r="AE772" t="str">
        <f t="shared" si="139"/>
        <v>Male</v>
      </c>
      <c r="AF772">
        <v>0</v>
      </c>
      <c r="AG772" t="s">
        <v>157</v>
      </c>
      <c r="AH772">
        <v>0</v>
      </c>
      <c r="AJ772">
        <v>5</v>
      </c>
      <c r="AK772" t="str">
        <f t="shared" si="136"/>
        <v>TAFE</v>
      </c>
      <c r="AL772" t="str">
        <f t="shared" si="140"/>
        <v>Yes</v>
      </c>
      <c r="AM772">
        <v>9</v>
      </c>
      <c r="AN772" t="str">
        <f t="shared" si="138"/>
        <v>Aus</v>
      </c>
      <c r="AO772">
        <v>0</v>
      </c>
      <c r="AR772">
        <v>0</v>
      </c>
      <c r="AS772">
        <v>0</v>
      </c>
      <c r="AT772">
        <v>0</v>
      </c>
      <c r="AU772">
        <v>0</v>
      </c>
      <c r="AV772">
        <v>0</v>
      </c>
      <c r="AW772">
        <v>0</v>
      </c>
      <c r="AX772">
        <v>0</v>
      </c>
      <c r="AY772">
        <v>0</v>
      </c>
      <c r="AZ772">
        <v>1</v>
      </c>
      <c r="BA772">
        <v>2</v>
      </c>
      <c r="BC772" t="s">
        <v>3454</v>
      </c>
      <c r="BD772">
        <v>0</v>
      </c>
      <c r="BF772">
        <v>1</v>
      </c>
      <c r="BG772" t="s">
        <v>3455</v>
      </c>
      <c r="BH772">
        <v>0</v>
      </c>
      <c r="BI772">
        <v>0</v>
      </c>
      <c r="BJ772">
        <v>0</v>
      </c>
      <c r="BK772">
        <v>0</v>
      </c>
      <c r="BM772">
        <v>0</v>
      </c>
      <c r="BO772">
        <v>0</v>
      </c>
      <c r="BQ772">
        <v>3</v>
      </c>
      <c r="BR772">
        <v>1</v>
      </c>
      <c r="BS772">
        <v>3</v>
      </c>
      <c r="BT772">
        <v>3</v>
      </c>
      <c r="BU772">
        <v>2</v>
      </c>
      <c r="BV772">
        <v>62</v>
      </c>
      <c r="BW772" s="4">
        <v>0.52061132075471694</v>
      </c>
      <c r="BX772">
        <v>3</v>
      </c>
      <c r="BY772">
        <v>2</v>
      </c>
      <c r="BZ772">
        <v>0</v>
      </c>
      <c r="CA772">
        <v>120</v>
      </c>
      <c r="CB772">
        <v>0</v>
      </c>
      <c r="CC772">
        <v>0</v>
      </c>
      <c r="CD772">
        <v>0</v>
      </c>
      <c r="CE772">
        <v>0</v>
      </c>
      <c r="CF772">
        <v>0</v>
      </c>
      <c r="CG772">
        <v>0</v>
      </c>
      <c r="CH772">
        <v>0</v>
      </c>
      <c r="CI772">
        <v>0</v>
      </c>
      <c r="CJ772">
        <v>4</v>
      </c>
      <c r="CK772">
        <v>10</v>
      </c>
      <c r="CL772">
        <v>0</v>
      </c>
      <c r="CM772">
        <v>600</v>
      </c>
      <c r="CN772">
        <f t="shared" si="134"/>
        <v>720</v>
      </c>
      <c r="CO772" t="str">
        <f t="shared" si="135"/>
        <v>Sufficientlyactive</v>
      </c>
      <c r="CP772">
        <v>1</v>
      </c>
      <c r="CQ772">
        <v>2</v>
      </c>
      <c r="CR772">
        <v>2</v>
      </c>
      <c r="CS772">
        <v>3</v>
      </c>
      <c r="CT772">
        <v>3</v>
      </c>
      <c r="CU772">
        <v>2</v>
      </c>
      <c r="CV772">
        <v>1</v>
      </c>
      <c r="CW772">
        <v>0</v>
      </c>
      <c r="CX772">
        <v>2</v>
      </c>
      <c r="CY772">
        <v>0</v>
      </c>
      <c r="CZ772">
        <v>3</v>
      </c>
      <c r="DA772">
        <v>6</v>
      </c>
      <c r="DB772">
        <v>2</v>
      </c>
      <c r="DC772">
        <v>0</v>
      </c>
      <c r="DD772">
        <v>3</v>
      </c>
      <c r="DE772">
        <v>1</v>
      </c>
      <c r="DF772">
        <v>1</v>
      </c>
      <c r="DG772">
        <v>2</v>
      </c>
      <c r="DH772">
        <v>2</v>
      </c>
      <c r="DI772">
        <v>2</v>
      </c>
      <c r="DJ772">
        <v>3</v>
      </c>
      <c r="DK772">
        <v>3</v>
      </c>
      <c r="DL772">
        <v>1</v>
      </c>
      <c r="DM772">
        <v>2</v>
      </c>
      <c r="DN772">
        <v>20</v>
      </c>
      <c r="DO772">
        <v>0</v>
      </c>
      <c r="DP772">
        <v>0</v>
      </c>
      <c r="DQ772">
        <v>1</v>
      </c>
      <c r="DR772">
        <v>1</v>
      </c>
      <c r="DS772">
        <v>1</v>
      </c>
      <c r="DT772">
        <v>0</v>
      </c>
      <c r="DU772">
        <v>0</v>
      </c>
      <c r="DV772">
        <v>2</v>
      </c>
      <c r="DW772">
        <v>0</v>
      </c>
      <c r="DX772">
        <v>5</v>
      </c>
      <c r="DY772" t="str">
        <f>IF(DO772&gt;1,"Yes",IF(DP772&gt;1,"Yes","No"))</f>
        <v>No</v>
      </c>
      <c r="DZ772" t="s">
        <v>4707</v>
      </c>
      <c r="EA772">
        <v>4</v>
      </c>
      <c r="EB772">
        <v>3</v>
      </c>
      <c r="EC772">
        <v>2</v>
      </c>
      <c r="ED772">
        <v>3</v>
      </c>
      <c r="EE772">
        <v>3</v>
      </c>
      <c r="EF772">
        <v>1</v>
      </c>
      <c r="EG772">
        <v>5</v>
      </c>
      <c r="EH772">
        <v>21</v>
      </c>
      <c r="EI772">
        <v>1</v>
      </c>
      <c r="EJ772">
        <v>1</v>
      </c>
      <c r="EK772">
        <v>1</v>
      </c>
      <c r="EL772">
        <v>3</v>
      </c>
      <c r="EM772">
        <v>5</v>
      </c>
      <c r="EN772">
        <v>5</v>
      </c>
      <c r="EO772">
        <v>5</v>
      </c>
      <c r="EP772">
        <v>5</v>
      </c>
      <c r="EQ772">
        <v>5</v>
      </c>
      <c r="ER772">
        <v>5</v>
      </c>
      <c r="ES772">
        <v>3</v>
      </c>
      <c r="ET772">
        <v>5</v>
      </c>
      <c r="EU772">
        <v>38</v>
      </c>
      <c r="EV772">
        <v>8</v>
      </c>
      <c r="EW772">
        <v>8</v>
      </c>
      <c r="EX772">
        <v>8</v>
      </c>
      <c r="EY772">
        <v>8</v>
      </c>
      <c r="EZ772">
        <v>32</v>
      </c>
      <c r="FA772">
        <v>9</v>
      </c>
      <c r="FB772" t="str">
        <f t="shared" si="129"/>
        <v>Severe</v>
      </c>
      <c r="FC772" t="s">
        <v>149</v>
      </c>
    </row>
    <row r="773" spans="1:159" x14ac:dyDescent="0.2">
      <c r="A773">
        <v>2794</v>
      </c>
      <c r="B773" t="s">
        <v>143</v>
      </c>
      <c r="C773" t="s">
        <v>3456</v>
      </c>
      <c r="D773" s="1">
        <v>24982</v>
      </c>
      <c r="E773">
        <v>54</v>
      </c>
      <c r="F773">
        <v>1</v>
      </c>
      <c r="H773" t="s">
        <v>204</v>
      </c>
      <c r="I773">
        <v>3429</v>
      </c>
      <c r="J773" s="1">
        <v>44004</v>
      </c>
      <c r="K773">
        <v>1</v>
      </c>
      <c r="L773">
        <v>1</v>
      </c>
      <c r="W773" t="s">
        <v>4403</v>
      </c>
      <c r="X773" t="s">
        <v>307</v>
      </c>
      <c r="Y773">
        <v>0</v>
      </c>
      <c r="Z773" t="s">
        <v>3457</v>
      </c>
      <c r="AA773" s="1">
        <v>44663</v>
      </c>
      <c r="AB773" s="2">
        <f t="shared" si="137"/>
        <v>659</v>
      </c>
      <c r="AC773">
        <v>3</v>
      </c>
      <c r="AD773">
        <v>2</v>
      </c>
      <c r="AE773" t="str">
        <f t="shared" si="139"/>
        <v>Female</v>
      </c>
      <c r="AF773">
        <v>6</v>
      </c>
      <c r="AG773" t="s">
        <v>149</v>
      </c>
      <c r="AH773">
        <v>0</v>
      </c>
      <c r="AJ773">
        <v>1</v>
      </c>
      <c r="AK773" t="str">
        <f t="shared" si="136"/>
        <v>DNC high school</v>
      </c>
      <c r="AL773" t="str">
        <f t="shared" si="140"/>
        <v>No</v>
      </c>
      <c r="AM773">
        <v>9</v>
      </c>
      <c r="AN773" t="str">
        <f t="shared" si="138"/>
        <v>Aus</v>
      </c>
      <c r="AO773">
        <v>0</v>
      </c>
      <c r="AR773">
        <v>0</v>
      </c>
      <c r="AS773">
        <v>0</v>
      </c>
      <c r="AT773">
        <v>0</v>
      </c>
      <c r="AU773">
        <v>0</v>
      </c>
      <c r="AV773">
        <v>0</v>
      </c>
      <c r="AW773">
        <v>0</v>
      </c>
      <c r="AX773">
        <v>2</v>
      </c>
      <c r="AY773">
        <v>0</v>
      </c>
      <c r="AZ773">
        <v>2</v>
      </c>
      <c r="BA773">
        <v>2</v>
      </c>
      <c r="BD773">
        <v>1</v>
      </c>
      <c r="BF773">
        <v>1</v>
      </c>
      <c r="BH773">
        <v>0</v>
      </c>
      <c r="BI773">
        <v>0</v>
      </c>
      <c r="BJ773">
        <v>0</v>
      </c>
      <c r="BK773">
        <v>0</v>
      </c>
      <c r="BM773">
        <v>0</v>
      </c>
      <c r="BO773">
        <v>0</v>
      </c>
      <c r="BQ773">
        <v>2</v>
      </c>
      <c r="BR773">
        <v>1</v>
      </c>
      <c r="BS773">
        <v>2</v>
      </c>
      <c r="BT773">
        <v>3</v>
      </c>
      <c r="BU773">
        <v>5</v>
      </c>
      <c r="BV773">
        <v>6</v>
      </c>
      <c r="BW773" s="4">
        <v>0.33013013289829696</v>
      </c>
      <c r="BX773">
        <v>14</v>
      </c>
      <c r="BY773">
        <v>20</v>
      </c>
      <c r="BZ773">
        <v>59</v>
      </c>
      <c r="CA773">
        <v>840</v>
      </c>
      <c r="CB773">
        <v>0</v>
      </c>
      <c r="CC773">
        <v>2</v>
      </c>
      <c r="CD773">
        <v>10</v>
      </c>
      <c r="CE773">
        <v>130</v>
      </c>
      <c r="CF773">
        <v>0</v>
      </c>
      <c r="CG773">
        <v>0</v>
      </c>
      <c r="CH773">
        <v>0</v>
      </c>
      <c r="CI773">
        <v>0</v>
      </c>
      <c r="CJ773">
        <v>0</v>
      </c>
      <c r="CK773">
        <v>0</v>
      </c>
      <c r="CL773">
        <v>0</v>
      </c>
      <c r="CM773">
        <v>0</v>
      </c>
      <c r="CN773">
        <f t="shared" si="134"/>
        <v>840</v>
      </c>
      <c r="CO773" t="str">
        <f t="shared" si="135"/>
        <v>Sufficientlyactive</v>
      </c>
      <c r="CP773">
        <v>3</v>
      </c>
      <c r="CQ773">
        <v>3</v>
      </c>
      <c r="CR773">
        <v>4</v>
      </c>
      <c r="CS773">
        <v>2</v>
      </c>
      <c r="CT773">
        <v>3</v>
      </c>
      <c r="CU773">
        <v>0</v>
      </c>
      <c r="CV773">
        <v>1</v>
      </c>
      <c r="CW773">
        <v>0</v>
      </c>
      <c r="CX773">
        <v>1</v>
      </c>
      <c r="CY773">
        <v>1</v>
      </c>
      <c r="CZ773">
        <v>2</v>
      </c>
      <c r="DA773">
        <v>6</v>
      </c>
      <c r="DB773">
        <v>5</v>
      </c>
      <c r="DC773">
        <v>1</v>
      </c>
      <c r="DD773">
        <v>4</v>
      </c>
      <c r="DE773">
        <v>1</v>
      </c>
      <c r="DF773">
        <v>1</v>
      </c>
      <c r="DG773">
        <v>4</v>
      </c>
      <c r="DH773">
        <v>1</v>
      </c>
      <c r="DI773">
        <v>1</v>
      </c>
      <c r="DJ773">
        <v>5</v>
      </c>
      <c r="DK773">
        <v>4</v>
      </c>
      <c r="DL773">
        <v>4</v>
      </c>
      <c r="DM773">
        <v>5</v>
      </c>
      <c r="DN773">
        <v>30</v>
      </c>
      <c r="DO773">
        <v>2</v>
      </c>
      <c r="DP773">
        <v>3</v>
      </c>
      <c r="DQ773">
        <v>2</v>
      </c>
      <c r="DR773">
        <v>3</v>
      </c>
      <c r="DS773">
        <v>3</v>
      </c>
      <c r="DT773">
        <v>3</v>
      </c>
      <c r="DU773">
        <v>1</v>
      </c>
      <c r="DV773">
        <v>0</v>
      </c>
      <c r="DW773">
        <v>2</v>
      </c>
      <c r="DX773">
        <v>19</v>
      </c>
      <c r="DY773" t="s">
        <v>157</v>
      </c>
      <c r="DZ773" t="s">
        <v>4710</v>
      </c>
      <c r="EA773">
        <v>1</v>
      </c>
      <c r="EB773">
        <v>2</v>
      </c>
      <c r="EC773">
        <v>2</v>
      </c>
      <c r="ED773">
        <v>4</v>
      </c>
      <c r="EE773">
        <v>3</v>
      </c>
      <c r="EF773">
        <v>1</v>
      </c>
      <c r="EG773">
        <v>3</v>
      </c>
      <c r="EH773">
        <v>16</v>
      </c>
      <c r="EI773">
        <v>3</v>
      </c>
      <c r="EJ773">
        <v>1</v>
      </c>
      <c r="EK773">
        <v>2</v>
      </c>
      <c r="EL773">
        <v>6</v>
      </c>
      <c r="EM773">
        <v>3</v>
      </c>
      <c r="EN773">
        <v>4</v>
      </c>
      <c r="EO773">
        <v>4</v>
      </c>
      <c r="EP773">
        <v>4</v>
      </c>
      <c r="EQ773">
        <v>4</v>
      </c>
      <c r="ER773">
        <v>3</v>
      </c>
      <c r="ES773">
        <v>4</v>
      </c>
      <c r="ET773">
        <v>4</v>
      </c>
      <c r="EU773">
        <v>30</v>
      </c>
      <c r="EV773">
        <v>8</v>
      </c>
      <c r="EW773">
        <v>9</v>
      </c>
      <c r="EX773">
        <v>10</v>
      </c>
      <c r="EY773">
        <v>8</v>
      </c>
      <c r="EZ773">
        <v>35</v>
      </c>
      <c r="FA773">
        <v>9</v>
      </c>
      <c r="FB773" t="str">
        <f t="shared" si="129"/>
        <v>Severe</v>
      </c>
      <c r="FC773" t="s">
        <v>157</v>
      </c>
    </row>
    <row r="774" spans="1:159" x14ac:dyDescent="0.2">
      <c r="A774">
        <v>2811</v>
      </c>
      <c r="B774" t="s">
        <v>143</v>
      </c>
      <c r="C774" t="s">
        <v>3458</v>
      </c>
      <c r="D774" s="1">
        <v>21273</v>
      </c>
      <c r="E774">
        <v>64</v>
      </c>
      <c r="F774">
        <v>1</v>
      </c>
      <c r="H774" t="s">
        <v>1364</v>
      </c>
      <c r="I774">
        <v>3028</v>
      </c>
      <c r="J774" s="1">
        <v>43997</v>
      </c>
      <c r="K774">
        <v>1</v>
      </c>
      <c r="L774">
        <v>2</v>
      </c>
      <c r="W774" t="s">
        <v>4403</v>
      </c>
      <c r="X774" t="s">
        <v>222</v>
      </c>
      <c r="Y774">
        <v>0</v>
      </c>
      <c r="Z774" t="s">
        <v>3459</v>
      </c>
      <c r="AA774" s="1">
        <v>44697</v>
      </c>
      <c r="AB774" s="2">
        <f t="shared" si="137"/>
        <v>700</v>
      </c>
      <c r="AC774">
        <v>1</v>
      </c>
      <c r="AD774">
        <v>2</v>
      </c>
      <c r="AE774" t="str">
        <f t="shared" si="139"/>
        <v>Female</v>
      </c>
      <c r="AF774">
        <v>0</v>
      </c>
      <c r="AG774" t="s">
        <v>157</v>
      </c>
      <c r="AH774">
        <v>0</v>
      </c>
      <c r="AJ774">
        <v>5</v>
      </c>
      <c r="AK774" t="str">
        <f t="shared" si="136"/>
        <v>TAFE</v>
      </c>
      <c r="AL774" t="str">
        <f t="shared" si="140"/>
        <v>Yes</v>
      </c>
      <c r="AM774">
        <v>9</v>
      </c>
      <c r="AN774" t="str">
        <f t="shared" si="138"/>
        <v>Aus</v>
      </c>
      <c r="AO774">
        <v>0</v>
      </c>
      <c r="AR774">
        <v>0</v>
      </c>
      <c r="AS774">
        <v>0</v>
      </c>
      <c r="AT774">
        <v>0</v>
      </c>
      <c r="AU774">
        <v>0</v>
      </c>
      <c r="AV774">
        <v>0</v>
      </c>
      <c r="AW774">
        <v>0</v>
      </c>
      <c r="AX774">
        <v>0</v>
      </c>
      <c r="AY774">
        <v>1</v>
      </c>
      <c r="AZ774">
        <v>1</v>
      </c>
      <c r="BA774">
        <v>1</v>
      </c>
      <c r="BC774" t="s">
        <v>3460</v>
      </c>
      <c r="BD774">
        <v>1</v>
      </c>
      <c r="BE774" t="s">
        <v>3461</v>
      </c>
      <c r="BF774">
        <v>1</v>
      </c>
      <c r="BG774" t="s">
        <v>3462</v>
      </c>
      <c r="BH774">
        <v>1</v>
      </c>
      <c r="BI774">
        <v>0</v>
      </c>
      <c r="BJ774">
        <v>0</v>
      </c>
      <c r="BK774">
        <v>0</v>
      </c>
      <c r="BM774">
        <v>1</v>
      </c>
      <c r="BN774">
        <v>8</v>
      </c>
      <c r="BO774">
        <v>0</v>
      </c>
      <c r="BQ774">
        <v>1</v>
      </c>
      <c r="BR774">
        <v>1</v>
      </c>
      <c r="BS774">
        <v>1</v>
      </c>
      <c r="BT774">
        <v>3</v>
      </c>
      <c r="BU774">
        <v>2</v>
      </c>
      <c r="BV774">
        <v>75</v>
      </c>
      <c r="BW774" s="4">
        <v>0.70061132075471699</v>
      </c>
      <c r="BX774">
        <v>7</v>
      </c>
      <c r="BY774">
        <v>10</v>
      </c>
      <c r="BZ774">
        <v>0</v>
      </c>
      <c r="CA774">
        <v>600</v>
      </c>
      <c r="CB774">
        <v>3</v>
      </c>
      <c r="CC774">
        <v>4</v>
      </c>
      <c r="CD774">
        <v>0</v>
      </c>
      <c r="CE774">
        <v>240</v>
      </c>
      <c r="CF774">
        <v>1</v>
      </c>
      <c r="CG774">
        <v>1</v>
      </c>
      <c r="CH774">
        <v>0</v>
      </c>
      <c r="CI774">
        <v>60</v>
      </c>
      <c r="CJ774">
        <v>0</v>
      </c>
      <c r="CK774">
        <v>0</v>
      </c>
      <c r="CL774">
        <v>0</v>
      </c>
      <c r="CM774">
        <v>0</v>
      </c>
      <c r="CN774">
        <f t="shared" si="134"/>
        <v>720</v>
      </c>
      <c r="CO774" t="str">
        <f t="shared" si="135"/>
        <v>Sufficientlyactive</v>
      </c>
      <c r="CP774">
        <v>3</v>
      </c>
      <c r="CQ774">
        <v>4</v>
      </c>
      <c r="CR774">
        <v>2</v>
      </c>
      <c r="CS774">
        <v>3</v>
      </c>
      <c r="CT774">
        <v>4</v>
      </c>
      <c r="CU774">
        <v>1</v>
      </c>
      <c r="CV774">
        <v>1</v>
      </c>
      <c r="CW774">
        <v>1</v>
      </c>
      <c r="CX774">
        <v>1</v>
      </c>
      <c r="CY774">
        <v>1</v>
      </c>
      <c r="CZ774">
        <v>3</v>
      </c>
      <c r="DA774">
        <v>6</v>
      </c>
      <c r="DB774">
        <v>2</v>
      </c>
      <c r="DC774">
        <v>0</v>
      </c>
      <c r="DD774">
        <v>1</v>
      </c>
      <c r="DE774">
        <v>2</v>
      </c>
      <c r="DF774">
        <v>1</v>
      </c>
      <c r="DG774">
        <v>1</v>
      </c>
      <c r="DH774">
        <v>1</v>
      </c>
      <c r="DI774">
        <v>1</v>
      </c>
      <c r="DJ774">
        <v>1</v>
      </c>
      <c r="DK774">
        <v>1</v>
      </c>
      <c r="DL774">
        <v>1</v>
      </c>
      <c r="DM774">
        <v>1</v>
      </c>
      <c r="DN774">
        <v>11</v>
      </c>
      <c r="DO774">
        <v>0</v>
      </c>
      <c r="DP774">
        <v>0</v>
      </c>
      <c r="DQ774">
        <v>0</v>
      </c>
      <c r="DR774">
        <v>1</v>
      </c>
      <c r="DS774">
        <v>0</v>
      </c>
      <c r="DT774">
        <v>0</v>
      </c>
      <c r="DU774">
        <v>0</v>
      </c>
      <c r="DV774">
        <v>0</v>
      </c>
      <c r="DW774">
        <v>0</v>
      </c>
      <c r="DX774">
        <v>1</v>
      </c>
      <c r="DY774" t="s">
        <v>149</v>
      </c>
      <c r="DZ774" t="s">
        <v>4708</v>
      </c>
      <c r="EA774">
        <v>5</v>
      </c>
      <c r="EB774">
        <v>4</v>
      </c>
      <c r="EC774">
        <v>4</v>
      </c>
      <c r="ED774">
        <v>5</v>
      </c>
      <c r="EE774">
        <v>5</v>
      </c>
      <c r="EF774">
        <v>5</v>
      </c>
      <c r="EG774">
        <v>5</v>
      </c>
      <c r="EH774">
        <v>33</v>
      </c>
      <c r="EI774">
        <v>1</v>
      </c>
      <c r="EJ774">
        <v>1</v>
      </c>
      <c r="EK774">
        <v>1</v>
      </c>
      <c r="EL774">
        <v>3</v>
      </c>
      <c r="EM774">
        <v>5</v>
      </c>
      <c r="EN774">
        <v>5</v>
      </c>
      <c r="EO774">
        <v>5</v>
      </c>
      <c r="EP774">
        <v>5</v>
      </c>
      <c r="EQ774">
        <v>5</v>
      </c>
      <c r="ER774">
        <v>5</v>
      </c>
      <c r="ES774">
        <v>5</v>
      </c>
      <c r="ET774">
        <v>5</v>
      </c>
      <c r="EU774">
        <v>40</v>
      </c>
      <c r="EV774">
        <v>6</v>
      </c>
      <c r="EW774">
        <v>7</v>
      </c>
      <c r="EX774">
        <v>6</v>
      </c>
      <c r="EY774">
        <v>7</v>
      </c>
      <c r="EZ774">
        <v>26</v>
      </c>
      <c r="FA774">
        <v>5</v>
      </c>
      <c r="FB774" t="str">
        <f t="shared" si="129"/>
        <v>Mild</v>
      </c>
      <c r="FC774" t="s">
        <v>157</v>
      </c>
    </row>
    <row r="775" spans="1:159" x14ac:dyDescent="0.2">
      <c r="A775">
        <v>2817</v>
      </c>
      <c r="B775" t="s">
        <v>143</v>
      </c>
      <c r="C775" t="s">
        <v>3463</v>
      </c>
      <c r="D775" s="1">
        <v>22235</v>
      </c>
      <c r="E775">
        <v>61</v>
      </c>
      <c r="F775">
        <v>1</v>
      </c>
      <c r="H775" t="s">
        <v>204</v>
      </c>
      <c r="I775">
        <v>3429</v>
      </c>
      <c r="J775" s="1">
        <v>44613</v>
      </c>
      <c r="K775">
        <v>1</v>
      </c>
      <c r="R775">
        <v>1</v>
      </c>
      <c r="W775" t="s">
        <v>229</v>
      </c>
      <c r="X775" t="s">
        <v>307</v>
      </c>
      <c r="Y775">
        <v>0</v>
      </c>
      <c r="Z775" t="s">
        <v>3464</v>
      </c>
      <c r="AA775" s="1">
        <v>44663</v>
      </c>
      <c r="AB775" s="2">
        <f t="shared" si="137"/>
        <v>50</v>
      </c>
      <c r="AC775">
        <v>5</v>
      </c>
      <c r="AD775">
        <v>1</v>
      </c>
      <c r="AE775" t="str">
        <f t="shared" si="139"/>
        <v>Male</v>
      </c>
      <c r="AF775">
        <v>6</v>
      </c>
      <c r="AG775" t="s">
        <v>149</v>
      </c>
      <c r="AH775">
        <v>0</v>
      </c>
      <c r="AJ775">
        <v>1</v>
      </c>
      <c r="AK775" t="str">
        <f t="shared" si="136"/>
        <v>DNC high school</v>
      </c>
      <c r="AL775" t="str">
        <f t="shared" si="140"/>
        <v>No</v>
      </c>
      <c r="AM775">
        <v>9</v>
      </c>
      <c r="AN775" t="str">
        <f t="shared" si="138"/>
        <v>Aus</v>
      </c>
      <c r="AO775">
        <v>0</v>
      </c>
      <c r="AR775">
        <v>0</v>
      </c>
      <c r="AS775">
        <v>0</v>
      </c>
      <c r="AT775">
        <v>2</v>
      </c>
      <c r="AU775">
        <v>0</v>
      </c>
      <c r="AV775">
        <v>0</v>
      </c>
      <c r="AW775">
        <v>0</v>
      </c>
      <c r="AX775">
        <v>0</v>
      </c>
      <c r="AY775">
        <v>0</v>
      </c>
      <c r="AZ775">
        <v>0</v>
      </c>
      <c r="BA775">
        <v>2</v>
      </c>
      <c r="BC775" t="s">
        <v>3465</v>
      </c>
      <c r="BD775">
        <v>1</v>
      </c>
      <c r="BE775" t="s">
        <v>3466</v>
      </c>
      <c r="BF775">
        <v>1</v>
      </c>
      <c r="BG775" t="s">
        <v>3467</v>
      </c>
      <c r="BH775">
        <v>1</v>
      </c>
      <c r="BI775">
        <v>0</v>
      </c>
      <c r="BJ775">
        <v>0</v>
      </c>
      <c r="BK775">
        <v>0</v>
      </c>
      <c r="BM775">
        <v>0</v>
      </c>
      <c r="BO775">
        <v>1</v>
      </c>
      <c r="BP775">
        <v>0</v>
      </c>
      <c r="BQ775">
        <v>2</v>
      </c>
      <c r="BR775">
        <v>1</v>
      </c>
      <c r="BS775">
        <v>2</v>
      </c>
      <c r="BT775">
        <v>2</v>
      </c>
      <c r="BU775">
        <v>2</v>
      </c>
      <c r="BV775">
        <v>75</v>
      </c>
      <c r="BW775" s="4">
        <v>0.56835118762161141</v>
      </c>
      <c r="BX775">
        <v>3</v>
      </c>
      <c r="BY775">
        <v>3</v>
      </c>
      <c r="BZ775">
        <v>0</v>
      </c>
      <c r="CA775">
        <v>180</v>
      </c>
      <c r="CB775">
        <v>4</v>
      </c>
      <c r="CC775">
        <v>4</v>
      </c>
      <c r="CD775">
        <v>0</v>
      </c>
      <c r="CE775">
        <v>240</v>
      </c>
      <c r="CF775">
        <v>0</v>
      </c>
      <c r="CG775">
        <v>0</v>
      </c>
      <c r="CH775">
        <v>0</v>
      </c>
      <c r="CI775">
        <v>0</v>
      </c>
      <c r="CJ775">
        <v>1</v>
      </c>
      <c r="CK775">
        <v>1</v>
      </c>
      <c r="CL775">
        <v>0</v>
      </c>
      <c r="CM775">
        <v>60</v>
      </c>
      <c r="CN775">
        <f t="shared" si="134"/>
        <v>240</v>
      </c>
      <c r="CO775" t="str">
        <f t="shared" si="135"/>
        <v>Sufficientlyactive</v>
      </c>
      <c r="CP775">
        <v>3</v>
      </c>
      <c r="CQ775">
        <v>3</v>
      </c>
      <c r="CR775">
        <v>3</v>
      </c>
      <c r="CS775">
        <v>2</v>
      </c>
      <c r="CT775">
        <v>3</v>
      </c>
      <c r="CU775">
        <v>3</v>
      </c>
      <c r="CV775">
        <v>1</v>
      </c>
      <c r="CW775">
        <v>1</v>
      </c>
      <c r="CX775">
        <v>1</v>
      </c>
      <c r="CY775">
        <v>1</v>
      </c>
      <c r="CZ775">
        <v>1</v>
      </c>
      <c r="DA775">
        <v>6</v>
      </c>
      <c r="DB775">
        <v>2</v>
      </c>
      <c r="DC775">
        <v>0</v>
      </c>
      <c r="DD775">
        <v>3</v>
      </c>
      <c r="DE775">
        <v>1</v>
      </c>
      <c r="DF775">
        <v>1</v>
      </c>
      <c r="DG775">
        <v>1</v>
      </c>
      <c r="DH775">
        <v>2</v>
      </c>
      <c r="DI775">
        <v>2</v>
      </c>
      <c r="DJ775">
        <v>1</v>
      </c>
      <c r="DK775">
        <v>2</v>
      </c>
      <c r="DL775">
        <v>1</v>
      </c>
      <c r="DM775">
        <v>1</v>
      </c>
      <c r="DN775">
        <v>15</v>
      </c>
      <c r="DO775">
        <v>0</v>
      </c>
      <c r="DP775">
        <v>0</v>
      </c>
      <c r="DQ775">
        <v>1</v>
      </c>
      <c r="DR775">
        <v>1</v>
      </c>
      <c r="DS775">
        <v>1</v>
      </c>
      <c r="DT775">
        <v>0</v>
      </c>
      <c r="DU775">
        <v>0</v>
      </c>
      <c r="DV775">
        <v>0</v>
      </c>
      <c r="DW775">
        <v>0</v>
      </c>
      <c r="DX775">
        <v>3</v>
      </c>
      <c r="DY775" t="str">
        <f>IF(DO775&gt;1,"Yes",IF(DP775&gt;1,"Yes","No"))</f>
        <v>No</v>
      </c>
      <c r="DZ775" t="s">
        <v>4708</v>
      </c>
      <c r="EA775">
        <v>3</v>
      </c>
      <c r="EB775">
        <v>4</v>
      </c>
      <c r="EC775">
        <v>3</v>
      </c>
      <c r="ED775">
        <v>4</v>
      </c>
      <c r="EE775">
        <v>5</v>
      </c>
      <c r="EF775">
        <v>4</v>
      </c>
      <c r="EG775">
        <v>5</v>
      </c>
      <c r="EH775">
        <v>28</v>
      </c>
      <c r="EI775">
        <v>1</v>
      </c>
      <c r="EJ775">
        <v>1</v>
      </c>
      <c r="EK775">
        <v>1</v>
      </c>
      <c r="EL775">
        <v>3</v>
      </c>
      <c r="EM775">
        <v>4</v>
      </c>
      <c r="EN775">
        <v>4</v>
      </c>
      <c r="EO775">
        <v>4</v>
      </c>
      <c r="EP775">
        <v>4</v>
      </c>
      <c r="EQ775">
        <v>4</v>
      </c>
      <c r="ER775">
        <v>4</v>
      </c>
      <c r="ES775">
        <v>4</v>
      </c>
      <c r="ET775">
        <v>4</v>
      </c>
      <c r="EU775">
        <v>32</v>
      </c>
      <c r="EV775">
        <v>5</v>
      </c>
      <c r="EW775">
        <v>5</v>
      </c>
      <c r="EX775">
        <v>5</v>
      </c>
      <c r="EY775">
        <v>6</v>
      </c>
      <c r="EZ775">
        <v>21</v>
      </c>
      <c r="FA775">
        <v>5</v>
      </c>
      <c r="FB775" t="str">
        <f t="shared" si="129"/>
        <v>Mild</v>
      </c>
      <c r="FC775" t="s">
        <v>149</v>
      </c>
    </row>
    <row r="776" spans="1:159" x14ac:dyDescent="0.2">
      <c r="A776">
        <v>2820</v>
      </c>
      <c r="B776" t="s">
        <v>143</v>
      </c>
      <c r="C776" t="s">
        <v>3468</v>
      </c>
      <c r="D776" s="1">
        <v>28126</v>
      </c>
      <c r="E776">
        <v>45</v>
      </c>
      <c r="F776">
        <v>1</v>
      </c>
      <c r="H776" t="s">
        <v>242</v>
      </c>
      <c r="I776">
        <v>3338</v>
      </c>
      <c r="J776" s="1">
        <v>44611</v>
      </c>
      <c r="K776">
        <v>1</v>
      </c>
      <c r="R776">
        <v>1</v>
      </c>
      <c r="W776" t="s">
        <v>229</v>
      </c>
      <c r="X776" t="s">
        <v>307</v>
      </c>
      <c r="Y776">
        <v>0</v>
      </c>
      <c r="Z776" t="s">
        <v>3469</v>
      </c>
      <c r="AA776" s="1">
        <v>44666</v>
      </c>
      <c r="AB776" s="2">
        <f t="shared" si="137"/>
        <v>55</v>
      </c>
      <c r="AC776">
        <v>1</v>
      </c>
      <c r="AD776">
        <v>2</v>
      </c>
      <c r="AE776" t="str">
        <f t="shared" si="139"/>
        <v>Female</v>
      </c>
      <c r="AF776">
        <v>6</v>
      </c>
      <c r="AG776" t="s">
        <v>149</v>
      </c>
      <c r="AH776">
        <v>0</v>
      </c>
      <c r="AJ776">
        <v>1</v>
      </c>
      <c r="AK776" t="str">
        <f t="shared" si="136"/>
        <v>DNC high school</v>
      </c>
      <c r="AL776" t="str">
        <f t="shared" si="140"/>
        <v>No</v>
      </c>
      <c r="AM776">
        <v>118</v>
      </c>
      <c r="AN776" t="str">
        <f t="shared" si="138"/>
        <v>Other</v>
      </c>
      <c r="AQ776">
        <v>32</v>
      </c>
      <c r="AR776">
        <v>0</v>
      </c>
      <c r="AS776">
        <v>0</v>
      </c>
      <c r="AT776">
        <v>0</v>
      </c>
      <c r="AU776">
        <v>0</v>
      </c>
      <c r="AV776">
        <v>0</v>
      </c>
      <c r="AW776">
        <v>0</v>
      </c>
      <c r="AX776">
        <v>0</v>
      </c>
      <c r="AY776">
        <v>0</v>
      </c>
      <c r="AZ776">
        <v>0</v>
      </c>
      <c r="BA776">
        <v>0</v>
      </c>
      <c r="BD776">
        <v>1</v>
      </c>
      <c r="BE776" t="s">
        <v>3470</v>
      </c>
      <c r="BF776">
        <v>1</v>
      </c>
      <c r="BG776" t="s">
        <v>3471</v>
      </c>
      <c r="BH776">
        <v>0</v>
      </c>
      <c r="BI776">
        <v>0</v>
      </c>
      <c r="BJ776">
        <v>0</v>
      </c>
      <c r="BK776">
        <v>0</v>
      </c>
      <c r="BM776">
        <v>0</v>
      </c>
      <c r="BO776">
        <v>0</v>
      </c>
      <c r="BQ776">
        <v>4</v>
      </c>
      <c r="BR776">
        <v>3</v>
      </c>
      <c r="BS776">
        <v>4</v>
      </c>
      <c r="BT776">
        <v>5</v>
      </c>
      <c r="BU776">
        <v>3</v>
      </c>
      <c r="BV776">
        <v>0</v>
      </c>
      <c r="BW776" s="4">
        <v>7.5194664404223219E-2</v>
      </c>
      <c r="BX776">
        <v>1</v>
      </c>
      <c r="BY776">
        <v>0</v>
      </c>
      <c r="BZ776">
        <v>10</v>
      </c>
      <c r="CA776">
        <v>10</v>
      </c>
      <c r="CB776">
        <v>0</v>
      </c>
      <c r="CC776">
        <v>0</v>
      </c>
      <c r="CD776">
        <v>0</v>
      </c>
      <c r="CE776">
        <v>0</v>
      </c>
      <c r="CF776">
        <v>0</v>
      </c>
      <c r="CG776">
        <v>0</v>
      </c>
      <c r="CH776">
        <v>0</v>
      </c>
      <c r="CI776">
        <v>0</v>
      </c>
      <c r="CJ776">
        <v>0</v>
      </c>
      <c r="CK776">
        <v>0</v>
      </c>
      <c r="CL776">
        <v>0</v>
      </c>
      <c r="CM776">
        <v>0</v>
      </c>
      <c r="CN776">
        <f t="shared" si="134"/>
        <v>10</v>
      </c>
      <c r="CO776" t="str">
        <f t="shared" si="135"/>
        <v>Insufficiently active</v>
      </c>
      <c r="CP776">
        <v>0</v>
      </c>
      <c r="CQ776">
        <v>0</v>
      </c>
      <c r="CR776">
        <v>1</v>
      </c>
      <c r="CS776">
        <v>1</v>
      </c>
      <c r="CT776">
        <v>1</v>
      </c>
      <c r="CU776">
        <v>2</v>
      </c>
      <c r="CV776">
        <v>1</v>
      </c>
      <c r="CW776">
        <v>1</v>
      </c>
      <c r="CX776">
        <v>2</v>
      </c>
      <c r="CY776">
        <v>1</v>
      </c>
      <c r="CZ776">
        <v>3</v>
      </c>
      <c r="DA776">
        <v>7</v>
      </c>
      <c r="DB776">
        <v>0</v>
      </c>
      <c r="DC776">
        <v>0</v>
      </c>
      <c r="DD776">
        <v>5</v>
      </c>
      <c r="DE776">
        <v>5</v>
      </c>
      <c r="DF776">
        <v>2</v>
      </c>
      <c r="DG776">
        <v>5</v>
      </c>
      <c r="DH776">
        <v>5</v>
      </c>
      <c r="DI776">
        <v>2</v>
      </c>
      <c r="DJ776">
        <v>5</v>
      </c>
      <c r="DK776">
        <v>2</v>
      </c>
      <c r="DL776">
        <v>4</v>
      </c>
      <c r="DM776">
        <v>2</v>
      </c>
      <c r="DN776">
        <v>37</v>
      </c>
      <c r="DO776">
        <v>0</v>
      </c>
      <c r="DP776">
        <v>3</v>
      </c>
      <c r="DQ776">
        <v>2</v>
      </c>
      <c r="DR776">
        <v>3</v>
      </c>
      <c r="DS776">
        <v>1</v>
      </c>
      <c r="DT776">
        <v>1</v>
      </c>
      <c r="DU776">
        <v>3</v>
      </c>
      <c r="DV776">
        <v>3</v>
      </c>
      <c r="DW776">
        <v>0</v>
      </c>
      <c r="DX776">
        <v>16</v>
      </c>
      <c r="DY776" t="s">
        <v>157</v>
      </c>
      <c r="DZ776" t="s">
        <v>4710</v>
      </c>
      <c r="EA776">
        <v>1</v>
      </c>
      <c r="EB776">
        <v>2</v>
      </c>
      <c r="EC776">
        <v>1</v>
      </c>
      <c r="ED776">
        <v>2</v>
      </c>
      <c r="EE776">
        <v>2</v>
      </c>
      <c r="EF776">
        <v>2</v>
      </c>
      <c r="EG776">
        <v>2</v>
      </c>
      <c r="EH776">
        <v>12</v>
      </c>
      <c r="EI776">
        <v>1</v>
      </c>
      <c r="EJ776">
        <v>1</v>
      </c>
      <c r="EK776">
        <v>1</v>
      </c>
      <c r="EL776">
        <v>3</v>
      </c>
      <c r="EM776">
        <v>3</v>
      </c>
      <c r="EN776">
        <v>3</v>
      </c>
      <c r="EO776">
        <v>3</v>
      </c>
      <c r="EP776">
        <v>3</v>
      </c>
      <c r="EQ776">
        <v>3</v>
      </c>
      <c r="ER776">
        <v>3</v>
      </c>
      <c r="ES776">
        <v>3</v>
      </c>
      <c r="ET776">
        <v>3</v>
      </c>
      <c r="EU776">
        <v>24</v>
      </c>
      <c r="EV776">
        <v>10</v>
      </c>
      <c r="EW776">
        <v>10</v>
      </c>
      <c r="EX776">
        <v>10</v>
      </c>
      <c r="EY776">
        <v>10</v>
      </c>
      <c r="EZ776">
        <v>40</v>
      </c>
      <c r="FA776">
        <v>10</v>
      </c>
      <c r="FB776" t="str">
        <f t="shared" si="129"/>
        <v>Severe</v>
      </c>
      <c r="FC776" t="s">
        <v>157</v>
      </c>
    </row>
    <row r="777" spans="1:159" x14ac:dyDescent="0.2">
      <c r="A777">
        <v>2826</v>
      </c>
      <c r="B777" t="s">
        <v>143</v>
      </c>
      <c r="C777" t="s">
        <v>3472</v>
      </c>
      <c r="D777" s="1">
        <v>20513</v>
      </c>
      <c r="E777">
        <v>66</v>
      </c>
      <c r="F777">
        <v>1</v>
      </c>
      <c r="H777" t="s">
        <v>274</v>
      </c>
      <c r="I777">
        <v>3038</v>
      </c>
      <c r="J777" s="1">
        <v>44573</v>
      </c>
      <c r="K777">
        <v>1</v>
      </c>
      <c r="Q777">
        <v>2</v>
      </c>
      <c r="W777" t="s">
        <v>4409</v>
      </c>
      <c r="X777" t="s">
        <v>222</v>
      </c>
      <c r="Y777">
        <v>1</v>
      </c>
      <c r="Z777" t="s">
        <v>3473</v>
      </c>
      <c r="AA777" s="1">
        <v>44666</v>
      </c>
      <c r="AB777" s="2">
        <f t="shared" si="137"/>
        <v>93</v>
      </c>
      <c r="AC777">
        <v>1</v>
      </c>
      <c r="AD777">
        <v>1</v>
      </c>
      <c r="AE777" t="str">
        <f t="shared" si="139"/>
        <v>Male</v>
      </c>
      <c r="AF777">
        <v>3</v>
      </c>
      <c r="AG777" t="s">
        <v>157</v>
      </c>
      <c r="AH777">
        <v>0</v>
      </c>
      <c r="AJ777">
        <v>1</v>
      </c>
      <c r="AK777" t="str">
        <f t="shared" si="136"/>
        <v>DNC high school</v>
      </c>
      <c r="AL777" t="str">
        <f t="shared" si="140"/>
        <v>No</v>
      </c>
      <c r="AM777">
        <v>9</v>
      </c>
      <c r="AN777" t="str">
        <f t="shared" si="138"/>
        <v>Aus</v>
      </c>
      <c r="AO777">
        <v>0</v>
      </c>
      <c r="AR777">
        <v>0</v>
      </c>
      <c r="AS777">
        <v>0</v>
      </c>
      <c r="AT777">
        <v>0</v>
      </c>
      <c r="AU777">
        <v>0</v>
      </c>
      <c r="AV777">
        <v>0</v>
      </c>
      <c r="AW777">
        <v>0</v>
      </c>
      <c r="AX777">
        <v>0</v>
      </c>
      <c r="AY777">
        <v>2</v>
      </c>
      <c r="AZ777">
        <v>0</v>
      </c>
      <c r="BA777">
        <v>0</v>
      </c>
      <c r="BC777" t="s">
        <v>3474</v>
      </c>
      <c r="BD777">
        <v>1</v>
      </c>
      <c r="BE777" t="s">
        <v>3475</v>
      </c>
      <c r="BF777">
        <v>0</v>
      </c>
      <c r="BH777">
        <v>1</v>
      </c>
      <c r="BI777">
        <v>0</v>
      </c>
      <c r="BJ777">
        <v>0</v>
      </c>
      <c r="BK777">
        <v>0</v>
      </c>
      <c r="BM777">
        <v>1</v>
      </c>
      <c r="BN777">
        <v>40</v>
      </c>
      <c r="BO777">
        <v>0</v>
      </c>
      <c r="BQ777">
        <v>4</v>
      </c>
      <c r="BR777">
        <v>1</v>
      </c>
      <c r="BS777">
        <v>4</v>
      </c>
      <c r="BT777">
        <v>3</v>
      </c>
      <c r="BU777">
        <v>1</v>
      </c>
      <c r="BV777">
        <v>46</v>
      </c>
      <c r="BW777" s="4">
        <v>0.45181087386877827</v>
      </c>
      <c r="BX777">
        <v>10</v>
      </c>
      <c r="BY777">
        <v>5</v>
      </c>
      <c r="BZ777">
        <v>1</v>
      </c>
      <c r="CA777">
        <v>301</v>
      </c>
      <c r="CB777">
        <v>1</v>
      </c>
      <c r="CC777">
        <v>1</v>
      </c>
      <c r="CD777">
        <v>1</v>
      </c>
      <c r="CE777">
        <v>61</v>
      </c>
      <c r="CF777">
        <v>1</v>
      </c>
      <c r="CG777">
        <v>1</v>
      </c>
      <c r="CH777">
        <v>1</v>
      </c>
      <c r="CI777">
        <v>61</v>
      </c>
      <c r="CJ777">
        <v>1</v>
      </c>
      <c r="CK777">
        <v>1</v>
      </c>
      <c r="CL777">
        <v>1</v>
      </c>
      <c r="CM777">
        <v>61</v>
      </c>
      <c r="CN777">
        <f t="shared" si="134"/>
        <v>484</v>
      </c>
      <c r="CO777" t="str">
        <f t="shared" si="135"/>
        <v>Sufficientlyactive</v>
      </c>
      <c r="CP777">
        <v>3</v>
      </c>
      <c r="CQ777">
        <v>3</v>
      </c>
      <c r="CR777">
        <v>3</v>
      </c>
      <c r="CS777">
        <v>3</v>
      </c>
      <c r="CT777">
        <v>3</v>
      </c>
      <c r="CU777">
        <v>3</v>
      </c>
      <c r="CV777">
        <v>1</v>
      </c>
      <c r="CW777">
        <v>0</v>
      </c>
      <c r="CX777">
        <v>1</v>
      </c>
      <c r="CY777">
        <v>0</v>
      </c>
      <c r="CZ777">
        <v>3</v>
      </c>
      <c r="DA777">
        <v>4</v>
      </c>
      <c r="DB777">
        <v>6</v>
      </c>
      <c r="DC777">
        <v>0</v>
      </c>
      <c r="DD777">
        <v>4</v>
      </c>
      <c r="DE777">
        <v>1</v>
      </c>
      <c r="DF777">
        <v>1</v>
      </c>
      <c r="DG777">
        <v>1</v>
      </c>
      <c r="DH777">
        <v>1</v>
      </c>
      <c r="DI777">
        <v>1</v>
      </c>
      <c r="DJ777">
        <v>1</v>
      </c>
      <c r="DK777">
        <v>2</v>
      </c>
      <c r="DL777">
        <v>1</v>
      </c>
      <c r="DM777">
        <v>1</v>
      </c>
      <c r="DN777">
        <v>14</v>
      </c>
      <c r="DO777">
        <v>0</v>
      </c>
      <c r="DP777">
        <v>0</v>
      </c>
      <c r="DQ777">
        <v>2</v>
      </c>
      <c r="DR777">
        <v>2</v>
      </c>
      <c r="DS777">
        <v>0</v>
      </c>
      <c r="DT777">
        <v>0</v>
      </c>
      <c r="DU777">
        <v>0</v>
      </c>
      <c r="DV777">
        <v>0</v>
      </c>
      <c r="DW777">
        <v>0</v>
      </c>
      <c r="DX777">
        <v>4</v>
      </c>
      <c r="DY777" t="s">
        <v>149</v>
      </c>
      <c r="DZ777" t="s">
        <v>4708</v>
      </c>
      <c r="EA777">
        <v>5</v>
      </c>
      <c r="EB777">
        <v>3</v>
      </c>
      <c r="EC777">
        <v>3</v>
      </c>
      <c r="ED777">
        <v>4</v>
      </c>
      <c r="EE777">
        <v>5</v>
      </c>
      <c r="EF777">
        <v>5</v>
      </c>
      <c r="EG777">
        <v>5</v>
      </c>
      <c r="EH777">
        <v>30</v>
      </c>
      <c r="EI777">
        <v>1</v>
      </c>
      <c r="EJ777">
        <v>1</v>
      </c>
      <c r="EK777">
        <v>1</v>
      </c>
      <c r="EL777">
        <v>3</v>
      </c>
      <c r="EM777">
        <v>5</v>
      </c>
      <c r="EN777">
        <v>5</v>
      </c>
      <c r="EO777">
        <v>5</v>
      </c>
      <c r="EP777">
        <v>5</v>
      </c>
      <c r="EQ777">
        <v>5</v>
      </c>
      <c r="ER777">
        <v>5</v>
      </c>
      <c r="ES777">
        <v>5</v>
      </c>
      <c r="ET777">
        <v>5</v>
      </c>
      <c r="EU777">
        <v>40</v>
      </c>
      <c r="EV777">
        <v>5</v>
      </c>
      <c r="EW777">
        <v>5</v>
      </c>
      <c r="EX777">
        <v>7</v>
      </c>
      <c r="EY777">
        <v>7</v>
      </c>
      <c r="EZ777">
        <v>24</v>
      </c>
      <c r="FA777">
        <v>7</v>
      </c>
      <c r="FB777" t="str">
        <f t="shared" si="129"/>
        <v>Moderate</v>
      </c>
      <c r="FC777" t="s">
        <v>157</v>
      </c>
    </row>
    <row r="778" spans="1:159" x14ac:dyDescent="0.2">
      <c r="A778">
        <v>2827</v>
      </c>
      <c r="B778" t="s">
        <v>143</v>
      </c>
      <c r="C778" t="s">
        <v>3476</v>
      </c>
      <c r="D778" s="1">
        <v>18514</v>
      </c>
      <c r="E778">
        <v>71</v>
      </c>
      <c r="F778">
        <v>1</v>
      </c>
      <c r="H778" t="s">
        <v>771</v>
      </c>
      <c r="I778">
        <v>3011</v>
      </c>
      <c r="J778" s="1">
        <v>44573</v>
      </c>
      <c r="K778">
        <v>1</v>
      </c>
      <c r="R778">
        <v>1</v>
      </c>
      <c r="W778" t="s">
        <v>229</v>
      </c>
      <c r="X778" t="s">
        <v>307</v>
      </c>
      <c r="Y778">
        <v>1</v>
      </c>
      <c r="Z778" t="s">
        <v>920</v>
      </c>
      <c r="AA778" s="1">
        <v>44678</v>
      </c>
      <c r="AB778" s="2">
        <f t="shared" si="137"/>
        <v>105</v>
      </c>
      <c r="AC778">
        <v>4</v>
      </c>
      <c r="AD778">
        <v>2</v>
      </c>
      <c r="AE778" t="str">
        <f t="shared" si="139"/>
        <v>Female</v>
      </c>
      <c r="AF778">
        <v>6</v>
      </c>
      <c r="AG778" t="s">
        <v>149</v>
      </c>
      <c r="AH778">
        <v>0</v>
      </c>
      <c r="AJ778">
        <v>1</v>
      </c>
      <c r="AK778" t="str">
        <f t="shared" si="136"/>
        <v>DNC high school</v>
      </c>
      <c r="AL778" t="str">
        <f t="shared" si="140"/>
        <v>No</v>
      </c>
      <c r="AM778">
        <v>9</v>
      </c>
      <c r="AN778" t="str">
        <f t="shared" si="138"/>
        <v>Aus</v>
      </c>
      <c r="AO778">
        <v>0</v>
      </c>
      <c r="AR778">
        <v>0</v>
      </c>
      <c r="AS778">
        <v>1</v>
      </c>
      <c r="AT778">
        <v>0</v>
      </c>
      <c r="AU778">
        <v>0</v>
      </c>
      <c r="AV778">
        <v>0</v>
      </c>
      <c r="AW778">
        <v>0</v>
      </c>
      <c r="AX778">
        <v>0</v>
      </c>
      <c r="AY778">
        <v>0</v>
      </c>
      <c r="AZ778">
        <v>0</v>
      </c>
      <c r="BA778">
        <v>0</v>
      </c>
      <c r="BD778">
        <v>0</v>
      </c>
      <c r="BF778">
        <v>0</v>
      </c>
      <c r="BH778">
        <v>1</v>
      </c>
      <c r="BI778">
        <v>2</v>
      </c>
      <c r="BJ778">
        <v>0</v>
      </c>
      <c r="BK778">
        <v>0</v>
      </c>
      <c r="BM778">
        <v>0</v>
      </c>
      <c r="BO778">
        <v>0</v>
      </c>
      <c r="BQ778">
        <v>4</v>
      </c>
      <c r="BR778">
        <v>1</v>
      </c>
      <c r="BS778">
        <v>4</v>
      </c>
      <c r="BT778">
        <v>4</v>
      </c>
      <c r="BU778">
        <v>5</v>
      </c>
      <c r="BV778">
        <v>40</v>
      </c>
      <c r="BW778" s="4">
        <v>0.20046350862532872</v>
      </c>
      <c r="BX778">
        <v>0</v>
      </c>
      <c r="BY778">
        <v>0</v>
      </c>
      <c r="BZ778">
        <v>0</v>
      </c>
      <c r="CA778">
        <v>0</v>
      </c>
      <c r="CB778">
        <v>0</v>
      </c>
      <c r="CC778">
        <v>0</v>
      </c>
      <c r="CD778">
        <v>0</v>
      </c>
      <c r="CE778">
        <v>0</v>
      </c>
      <c r="CF778">
        <v>0</v>
      </c>
      <c r="CG778">
        <v>0</v>
      </c>
      <c r="CH778">
        <v>0</v>
      </c>
      <c r="CI778">
        <v>0</v>
      </c>
      <c r="CJ778">
        <v>0</v>
      </c>
      <c r="CK778">
        <v>0</v>
      </c>
      <c r="CL778">
        <v>0</v>
      </c>
      <c r="CM778">
        <v>0</v>
      </c>
      <c r="CN778">
        <f t="shared" si="134"/>
        <v>0</v>
      </c>
      <c r="CO778" t="str">
        <f t="shared" si="135"/>
        <v>Sedentary</v>
      </c>
      <c r="CP778">
        <v>1</v>
      </c>
      <c r="CQ778">
        <v>1</v>
      </c>
      <c r="CR778">
        <v>1</v>
      </c>
      <c r="CS778">
        <v>3</v>
      </c>
      <c r="CT778">
        <v>3</v>
      </c>
      <c r="CU778">
        <v>0</v>
      </c>
      <c r="CV778">
        <v>1</v>
      </c>
      <c r="CW778">
        <v>0</v>
      </c>
      <c r="CX778">
        <v>1</v>
      </c>
      <c r="CY778">
        <v>0</v>
      </c>
      <c r="CZ778">
        <v>2</v>
      </c>
      <c r="DA778">
        <v>4</v>
      </c>
      <c r="DB778">
        <v>8</v>
      </c>
      <c r="DC778">
        <v>0</v>
      </c>
      <c r="DD778">
        <v>5</v>
      </c>
      <c r="DE778">
        <v>1</v>
      </c>
      <c r="DF778">
        <v>1</v>
      </c>
      <c r="DG778">
        <v>1</v>
      </c>
      <c r="DH778">
        <v>2</v>
      </c>
      <c r="DI778">
        <v>1</v>
      </c>
      <c r="DJ778">
        <v>5</v>
      </c>
      <c r="DK778">
        <v>2</v>
      </c>
      <c r="DL778">
        <v>1</v>
      </c>
      <c r="DM778">
        <v>1</v>
      </c>
      <c r="DN778">
        <v>20</v>
      </c>
      <c r="DO778">
        <v>1</v>
      </c>
      <c r="DP778">
        <v>1</v>
      </c>
      <c r="DQ778">
        <v>2</v>
      </c>
      <c r="DR778">
        <v>3</v>
      </c>
      <c r="DS778">
        <v>3</v>
      </c>
      <c r="DT778">
        <v>0</v>
      </c>
      <c r="DU778">
        <v>0</v>
      </c>
      <c r="DV778">
        <v>0</v>
      </c>
      <c r="DW778">
        <v>3</v>
      </c>
      <c r="DX778">
        <v>13</v>
      </c>
      <c r="DY778" t="s">
        <v>149</v>
      </c>
      <c r="DZ778" t="s">
        <v>4709</v>
      </c>
      <c r="EA778">
        <v>4</v>
      </c>
      <c r="EB778">
        <v>4</v>
      </c>
      <c r="EC778">
        <v>4</v>
      </c>
      <c r="ED778">
        <v>4</v>
      </c>
      <c r="EE778">
        <v>4</v>
      </c>
      <c r="EF778">
        <v>2</v>
      </c>
      <c r="EG778">
        <v>5</v>
      </c>
      <c r="EH778">
        <v>27</v>
      </c>
      <c r="EI778">
        <v>1</v>
      </c>
      <c r="EJ778">
        <v>1</v>
      </c>
      <c r="EK778">
        <v>1</v>
      </c>
      <c r="EL778">
        <v>3</v>
      </c>
      <c r="EM778">
        <v>3</v>
      </c>
      <c r="EN778">
        <v>3</v>
      </c>
      <c r="EO778">
        <v>3</v>
      </c>
      <c r="EP778">
        <v>3</v>
      </c>
      <c r="EQ778">
        <v>3</v>
      </c>
      <c r="ER778">
        <v>2</v>
      </c>
      <c r="ES778">
        <v>3</v>
      </c>
      <c r="ET778">
        <v>3</v>
      </c>
      <c r="EU778">
        <v>23</v>
      </c>
      <c r="EV778">
        <v>10</v>
      </c>
      <c r="EW778">
        <v>10</v>
      </c>
      <c r="EX778">
        <v>10</v>
      </c>
      <c r="EY778">
        <v>10</v>
      </c>
      <c r="EZ778">
        <v>40</v>
      </c>
      <c r="FA778">
        <v>7</v>
      </c>
      <c r="FB778" t="str">
        <f t="shared" ref="FB778:FB841" si="141">IF(FA778=0,"None",IF(FA778&lt;6,"Mild",IF(FA778&lt;8,"Moderate","Severe")))</f>
        <v>Moderate</v>
      </c>
      <c r="FC778" t="s">
        <v>157</v>
      </c>
    </row>
    <row r="779" spans="1:159" x14ac:dyDescent="0.2">
      <c r="A779">
        <v>2829</v>
      </c>
      <c r="B779" t="s">
        <v>143</v>
      </c>
      <c r="C779" t="s">
        <v>3477</v>
      </c>
      <c r="D779" s="1">
        <v>22943</v>
      </c>
      <c r="E779">
        <v>59</v>
      </c>
      <c r="F779">
        <v>11</v>
      </c>
      <c r="G779" t="s">
        <v>3042</v>
      </c>
      <c r="H779" t="s">
        <v>295</v>
      </c>
      <c r="I779">
        <v>3021</v>
      </c>
      <c r="J779" s="1">
        <v>44571</v>
      </c>
      <c r="K779">
        <v>4</v>
      </c>
      <c r="Q779">
        <v>3</v>
      </c>
      <c r="R779">
        <v>3</v>
      </c>
      <c r="W779" t="s">
        <v>1214</v>
      </c>
      <c r="X779" t="s">
        <v>314</v>
      </c>
      <c r="Y779">
        <v>1</v>
      </c>
      <c r="Z779" t="s">
        <v>3478</v>
      </c>
      <c r="AA779" s="1">
        <v>44678</v>
      </c>
      <c r="AB779" s="2">
        <f t="shared" si="137"/>
        <v>107</v>
      </c>
      <c r="AC779">
        <v>0</v>
      </c>
      <c r="AD779">
        <v>2</v>
      </c>
      <c r="AE779" t="str">
        <f t="shared" si="139"/>
        <v>Female</v>
      </c>
      <c r="AF779">
        <v>6</v>
      </c>
      <c r="AG779" t="s">
        <v>149</v>
      </c>
      <c r="AH779">
        <v>0</v>
      </c>
      <c r="AJ779">
        <v>1</v>
      </c>
      <c r="AK779" t="str">
        <f t="shared" si="136"/>
        <v>DNC high school</v>
      </c>
      <c r="AL779" t="str">
        <f t="shared" si="140"/>
        <v>No</v>
      </c>
      <c r="AM779">
        <v>9</v>
      </c>
      <c r="AN779" t="str">
        <f t="shared" si="138"/>
        <v>Aus</v>
      </c>
      <c r="AO779">
        <v>0</v>
      </c>
      <c r="AR779">
        <v>0</v>
      </c>
      <c r="AS779">
        <v>0</v>
      </c>
      <c r="AT779">
        <v>0</v>
      </c>
      <c r="AU779">
        <v>2</v>
      </c>
      <c r="AV779">
        <v>2</v>
      </c>
      <c r="AW779">
        <v>0</v>
      </c>
      <c r="AX779">
        <v>2</v>
      </c>
      <c r="AY779">
        <v>0</v>
      </c>
      <c r="AZ779">
        <v>0</v>
      </c>
      <c r="BA779">
        <v>2</v>
      </c>
      <c r="BC779" t="s">
        <v>3479</v>
      </c>
      <c r="BD779">
        <v>1</v>
      </c>
      <c r="BE779" t="s">
        <v>3480</v>
      </c>
      <c r="BF779">
        <v>1</v>
      </c>
      <c r="BG779" t="s">
        <v>3481</v>
      </c>
      <c r="BH779">
        <v>1</v>
      </c>
      <c r="BI779">
        <v>0</v>
      </c>
      <c r="BJ779">
        <v>0</v>
      </c>
      <c r="BK779">
        <v>1</v>
      </c>
      <c r="BL779">
        <v>15</v>
      </c>
      <c r="BM779">
        <v>0</v>
      </c>
      <c r="BO779">
        <v>0</v>
      </c>
      <c r="BQ779">
        <v>3</v>
      </c>
      <c r="BR779">
        <v>1</v>
      </c>
      <c r="BS779">
        <v>2</v>
      </c>
      <c r="BT779">
        <v>3</v>
      </c>
      <c r="BU779">
        <v>1</v>
      </c>
      <c r="BV779">
        <v>80</v>
      </c>
      <c r="BW779" s="4">
        <v>0.55767111650485446</v>
      </c>
      <c r="BX779">
        <v>3</v>
      </c>
      <c r="BY779">
        <v>0</v>
      </c>
      <c r="BZ779">
        <v>30</v>
      </c>
      <c r="CA779">
        <v>30</v>
      </c>
      <c r="CB779">
        <v>1</v>
      </c>
      <c r="CC779">
        <v>0</v>
      </c>
      <c r="CD779">
        <v>30</v>
      </c>
      <c r="CE779">
        <v>30</v>
      </c>
      <c r="CF779">
        <v>0</v>
      </c>
      <c r="CG779">
        <v>0</v>
      </c>
      <c r="CH779">
        <v>0</v>
      </c>
      <c r="CI779">
        <v>0</v>
      </c>
      <c r="CJ779">
        <v>0</v>
      </c>
      <c r="CK779">
        <v>0</v>
      </c>
      <c r="CL779">
        <v>0</v>
      </c>
      <c r="CM779">
        <v>0</v>
      </c>
      <c r="CN779">
        <f t="shared" si="134"/>
        <v>30</v>
      </c>
      <c r="CO779" t="str">
        <f t="shared" si="135"/>
        <v>Insufficiently active</v>
      </c>
      <c r="CP779">
        <v>2</v>
      </c>
      <c r="CQ779">
        <v>2</v>
      </c>
      <c r="CR779">
        <v>3</v>
      </c>
      <c r="CS779">
        <v>3</v>
      </c>
      <c r="CT779">
        <v>3</v>
      </c>
      <c r="CU779">
        <v>1</v>
      </c>
      <c r="CV779">
        <v>1</v>
      </c>
      <c r="CW779">
        <v>1</v>
      </c>
      <c r="CX779">
        <v>1</v>
      </c>
      <c r="CY779">
        <v>1</v>
      </c>
      <c r="CZ779">
        <v>2</v>
      </c>
      <c r="DA779">
        <v>8</v>
      </c>
      <c r="DB779">
        <v>4</v>
      </c>
      <c r="DC779">
        <v>1</v>
      </c>
      <c r="DD779">
        <v>2</v>
      </c>
      <c r="DE779">
        <v>1</v>
      </c>
      <c r="DF779">
        <v>1</v>
      </c>
      <c r="DG779">
        <v>1</v>
      </c>
      <c r="DH779">
        <v>1</v>
      </c>
      <c r="DI779">
        <v>1</v>
      </c>
      <c r="DJ779">
        <v>1</v>
      </c>
      <c r="DK779">
        <v>1</v>
      </c>
      <c r="DL779">
        <v>1</v>
      </c>
      <c r="DM779">
        <v>1</v>
      </c>
      <c r="DN779">
        <v>11</v>
      </c>
      <c r="DO779">
        <v>0</v>
      </c>
      <c r="DP779">
        <v>0</v>
      </c>
      <c r="DQ779">
        <v>0</v>
      </c>
      <c r="DR779">
        <v>0</v>
      </c>
      <c r="DS779">
        <v>0</v>
      </c>
      <c r="DT779">
        <v>0</v>
      </c>
      <c r="DU779">
        <v>0</v>
      </c>
      <c r="DV779">
        <v>0</v>
      </c>
      <c r="DW779">
        <v>0</v>
      </c>
      <c r="DX779">
        <v>0</v>
      </c>
      <c r="DY779" t="s">
        <v>149</v>
      </c>
      <c r="DZ779" t="s">
        <v>4708</v>
      </c>
      <c r="EA779">
        <v>1</v>
      </c>
      <c r="EB779">
        <v>5</v>
      </c>
      <c r="EC779">
        <v>5</v>
      </c>
      <c r="ED779">
        <v>5</v>
      </c>
      <c r="EE779">
        <v>5</v>
      </c>
      <c r="EF779">
        <v>5</v>
      </c>
      <c r="EG779">
        <v>5</v>
      </c>
      <c r="EH779">
        <v>31</v>
      </c>
      <c r="EI779">
        <v>1</v>
      </c>
      <c r="EJ779">
        <v>1</v>
      </c>
      <c r="EK779">
        <v>1</v>
      </c>
      <c r="EL779">
        <v>3</v>
      </c>
      <c r="EM779">
        <v>5</v>
      </c>
      <c r="EN779">
        <v>5</v>
      </c>
      <c r="EO779">
        <v>5</v>
      </c>
      <c r="EP779">
        <v>5</v>
      </c>
      <c r="EQ779">
        <v>5</v>
      </c>
      <c r="ER779">
        <v>5</v>
      </c>
      <c r="ES779">
        <v>5</v>
      </c>
      <c r="ET779">
        <v>5</v>
      </c>
      <c r="EU779">
        <v>40</v>
      </c>
      <c r="EV779">
        <v>4</v>
      </c>
      <c r="EW779">
        <v>4</v>
      </c>
      <c r="EX779">
        <v>6</v>
      </c>
      <c r="EY779">
        <v>6</v>
      </c>
      <c r="EZ779">
        <v>20</v>
      </c>
      <c r="FA779">
        <v>3</v>
      </c>
      <c r="FB779" t="str">
        <f t="shared" si="141"/>
        <v>Mild</v>
      </c>
      <c r="FC779" t="s">
        <v>157</v>
      </c>
    </row>
    <row r="780" spans="1:159" x14ac:dyDescent="0.2">
      <c r="A780">
        <v>2834</v>
      </c>
      <c r="B780" t="s">
        <v>143</v>
      </c>
      <c r="C780" t="s">
        <v>3482</v>
      </c>
      <c r="D780" s="1">
        <v>20836</v>
      </c>
      <c r="E780">
        <v>65</v>
      </c>
      <c r="F780">
        <v>1</v>
      </c>
      <c r="H780" t="s">
        <v>533</v>
      </c>
      <c r="I780">
        <v>3340</v>
      </c>
      <c r="J780" s="1">
        <v>44609</v>
      </c>
      <c r="K780">
        <v>1</v>
      </c>
      <c r="Q780">
        <v>2</v>
      </c>
      <c r="W780" t="s">
        <v>4409</v>
      </c>
      <c r="X780" t="s">
        <v>222</v>
      </c>
      <c r="Y780">
        <v>0</v>
      </c>
      <c r="Z780" t="s">
        <v>3483</v>
      </c>
      <c r="AA780" s="1">
        <v>44684</v>
      </c>
      <c r="AB780" s="2">
        <f t="shared" si="137"/>
        <v>75</v>
      </c>
      <c r="AC780">
        <v>0</v>
      </c>
      <c r="AD780">
        <v>1</v>
      </c>
      <c r="AE780" t="str">
        <f t="shared" si="139"/>
        <v>Male</v>
      </c>
      <c r="AF780">
        <v>7</v>
      </c>
      <c r="AG780" t="s">
        <v>149</v>
      </c>
      <c r="AH780">
        <v>0</v>
      </c>
      <c r="AJ780">
        <v>5</v>
      </c>
      <c r="AK780" t="str">
        <f t="shared" si="136"/>
        <v>TAFE</v>
      </c>
      <c r="AL780" t="str">
        <f t="shared" si="140"/>
        <v>Yes</v>
      </c>
      <c r="AM780">
        <v>9</v>
      </c>
      <c r="AN780" t="str">
        <f t="shared" si="138"/>
        <v>Aus</v>
      </c>
      <c r="AO780">
        <v>0</v>
      </c>
      <c r="AR780">
        <v>0</v>
      </c>
      <c r="AS780">
        <v>0</v>
      </c>
      <c r="AT780">
        <v>0</v>
      </c>
      <c r="AU780">
        <v>2</v>
      </c>
      <c r="AV780">
        <v>0</v>
      </c>
      <c r="AW780">
        <v>0</v>
      </c>
      <c r="AX780">
        <v>2</v>
      </c>
      <c r="AY780">
        <v>2</v>
      </c>
      <c r="AZ780">
        <v>1</v>
      </c>
      <c r="BA780">
        <v>0</v>
      </c>
      <c r="BC780" t="s">
        <v>3484</v>
      </c>
      <c r="BD780">
        <v>1</v>
      </c>
      <c r="BE780" t="s">
        <v>3485</v>
      </c>
      <c r="BF780">
        <v>1</v>
      </c>
      <c r="BG780" t="s">
        <v>3486</v>
      </c>
      <c r="BH780">
        <v>0</v>
      </c>
      <c r="BI780">
        <v>0</v>
      </c>
      <c r="BJ780">
        <v>0</v>
      </c>
      <c r="BK780">
        <v>1</v>
      </c>
      <c r="BL780">
        <v>10</v>
      </c>
      <c r="BM780">
        <v>0</v>
      </c>
      <c r="BO780">
        <v>0</v>
      </c>
      <c r="BQ780">
        <v>2</v>
      </c>
      <c r="BR780">
        <v>1</v>
      </c>
      <c r="BS780">
        <v>2</v>
      </c>
      <c r="BT780">
        <v>3</v>
      </c>
      <c r="BU780">
        <v>1</v>
      </c>
      <c r="BV780">
        <v>70</v>
      </c>
      <c r="BW780" s="4">
        <v>0.57913013289829696</v>
      </c>
      <c r="BX780">
        <v>7</v>
      </c>
      <c r="BY780">
        <v>1</v>
      </c>
      <c r="BZ780">
        <v>10</v>
      </c>
      <c r="CA780">
        <v>70</v>
      </c>
      <c r="CB780">
        <v>0</v>
      </c>
      <c r="CC780">
        <v>0</v>
      </c>
      <c r="CD780">
        <v>0</v>
      </c>
      <c r="CE780">
        <v>0</v>
      </c>
      <c r="CF780">
        <v>0</v>
      </c>
      <c r="CG780">
        <v>0</v>
      </c>
      <c r="CH780">
        <v>0</v>
      </c>
      <c r="CI780">
        <v>0</v>
      </c>
      <c r="CJ780">
        <v>0</v>
      </c>
      <c r="CK780">
        <v>0</v>
      </c>
      <c r="CL780">
        <v>0</v>
      </c>
      <c r="CM780">
        <v>0</v>
      </c>
      <c r="CN780">
        <f t="shared" si="134"/>
        <v>70</v>
      </c>
      <c r="CO780" t="str">
        <f t="shared" si="135"/>
        <v>Insufficiently active</v>
      </c>
      <c r="CP780">
        <v>4</v>
      </c>
      <c r="CQ780">
        <v>4</v>
      </c>
      <c r="CR780">
        <v>4</v>
      </c>
      <c r="CS780">
        <v>4</v>
      </c>
      <c r="CT780">
        <v>4</v>
      </c>
      <c r="CU780">
        <v>3</v>
      </c>
      <c r="CV780">
        <v>1</v>
      </c>
      <c r="CW780">
        <v>0</v>
      </c>
      <c r="CX780">
        <v>1</v>
      </c>
      <c r="CY780">
        <v>0</v>
      </c>
      <c r="CZ780">
        <v>2</v>
      </c>
      <c r="DA780">
        <v>6</v>
      </c>
      <c r="DB780">
        <v>8</v>
      </c>
      <c r="DC780">
        <v>1</v>
      </c>
      <c r="DD780">
        <v>3</v>
      </c>
      <c r="DE780">
        <v>1</v>
      </c>
      <c r="DF780">
        <v>1</v>
      </c>
      <c r="DG780">
        <v>1</v>
      </c>
      <c r="DH780">
        <v>1</v>
      </c>
      <c r="DI780">
        <v>1</v>
      </c>
      <c r="DJ780">
        <v>1</v>
      </c>
      <c r="DK780">
        <v>1</v>
      </c>
      <c r="DL780">
        <v>1</v>
      </c>
      <c r="DM780">
        <v>1</v>
      </c>
      <c r="DN780">
        <v>12</v>
      </c>
      <c r="DO780">
        <v>3</v>
      </c>
      <c r="DP780">
        <v>0</v>
      </c>
      <c r="DQ780">
        <v>0</v>
      </c>
      <c r="DR780">
        <v>3</v>
      </c>
      <c r="DS780">
        <v>0</v>
      </c>
      <c r="DT780">
        <v>0</v>
      </c>
      <c r="DU780">
        <v>0</v>
      </c>
      <c r="DV780">
        <v>0</v>
      </c>
      <c r="DW780">
        <v>0</v>
      </c>
      <c r="DX780">
        <v>6</v>
      </c>
      <c r="DY780" t="s">
        <v>149</v>
      </c>
      <c r="DZ780" t="s">
        <v>4707</v>
      </c>
      <c r="EA780">
        <v>2</v>
      </c>
      <c r="EB780">
        <v>2</v>
      </c>
      <c r="EC780">
        <v>3</v>
      </c>
      <c r="ED780">
        <v>4</v>
      </c>
      <c r="EE780">
        <v>5</v>
      </c>
      <c r="EF780">
        <v>3</v>
      </c>
      <c r="EG780">
        <v>5</v>
      </c>
      <c r="EH780">
        <v>24</v>
      </c>
      <c r="EI780">
        <v>1</v>
      </c>
      <c r="EJ780">
        <v>1</v>
      </c>
      <c r="EK780">
        <v>1</v>
      </c>
      <c r="EL780">
        <v>3</v>
      </c>
      <c r="EM780">
        <v>4</v>
      </c>
      <c r="EN780">
        <v>4</v>
      </c>
      <c r="EO780">
        <v>4</v>
      </c>
      <c r="EP780">
        <v>4</v>
      </c>
      <c r="EQ780">
        <v>4</v>
      </c>
      <c r="ER780">
        <v>4</v>
      </c>
      <c r="ES780">
        <v>4</v>
      </c>
      <c r="ET780">
        <v>4</v>
      </c>
      <c r="EU780">
        <v>32</v>
      </c>
      <c r="EV780">
        <v>5</v>
      </c>
      <c r="EW780">
        <v>5</v>
      </c>
      <c r="EX780">
        <v>5</v>
      </c>
      <c r="EY780">
        <v>8</v>
      </c>
      <c r="EZ780">
        <v>23</v>
      </c>
      <c r="FA780">
        <v>5</v>
      </c>
      <c r="FB780" t="str">
        <f t="shared" si="141"/>
        <v>Mild</v>
      </c>
      <c r="FC780" t="s">
        <v>157</v>
      </c>
    </row>
    <row r="781" spans="1:159" x14ac:dyDescent="0.2">
      <c r="A781">
        <v>2841</v>
      </c>
      <c r="B781" t="s">
        <v>143</v>
      </c>
      <c r="C781" t="s">
        <v>3487</v>
      </c>
      <c r="D781" s="1">
        <v>23698</v>
      </c>
      <c r="E781">
        <v>57</v>
      </c>
      <c r="F781">
        <v>1</v>
      </c>
      <c r="H781" t="s">
        <v>274</v>
      </c>
      <c r="I781">
        <v>3038</v>
      </c>
      <c r="J781" s="1">
        <v>44600</v>
      </c>
      <c r="K781">
        <v>1</v>
      </c>
      <c r="L781">
        <v>2</v>
      </c>
      <c r="W781" t="s">
        <v>4403</v>
      </c>
      <c r="X781" t="s">
        <v>222</v>
      </c>
      <c r="Y781">
        <v>0</v>
      </c>
      <c r="Z781" t="s">
        <v>3488</v>
      </c>
      <c r="AA781" s="1">
        <v>44672</v>
      </c>
      <c r="AB781" s="2">
        <f t="shared" si="137"/>
        <v>72</v>
      </c>
      <c r="AC781">
        <v>3</v>
      </c>
      <c r="AD781">
        <v>2</v>
      </c>
      <c r="AE781" t="str">
        <f t="shared" si="139"/>
        <v>Female</v>
      </c>
      <c r="AF781">
        <v>6</v>
      </c>
      <c r="AG781" t="s">
        <v>149</v>
      </c>
      <c r="AH781">
        <v>0</v>
      </c>
      <c r="AJ781">
        <v>2</v>
      </c>
      <c r="AK781" t="str">
        <f t="shared" si="136"/>
        <v>High school</v>
      </c>
      <c r="AL781" t="str">
        <f t="shared" si="140"/>
        <v>Yes</v>
      </c>
      <c r="AM781">
        <v>44</v>
      </c>
      <c r="AN781" t="str">
        <f t="shared" si="138"/>
        <v>Other</v>
      </c>
      <c r="AQ781">
        <v>17</v>
      </c>
      <c r="AR781">
        <v>0</v>
      </c>
      <c r="AS781">
        <v>0</v>
      </c>
      <c r="AT781">
        <v>2</v>
      </c>
      <c r="AU781">
        <v>1</v>
      </c>
      <c r="AV781">
        <v>0</v>
      </c>
      <c r="AW781">
        <v>0</v>
      </c>
      <c r="AX781">
        <v>0</v>
      </c>
      <c r="AY781">
        <v>0</v>
      </c>
      <c r="AZ781">
        <v>1</v>
      </c>
      <c r="BA781">
        <v>0</v>
      </c>
      <c r="BD781">
        <v>1</v>
      </c>
      <c r="BE781" t="s">
        <v>3489</v>
      </c>
      <c r="BF781">
        <v>1</v>
      </c>
      <c r="BG781" t="s">
        <v>3490</v>
      </c>
      <c r="BH781">
        <v>0</v>
      </c>
      <c r="BI781">
        <v>0</v>
      </c>
      <c r="BJ781">
        <v>1</v>
      </c>
      <c r="BK781">
        <v>0</v>
      </c>
      <c r="BM781">
        <v>0</v>
      </c>
      <c r="BO781">
        <v>0</v>
      </c>
      <c r="BW781" s="4"/>
      <c r="FC781" t="s">
        <v>149</v>
      </c>
    </row>
    <row r="782" spans="1:159" x14ac:dyDescent="0.2">
      <c r="A782">
        <v>2846</v>
      </c>
      <c r="B782" t="s">
        <v>143</v>
      </c>
      <c r="C782" t="s">
        <v>3491</v>
      </c>
      <c r="D782" s="1">
        <v>22037</v>
      </c>
      <c r="E782">
        <v>62</v>
      </c>
      <c r="F782">
        <v>1</v>
      </c>
      <c r="H782" t="s">
        <v>207</v>
      </c>
      <c r="I782">
        <v>3023</v>
      </c>
      <c r="J782" s="1">
        <v>44599</v>
      </c>
      <c r="K782">
        <v>1</v>
      </c>
      <c r="L782">
        <v>1</v>
      </c>
      <c r="W782" t="s">
        <v>4403</v>
      </c>
      <c r="X782" t="s">
        <v>307</v>
      </c>
      <c r="Y782">
        <v>0</v>
      </c>
      <c r="Z782" t="s">
        <v>3492</v>
      </c>
      <c r="AA782" s="1">
        <v>44691</v>
      </c>
      <c r="AB782" s="2">
        <f t="shared" si="137"/>
        <v>92</v>
      </c>
      <c r="AC782">
        <v>0</v>
      </c>
      <c r="AD782">
        <v>1</v>
      </c>
      <c r="AE782" t="str">
        <f t="shared" si="139"/>
        <v>Male</v>
      </c>
      <c r="AF782">
        <v>4</v>
      </c>
      <c r="AG782" t="s">
        <v>149</v>
      </c>
      <c r="AH782">
        <v>0</v>
      </c>
      <c r="AJ782">
        <v>2</v>
      </c>
      <c r="AK782" t="str">
        <f t="shared" si="136"/>
        <v>High school</v>
      </c>
      <c r="AL782" t="str">
        <f t="shared" si="140"/>
        <v>Yes</v>
      </c>
      <c r="AM782">
        <v>9</v>
      </c>
      <c r="AN782" t="str">
        <f t="shared" si="138"/>
        <v>Aus</v>
      </c>
      <c r="AO782">
        <v>0</v>
      </c>
      <c r="AR782">
        <v>0</v>
      </c>
      <c r="AS782">
        <v>0</v>
      </c>
      <c r="AT782">
        <v>0</v>
      </c>
      <c r="AU782">
        <v>0</v>
      </c>
      <c r="AV782">
        <v>2</v>
      </c>
      <c r="AW782">
        <v>0</v>
      </c>
      <c r="AX782">
        <v>2</v>
      </c>
      <c r="AY782">
        <v>0</v>
      </c>
      <c r="AZ782">
        <v>2</v>
      </c>
      <c r="BA782">
        <v>2</v>
      </c>
      <c r="BC782" t="s">
        <v>3493</v>
      </c>
      <c r="BD782">
        <v>1</v>
      </c>
      <c r="BE782" t="s">
        <v>3494</v>
      </c>
      <c r="BF782">
        <v>1</v>
      </c>
      <c r="BG782" t="s">
        <v>3495</v>
      </c>
      <c r="BH782">
        <v>0</v>
      </c>
      <c r="BI782">
        <v>2</v>
      </c>
      <c r="BJ782">
        <v>0</v>
      </c>
      <c r="BK782">
        <v>1</v>
      </c>
      <c r="BL782">
        <v>3</v>
      </c>
      <c r="BM782">
        <v>0</v>
      </c>
      <c r="BO782">
        <v>0</v>
      </c>
      <c r="BQ782">
        <v>3</v>
      </c>
      <c r="BR782">
        <v>2</v>
      </c>
      <c r="BS782">
        <v>3</v>
      </c>
      <c r="BT782">
        <v>4</v>
      </c>
      <c r="BU782">
        <v>4</v>
      </c>
      <c r="BV782">
        <v>40</v>
      </c>
      <c r="BW782" s="4">
        <v>0.22375712591350722</v>
      </c>
      <c r="BX782">
        <v>3</v>
      </c>
      <c r="BY782">
        <v>2</v>
      </c>
      <c r="BZ782">
        <v>0</v>
      </c>
      <c r="CA782">
        <v>120</v>
      </c>
      <c r="CB782">
        <v>0</v>
      </c>
      <c r="CC782">
        <v>0</v>
      </c>
      <c r="CD782">
        <v>0</v>
      </c>
      <c r="CE782">
        <v>0</v>
      </c>
      <c r="CF782">
        <v>3</v>
      </c>
      <c r="CG782">
        <v>1</v>
      </c>
      <c r="CH782">
        <v>0</v>
      </c>
      <c r="CI782">
        <v>60</v>
      </c>
      <c r="CJ782">
        <v>0</v>
      </c>
      <c r="CK782">
        <v>0</v>
      </c>
      <c r="CL782">
        <v>0</v>
      </c>
      <c r="CM782">
        <v>0</v>
      </c>
      <c r="CN782">
        <f>CA782+CM782+(2*CI782)</f>
        <v>240</v>
      </c>
      <c r="CO782" t="str">
        <f>IF(CN782&gt;150,"Sufficientlyactive",IF(CN782&gt;1,"Insufficiently active","Sedentary"))</f>
        <v>Sufficientlyactive</v>
      </c>
      <c r="CP782">
        <v>2</v>
      </c>
      <c r="CQ782">
        <v>2</v>
      </c>
      <c r="CR782">
        <v>2</v>
      </c>
      <c r="CS782">
        <v>2</v>
      </c>
      <c r="CT782">
        <v>2</v>
      </c>
      <c r="CU782">
        <v>2</v>
      </c>
      <c r="CV782">
        <v>1</v>
      </c>
      <c r="CW782">
        <v>0</v>
      </c>
      <c r="CX782">
        <v>2</v>
      </c>
      <c r="CY782">
        <v>1</v>
      </c>
      <c r="CZ782">
        <v>2</v>
      </c>
      <c r="DA782">
        <v>4</v>
      </c>
      <c r="DB782">
        <v>4</v>
      </c>
      <c r="DC782">
        <v>0</v>
      </c>
      <c r="DD782">
        <v>4</v>
      </c>
      <c r="DE782">
        <v>4</v>
      </c>
      <c r="DF782">
        <v>3</v>
      </c>
      <c r="DG782">
        <v>4</v>
      </c>
      <c r="DH782">
        <v>3</v>
      </c>
      <c r="DI782">
        <v>3</v>
      </c>
      <c r="DJ782">
        <v>4</v>
      </c>
      <c r="DK782">
        <v>4</v>
      </c>
      <c r="DL782">
        <v>3</v>
      </c>
      <c r="DM782">
        <v>4</v>
      </c>
      <c r="DN782">
        <v>36</v>
      </c>
      <c r="DO782">
        <v>2</v>
      </c>
      <c r="DP782">
        <v>3</v>
      </c>
      <c r="DQ782">
        <v>3</v>
      </c>
      <c r="DR782">
        <v>3</v>
      </c>
      <c r="DS782">
        <v>2</v>
      </c>
      <c r="DT782">
        <v>2</v>
      </c>
      <c r="DU782">
        <v>2</v>
      </c>
      <c r="DV782">
        <v>1</v>
      </c>
      <c r="DW782">
        <v>0</v>
      </c>
      <c r="DX782">
        <v>18</v>
      </c>
      <c r="DY782" t="s">
        <v>157</v>
      </c>
      <c r="DZ782" t="s">
        <v>4710</v>
      </c>
      <c r="EA782">
        <v>3</v>
      </c>
      <c r="EB782">
        <v>3</v>
      </c>
      <c r="EC782">
        <v>2</v>
      </c>
      <c r="ED782">
        <v>2</v>
      </c>
      <c r="EE782">
        <v>2</v>
      </c>
      <c r="EF782">
        <v>3</v>
      </c>
      <c r="EG782">
        <v>3</v>
      </c>
      <c r="EH782">
        <v>18</v>
      </c>
      <c r="EI782">
        <v>3</v>
      </c>
      <c r="EJ782">
        <v>2</v>
      </c>
      <c r="EK782">
        <v>3</v>
      </c>
      <c r="EL782">
        <v>8</v>
      </c>
      <c r="EM782">
        <v>2</v>
      </c>
      <c r="EN782">
        <v>2</v>
      </c>
      <c r="EO782">
        <v>3</v>
      </c>
      <c r="EP782">
        <v>3</v>
      </c>
      <c r="EQ782">
        <v>3</v>
      </c>
      <c r="ER782">
        <v>3</v>
      </c>
      <c r="ES782">
        <v>3</v>
      </c>
      <c r="ET782">
        <v>3</v>
      </c>
      <c r="EU782">
        <v>22</v>
      </c>
      <c r="EV782">
        <v>6</v>
      </c>
      <c r="EW782">
        <v>5</v>
      </c>
      <c r="EX782">
        <v>6</v>
      </c>
      <c r="EY782">
        <v>6</v>
      </c>
      <c r="EZ782">
        <v>23</v>
      </c>
      <c r="FA782">
        <v>7</v>
      </c>
      <c r="FB782" t="str">
        <f t="shared" si="141"/>
        <v>Moderate</v>
      </c>
      <c r="FC782" t="s">
        <v>157</v>
      </c>
    </row>
    <row r="783" spans="1:159" x14ac:dyDescent="0.2">
      <c r="A783">
        <v>2850</v>
      </c>
      <c r="B783" t="s">
        <v>143</v>
      </c>
      <c r="C783" t="s">
        <v>3496</v>
      </c>
      <c r="D783" s="1">
        <v>23437</v>
      </c>
      <c r="E783">
        <v>58</v>
      </c>
      <c r="F783">
        <v>1</v>
      </c>
      <c r="H783" t="s">
        <v>165</v>
      </c>
      <c r="I783">
        <v>3012</v>
      </c>
      <c r="J783" s="1">
        <v>44599</v>
      </c>
      <c r="K783">
        <v>2</v>
      </c>
      <c r="Q783">
        <v>3</v>
      </c>
      <c r="W783" t="s">
        <v>4409</v>
      </c>
      <c r="X783" t="s">
        <v>314</v>
      </c>
      <c r="Y783">
        <v>1</v>
      </c>
      <c r="Z783" t="s">
        <v>3497</v>
      </c>
      <c r="AA783" s="1">
        <v>44679</v>
      </c>
      <c r="AB783" s="2">
        <f t="shared" si="137"/>
        <v>80</v>
      </c>
      <c r="AC783">
        <v>0</v>
      </c>
      <c r="AD783">
        <v>2</v>
      </c>
      <c r="AE783" t="str">
        <f t="shared" si="139"/>
        <v>Female</v>
      </c>
      <c r="AF783">
        <v>0</v>
      </c>
      <c r="AG783" t="s">
        <v>157</v>
      </c>
      <c r="AH783">
        <v>0</v>
      </c>
      <c r="AJ783">
        <v>5</v>
      </c>
      <c r="AK783" t="str">
        <f t="shared" si="136"/>
        <v>TAFE</v>
      </c>
      <c r="AL783" t="str">
        <f t="shared" si="140"/>
        <v>Yes</v>
      </c>
      <c r="AM783">
        <v>185</v>
      </c>
      <c r="AN783" t="str">
        <f t="shared" si="138"/>
        <v>Other</v>
      </c>
      <c r="AQ783">
        <v>22</v>
      </c>
      <c r="AR783">
        <v>0</v>
      </c>
      <c r="AS783">
        <v>0</v>
      </c>
      <c r="AT783">
        <v>0</v>
      </c>
      <c r="AU783">
        <v>0</v>
      </c>
      <c r="AV783">
        <v>0</v>
      </c>
      <c r="AW783">
        <v>0</v>
      </c>
      <c r="AX783">
        <v>0</v>
      </c>
      <c r="AY783">
        <v>2</v>
      </c>
      <c r="AZ783">
        <v>2</v>
      </c>
      <c r="BA783">
        <v>0</v>
      </c>
      <c r="BC783" t="s">
        <v>3498</v>
      </c>
      <c r="BD783">
        <v>1</v>
      </c>
      <c r="BE783" t="s">
        <v>3499</v>
      </c>
      <c r="BF783">
        <v>1</v>
      </c>
      <c r="BG783" t="s">
        <v>3500</v>
      </c>
      <c r="BH783">
        <v>0</v>
      </c>
      <c r="BI783">
        <v>0</v>
      </c>
      <c r="BJ783">
        <v>0</v>
      </c>
      <c r="BK783">
        <v>0</v>
      </c>
      <c r="BM783">
        <v>1</v>
      </c>
      <c r="BN783">
        <v>2</v>
      </c>
      <c r="BO783">
        <v>1</v>
      </c>
      <c r="BP783">
        <v>1</v>
      </c>
      <c r="BQ783">
        <v>2</v>
      </c>
      <c r="BR783">
        <v>1</v>
      </c>
      <c r="BS783">
        <v>2</v>
      </c>
      <c r="BT783">
        <v>3</v>
      </c>
      <c r="BU783">
        <v>2</v>
      </c>
      <c r="BV783">
        <v>81</v>
      </c>
      <c r="BW783" s="4">
        <v>0.55374145365301408</v>
      </c>
      <c r="BX783">
        <v>7</v>
      </c>
      <c r="BY783">
        <v>11</v>
      </c>
      <c r="BZ783">
        <v>59</v>
      </c>
      <c r="CA783">
        <v>719</v>
      </c>
      <c r="CB783">
        <v>1</v>
      </c>
      <c r="CC783">
        <v>2</v>
      </c>
      <c r="CD783">
        <v>59</v>
      </c>
      <c r="CE783">
        <v>179</v>
      </c>
      <c r="CF783">
        <v>0</v>
      </c>
      <c r="CG783">
        <v>0</v>
      </c>
      <c r="CH783">
        <v>0</v>
      </c>
      <c r="CI783">
        <v>0</v>
      </c>
      <c r="CJ783">
        <v>0</v>
      </c>
      <c r="CK783">
        <v>0</v>
      </c>
      <c r="CL783">
        <v>0</v>
      </c>
      <c r="CM783">
        <v>0</v>
      </c>
      <c r="CN783">
        <f>CA783+CM783+(2*CI783)</f>
        <v>719</v>
      </c>
      <c r="CO783" t="str">
        <f>IF(CN783&gt;150,"Sufficientlyactive",IF(CN783&gt;1,"Insufficiently active","Sedentary"))</f>
        <v>Sufficientlyactive</v>
      </c>
      <c r="CP783">
        <v>4</v>
      </c>
      <c r="CQ783">
        <v>3</v>
      </c>
      <c r="CR783">
        <v>1</v>
      </c>
      <c r="CS783">
        <v>4</v>
      </c>
      <c r="CT783">
        <v>3</v>
      </c>
      <c r="CU783">
        <v>3</v>
      </c>
      <c r="CV783">
        <v>1</v>
      </c>
      <c r="CW783">
        <v>1</v>
      </c>
      <c r="CX783">
        <v>1</v>
      </c>
      <c r="CY783">
        <v>1</v>
      </c>
      <c r="CZ783">
        <v>2</v>
      </c>
      <c r="DA783">
        <v>7</v>
      </c>
      <c r="DB783">
        <v>4</v>
      </c>
      <c r="DC783">
        <v>0</v>
      </c>
      <c r="DD783">
        <v>3</v>
      </c>
      <c r="DE783">
        <v>2</v>
      </c>
      <c r="DF783">
        <v>1</v>
      </c>
      <c r="DG783">
        <v>3</v>
      </c>
      <c r="DH783">
        <v>1</v>
      </c>
      <c r="DI783">
        <v>1</v>
      </c>
      <c r="DJ783">
        <v>3</v>
      </c>
      <c r="DK783">
        <v>4</v>
      </c>
      <c r="DL783">
        <v>1</v>
      </c>
      <c r="DM783">
        <v>1</v>
      </c>
      <c r="DN783">
        <v>20</v>
      </c>
      <c r="DO783">
        <v>0</v>
      </c>
      <c r="DP783">
        <v>1</v>
      </c>
      <c r="DQ783">
        <v>1</v>
      </c>
      <c r="DR783">
        <v>2</v>
      </c>
      <c r="DS783">
        <v>0</v>
      </c>
      <c r="DT783">
        <v>1</v>
      </c>
      <c r="DU783">
        <v>1</v>
      </c>
      <c r="DV783">
        <v>0</v>
      </c>
      <c r="DW783">
        <v>0</v>
      </c>
      <c r="DX783">
        <v>6</v>
      </c>
      <c r="DY783" t="s">
        <v>149</v>
      </c>
      <c r="DZ783" t="s">
        <v>4707</v>
      </c>
      <c r="EA783">
        <v>3</v>
      </c>
      <c r="EB783">
        <v>2</v>
      </c>
      <c r="EC783">
        <v>3</v>
      </c>
      <c r="ED783">
        <v>3</v>
      </c>
      <c r="EE783">
        <v>3</v>
      </c>
      <c r="EF783">
        <v>4</v>
      </c>
      <c r="EG783">
        <v>2</v>
      </c>
      <c r="EH783">
        <v>20</v>
      </c>
      <c r="EI783">
        <v>3</v>
      </c>
      <c r="EJ783">
        <v>1</v>
      </c>
      <c r="EK783">
        <v>2</v>
      </c>
      <c r="EL783">
        <v>6</v>
      </c>
      <c r="EM783">
        <v>3</v>
      </c>
      <c r="EN783">
        <v>5</v>
      </c>
      <c r="EO783">
        <v>5</v>
      </c>
      <c r="EP783">
        <v>5</v>
      </c>
      <c r="EQ783">
        <v>5</v>
      </c>
      <c r="ER783">
        <v>5</v>
      </c>
      <c r="ES783">
        <v>5</v>
      </c>
      <c r="ET783">
        <v>5</v>
      </c>
      <c r="EU783">
        <v>38</v>
      </c>
      <c r="EV783">
        <v>8</v>
      </c>
      <c r="EW783">
        <v>6</v>
      </c>
      <c r="EX783">
        <v>8</v>
      </c>
      <c r="EY783">
        <v>8</v>
      </c>
      <c r="EZ783">
        <v>30</v>
      </c>
      <c r="FA783">
        <v>6</v>
      </c>
      <c r="FB783" t="str">
        <f t="shared" si="141"/>
        <v>Moderate</v>
      </c>
      <c r="FC783" t="s">
        <v>157</v>
      </c>
    </row>
    <row r="784" spans="1:159" x14ac:dyDescent="0.2">
      <c r="A784">
        <v>2856</v>
      </c>
      <c r="B784" t="s">
        <v>143</v>
      </c>
      <c r="C784" t="s">
        <v>3501</v>
      </c>
      <c r="D784" s="1">
        <v>30621</v>
      </c>
      <c r="E784">
        <v>38</v>
      </c>
      <c r="F784">
        <v>1</v>
      </c>
      <c r="H784" t="s">
        <v>295</v>
      </c>
      <c r="I784">
        <v>3021</v>
      </c>
      <c r="J784" s="1">
        <v>44581</v>
      </c>
      <c r="K784">
        <v>1</v>
      </c>
      <c r="R784">
        <v>2</v>
      </c>
      <c r="W784" t="s">
        <v>229</v>
      </c>
      <c r="X784" t="s">
        <v>222</v>
      </c>
      <c r="Y784">
        <v>0</v>
      </c>
      <c r="Z784" t="s">
        <v>3502</v>
      </c>
      <c r="AA784" s="1">
        <v>44683</v>
      </c>
      <c r="AB784" s="2">
        <f t="shared" si="137"/>
        <v>102</v>
      </c>
      <c r="AC784">
        <v>0</v>
      </c>
      <c r="AD784">
        <v>2</v>
      </c>
      <c r="AE784" t="str">
        <f t="shared" si="139"/>
        <v>Female</v>
      </c>
      <c r="AF784">
        <v>3</v>
      </c>
      <c r="AG784" t="s">
        <v>157</v>
      </c>
      <c r="AH784">
        <v>0</v>
      </c>
      <c r="AJ784">
        <v>1</v>
      </c>
      <c r="AK784" t="str">
        <f t="shared" si="136"/>
        <v>DNC high school</v>
      </c>
      <c r="AL784" t="str">
        <f t="shared" si="140"/>
        <v>No</v>
      </c>
      <c r="AM784">
        <v>9</v>
      </c>
      <c r="AN784" t="str">
        <f t="shared" si="138"/>
        <v>Aus</v>
      </c>
      <c r="AO784">
        <v>0</v>
      </c>
      <c r="AR784">
        <v>0</v>
      </c>
      <c r="AS784">
        <v>0</v>
      </c>
      <c r="AT784">
        <v>0</v>
      </c>
      <c r="AU784">
        <v>0</v>
      </c>
      <c r="AV784">
        <v>0</v>
      </c>
      <c r="AW784">
        <v>0</v>
      </c>
      <c r="AX784">
        <v>0</v>
      </c>
      <c r="AY784">
        <v>0</v>
      </c>
      <c r="AZ784">
        <v>1</v>
      </c>
      <c r="BA784">
        <v>2</v>
      </c>
      <c r="BC784" t="s">
        <v>3503</v>
      </c>
      <c r="BD784">
        <v>0</v>
      </c>
      <c r="BF784">
        <v>1</v>
      </c>
      <c r="BG784" t="s">
        <v>3504</v>
      </c>
      <c r="BH784">
        <v>1</v>
      </c>
      <c r="BI784">
        <v>0</v>
      </c>
      <c r="BJ784">
        <v>0</v>
      </c>
      <c r="BK784">
        <v>1</v>
      </c>
      <c r="BL784">
        <v>10</v>
      </c>
      <c r="BM784">
        <v>0</v>
      </c>
      <c r="BO784">
        <v>0</v>
      </c>
      <c r="BQ784">
        <v>3</v>
      </c>
      <c r="BR784">
        <v>1</v>
      </c>
      <c r="BS784">
        <v>2</v>
      </c>
      <c r="BT784">
        <v>4</v>
      </c>
      <c r="BU784">
        <v>1</v>
      </c>
      <c r="BV784">
        <v>75</v>
      </c>
      <c r="BW784" s="4">
        <v>0.4474098099721911</v>
      </c>
      <c r="BX784">
        <v>5</v>
      </c>
      <c r="BY784">
        <v>2</v>
      </c>
      <c r="BZ784">
        <v>10</v>
      </c>
      <c r="CA784">
        <v>130</v>
      </c>
      <c r="CB784">
        <v>0</v>
      </c>
      <c r="CC784">
        <v>0</v>
      </c>
      <c r="CD784">
        <v>1</v>
      </c>
      <c r="CE784">
        <v>1</v>
      </c>
      <c r="CF784">
        <v>0</v>
      </c>
      <c r="CG784">
        <v>1</v>
      </c>
      <c r="CH784">
        <v>0</v>
      </c>
      <c r="CI784">
        <v>60</v>
      </c>
      <c r="CJ784">
        <v>0</v>
      </c>
      <c r="CK784">
        <v>0</v>
      </c>
      <c r="CL784">
        <v>0</v>
      </c>
      <c r="CM784">
        <v>0</v>
      </c>
      <c r="CN784">
        <f>CA784+CM784+(2*CI784)</f>
        <v>250</v>
      </c>
      <c r="CO784" t="str">
        <f>IF(CN784&gt;150,"Sufficientlyactive",IF(CN784&gt;1,"Insufficiently active","Sedentary"))</f>
        <v>Sufficientlyactive</v>
      </c>
      <c r="CP784">
        <v>3</v>
      </c>
      <c r="CQ784">
        <v>3</v>
      </c>
      <c r="CR784">
        <v>3</v>
      </c>
      <c r="CS784">
        <v>3</v>
      </c>
      <c r="CT784">
        <v>3</v>
      </c>
      <c r="CU784">
        <v>1</v>
      </c>
      <c r="CV784">
        <v>1</v>
      </c>
      <c r="CW784">
        <v>0</v>
      </c>
      <c r="CX784">
        <v>3</v>
      </c>
      <c r="CY784">
        <v>1</v>
      </c>
      <c r="CZ784">
        <v>2</v>
      </c>
      <c r="DA784">
        <v>7</v>
      </c>
      <c r="DB784">
        <v>0</v>
      </c>
      <c r="DC784">
        <v>0</v>
      </c>
      <c r="DD784">
        <v>3</v>
      </c>
      <c r="DE784">
        <v>1</v>
      </c>
      <c r="DF784">
        <v>1</v>
      </c>
      <c r="DG784">
        <v>1</v>
      </c>
      <c r="DH784">
        <v>1</v>
      </c>
      <c r="DI784">
        <v>1</v>
      </c>
      <c r="DJ784">
        <v>1</v>
      </c>
      <c r="DK784">
        <v>1</v>
      </c>
      <c r="DL784">
        <v>1</v>
      </c>
      <c r="DM784">
        <v>1</v>
      </c>
      <c r="DN784">
        <v>12</v>
      </c>
      <c r="DO784">
        <v>0</v>
      </c>
      <c r="DP784">
        <v>0</v>
      </c>
      <c r="DQ784">
        <v>0</v>
      </c>
      <c r="DR784">
        <v>0</v>
      </c>
      <c r="DS784">
        <v>0</v>
      </c>
      <c r="DT784">
        <v>0</v>
      </c>
      <c r="DU784">
        <v>0</v>
      </c>
      <c r="DV784">
        <v>0</v>
      </c>
      <c r="DW784">
        <v>0</v>
      </c>
      <c r="DX784">
        <v>0</v>
      </c>
      <c r="DY784" t="str">
        <f>IF(DO784&gt;1,"Yes",IF(DP784&gt;1,"Yes","No"))</f>
        <v>No</v>
      </c>
      <c r="DZ784" t="s">
        <v>4708</v>
      </c>
      <c r="EA784">
        <v>4</v>
      </c>
      <c r="EB784">
        <v>4</v>
      </c>
      <c r="EC784">
        <v>3</v>
      </c>
      <c r="ED784">
        <v>4</v>
      </c>
      <c r="EE784">
        <v>4</v>
      </c>
      <c r="EF784">
        <v>3</v>
      </c>
      <c r="EG784">
        <v>4</v>
      </c>
      <c r="EH784">
        <v>26</v>
      </c>
      <c r="EI784">
        <v>2</v>
      </c>
      <c r="EJ784">
        <v>1</v>
      </c>
      <c r="EK784">
        <v>2</v>
      </c>
      <c r="EL784">
        <v>5</v>
      </c>
      <c r="EM784">
        <v>3</v>
      </c>
      <c r="EN784">
        <v>3</v>
      </c>
      <c r="EO784">
        <v>4</v>
      </c>
      <c r="EP784">
        <v>4</v>
      </c>
      <c r="EQ784">
        <v>4</v>
      </c>
      <c r="ER784">
        <v>4</v>
      </c>
      <c r="ES784">
        <v>4</v>
      </c>
      <c r="ET784">
        <v>4</v>
      </c>
      <c r="EU784">
        <v>30</v>
      </c>
      <c r="EV784">
        <v>8</v>
      </c>
      <c r="EW784">
        <v>9</v>
      </c>
      <c r="EX784">
        <v>9</v>
      </c>
      <c r="EY784">
        <v>8</v>
      </c>
      <c r="EZ784">
        <v>34</v>
      </c>
      <c r="FA784">
        <v>9</v>
      </c>
      <c r="FB784" t="str">
        <f t="shared" si="141"/>
        <v>Severe</v>
      </c>
      <c r="FC784" t="s">
        <v>149</v>
      </c>
    </row>
    <row r="785" spans="1:159" x14ac:dyDescent="0.2">
      <c r="A785">
        <v>2874</v>
      </c>
      <c r="B785" t="s">
        <v>143</v>
      </c>
      <c r="C785" t="s">
        <v>3505</v>
      </c>
      <c r="D785" s="1">
        <v>21345</v>
      </c>
      <c r="E785">
        <v>64</v>
      </c>
      <c r="F785">
        <v>1</v>
      </c>
      <c r="H785" t="s">
        <v>295</v>
      </c>
      <c r="I785">
        <v>3021</v>
      </c>
      <c r="J785" s="1">
        <v>44600</v>
      </c>
      <c r="K785">
        <v>2</v>
      </c>
      <c r="L785">
        <v>2</v>
      </c>
      <c r="R785">
        <v>2</v>
      </c>
      <c r="W785" t="s">
        <v>4403</v>
      </c>
      <c r="X785" t="s">
        <v>222</v>
      </c>
      <c r="Y785">
        <v>1</v>
      </c>
      <c r="Z785" t="s">
        <v>3506</v>
      </c>
      <c r="AA785" s="1">
        <v>44683</v>
      </c>
      <c r="AB785" s="2">
        <f t="shared" si="137"/>
        <v>83</v>
      </c>
      <c r="AC785">
        <v>4</v>
      </c>
      <c r="AD785">
        <v>1</v>
      </c>
      <c r="AE785" t="str">
        <f t="shared" si="139"/>
        <v>Male</v>
      </c>
      <c r="AF785">
        <v>7</v>
      </c>
      <c r="AG785" t="s">
        <v>149</v>
      </c>
      <c r="AH785">
        <v>0</v>
      </c>
      <c r="AJ785">
        <v>4</v>
      </c>
      <c r="AK785" t="str">
        <f t="shared" si="136"/>
        <v>TAFE</v>
      </c>
      <c r="AL785" t="str">
        <f t="shared" si="140"/>
        <v>Yes</v>
      </c>
      <c r="AM785">
        <v>37</v>
      </c>
      <c r="AN785" t="str">
        <f t="shared" si="138"/>
        <v>Other</v>
      </c>
      <c r="AQ785">
        <v>22</v>
      </c>
      <c r="AR785">
        <v>0</v>
      </c>
      <c r="AS785">
        <v>0</v>
      </c>
      <c r="AT785">
        <v>0</v>
      </c>
      <c r="AU785">
        <v>0</v>
      </c>
      <c r="AV785">
        <v>0</v>
      </c>
      <c r="AW785">
        <v>0</v>
      </c>
      <c r="AX785">
        <v>1</v>
      </c>
      <c r="AY785">
        <v>1</v>
      </c>
      <c r="AZ785">
        <v>1</v>
      </c>
      <c r="BA785">
        <v>1</v>
      </c>
      <c r="BC785" t="s">
        <v>3507</v>
      </c>
      <c r="BD785">
        <v>1</v>
      </c>
      <c r="BE785" t="s">
        <v>3508</v>
      </c>
      <c r="BF785">
        <v>1</v>
      </c>
      <c r="BH785">
        <v>0</v>
      </c>
      <c r="BI785">
        <v>0</v>
      </c>
      <c r="BJ785">
        <v>0</v>
      </c>
      <c r="BK785">
        <v>1</v>
      </c>
      <c r="BL785">
        <v>5</v>
      </c>
      <c r="BM785">
        <v>1</v>
      </c>
      <c r="BN785">
        <v>5</v>
      </c>
      <c r="BO785">
        <v>0</v>
      </c>
      <c r="BQ785">
        <v>3</v>
      </c>
      <c r="BR785">
        <v>1</v>
      </c>
      <c r="BS785">
        <v>3</v>
      </c>
      <c r="BT785">
        <v>4</v>
      </c>
      <c r="BU785">
        <v>3</v>
      </c>
      <c r="BV785">
        <v>50</v>
      </c>
      <c r="BW785" s="4">
        <v>0.40373869346733671</v>
      </c>
      <c r="BX785">
        <v>5</v>
      </c>
      <c r="BY785">
        <v>50</v>
      </c>
      <c r="BZ785">
        <v>0</v>
      </c>
      <c r="CA785">
        <v>840</v>
      </c>
      <c r="CB785">
        <v>0</v>
      </c>
      <c r="CC785">
        <v>0</v>
      </c>
      <c r="CD785">
        <v>10</v>
      </c>
      <c r="CE785">
        <v>10</v>
      </c>
      <c r="CF785">
        <v>5</v>
      </c>
      <c r="CG785">
        <v>3</v>
      </c>
      <c r="CH785">
        <v>0</v>
      </c>
      <c r="CI785">
        <v>180</v>
      </c>
      <c r="CJ785">
        <v>0</v>
      </c>
      <c r="CK785">
        <v>0</v>
      </c>
      <c r="CL785">
        <v>0</v>
      </c>
      <c r="CM785">
        <v>0</v>
      </c>
      <c r="CN785">
        <f>CA785+CM785+(2*CI785)</f>
        <v>1200</v>
      </c>
      <c r="CO785" t="str">
        <f>IF(CN785&gt;150,"Sufficientlyactive",IF(CN785&gt;1,"Insufficiently active","Sedentary"))</f>
        <v>Sufficientlyactive</v>
      </c>
      <c r="CP785">
        <v>3</v>
      </c>
      <c r="CQ785">
        <v>3</v>
      </c>
      <c r="CR785">
        <v>3</v>
      </c>
      <c r="CS785">
        <v>3</v>
      </c>
      <c r="CT785">
        <v>3</v>
      </c>
      <c r="CU785">
        <v>2</v>
      </c>
      <c r="CV785">
        <v>1</v>
      </c>
      <c r="CW785">
        <v>1</v>
      </c>
      <c r="CX785">
        <v>1</v>
      </c>
      <c r="CY785">
        <v>0</v>
      </c>
      <c r="CZ785">
        <v>2</v>
      </c>
      <c r="DA785">
        <v>6</v>
      </c>
      <c r="DB785">
        <v>4</v>
      </c>
      <c r="DC785">
        <v>1</v>
      </c>
      <c r="DD785">
        <v>2</v>
      </c>
      <c r="DE785">
        <v>2</v>
      </c>
      <c r="DF785">
        <v>2</v>
      </c>
      <c r="DG785">
        <v>1</v>
      </c>
      <c r="DH785">
        <v>1</v>
      </c>
      <c r="DI785">
        <v>1</v>
      </c>
      <c r="DJ785">
        <v>2</v>
      </c>
      <c r="DL785">
        <v>1</v>
      </c>
      <c r="DM785">
        <v>1</v>
      </c>
      <c r="DO785">
        <v>0</v>
      </c>
      <c r="DP785">
        <v>1</v>
      </c>
      <c r="DQ785">
        <v>0</v>
      </c>
      <c r="DR785">
        <v>0</v>
      </c>
      <c r="DS785">
        <v>0</v>
      </c>
      <c r="DT785">
        <v>1</v>
      </c>
      <c r="DU785">
        <v>0</v>
      </c>
      <c r="DV785">
        <v>0</v>
      </c>
      <c r="DW785">
        <v>0</v>
      </c>
      <c r="DX785">
        <v>2</v>
      </c>
      <c r="DY785" t="s">
        <v>149</v>
      </c>
      <c r="DZ785" t="s">
        <v>4708</v>
      </c>
      <c r="EA785">
        <v>4</v>
      </c>
      <c r="EB785">
        <v>1</v>
      </c>
      <c r="EC785">
        <v>2</v>
      </c>
      <c r="ED785">
        <v>4</v>
      </c>
      <c r="EE785">
        <v>2</v>
      </c>
      <c r="EF785">
        <v>1</v>
      </c>
      <c r="EG785">
        <v>1</v>
      </c>
      <c r="EH785">
        <v>15</v>
      </c>
      <c r="EI785">
        <v>3</v>
      </c>
      <c r="EJ785">
        <v>2</v>
      </c>
      <c r="EK785">
        <v>1</v>
      </c>
      <c r="EL785">
        <v>6</v>
      </c>
      <c r="EM785">
        <v>4</v>
      </c>
      <c r="EN785">
        <v>5</v>
      </c>
      <c r="EO785">
        <v>5</v>
      </c>
      <c r="EP785">
        <v>5</v>
      </c>
      <c r="EQ785">
        <v>5</v>
      </c>
      <c r="ER785">
        <v>5</v>
      </c>
      <c r="ES785">
        <v>5</v>
      </c>
      <c r="ET785">
        <v>5</v>
      </c>
      <c r="EU785">
        <v>39</v>
      </c>
      <c r="FC785" t="s">
        <v>157</v>
      </c>
    </row>
    <row r="786" spans="1:159" x14ac:dyDescent="0.2">
      <c r="A786">
        <v>2899</v>
      </c>
      <c r="B786" t="s">
        <v>143</v>
      </c>
      <c r="C786" t="s">
        <v>3509</v>
      </c>
      <c r="D786" s="1">
        <v>20576</v>
      </c>
      <c r="E786">
        <v>66</v>
      </c>
      <c r="F786">
        <v>1</v>
      </c>
      <c r="H786" t="s">
        <v>3258</v>
      </c>
      <c r="I786">
        <v>3059</v>
      </c>
      <c r="J786" s="1">
        <v>44578</v>
      </c>
      <c r="K786">
        <v>1</v>
      </c>
      <c r="Q786">
        <v>1</v>
      </c>
      <c r="W786" t="s">
        <v>4409</v>
      </c>
      <c r="X786" t="s">
        <v>307</v>
      </c>
      <c r="Y786">
        <v>1</v>
      </c>
      <c r="Z786" t="s">
        <v>3510</v>
      </c>
      <c r="AA786" s="1">
        <v>44691</v>
      </c>
      <c r="AB786" s="2">
        <f t="shared" si="137"/>
        <v>113</v>
      </c>
      <c r="AC786">
        <v>3</v>
      </c>
      <c r="AD786">
        <v>1</v>
      </c>
      <c r="AE786" t="str">
        <f t="shared" si="139"/>
        <v>Male</v>
      </c>
      <c r="AF786">
        <v>1</v>
      </c>
      <c r="AG786" t="s">
        <v>157</v>
      </c>
      <c r="AH786">
        <v>0</v>
      </c>
      <c r="AJ786">
        <v>6</v>
      </c>
      <c r="AK786" t="str">
        <f t="shared" si="136"/>
        <v>Undergrad</v>
      </c>
      <c r="AL786" t="str">
        <f t="shared" si="140"/>
        <v>Yes</v>
      </c>
      <c r="AM786">
        <v>9</v>
      </c>
      <c r="AN786" t="str">
        <f t="shared" si="138"/>
        <v>Aus</v>
      </c>
      <c r="AO786">
        <v>0</v>
      </c>
      <c r="AR786">
        <v>1</v>
      </c>
      <c r="AS786">
        <v>0</v>
      </c>
      <c r="AT786">
        <v>1</v>
      </c>
      <c r="AU786">
        <v>0</v>
      </c>
      <c r="AV786">
        <v>0</v>
      </c>
      <c r="AW786">
        <v>0</v>
      </c>
      <c r="AX786">
        <v>0</v>
      </c>
      <c r="AY786">
        <v>2</v>
      </c>
      <c r="AZ786">
        <v>0</v>
      </c>
      <c r="BA786">
        <v>0</v>
      </c>
      <c r="BB786" t="s">
        <v>3511</v>
      </c>
      <c r="BC786" t="s">
        <v>3512</v>
      </c>
      <c r="BD786">
        <v>1</v>
      </c>
      <c r="BE786" t="s">
        <v>3513</v>
      </c>
      <c r="BF786">
        <v>0</v>
      </c>
      <c r="BH786">
        <v>1</v>
      </c>
      <c r="BI786">
        <v>1</v>
      </c>
      <c r="BJ786">
        <v>0</v>
      </c>
      <c r="BK786">
        <v>0</v>
      </c>
      <c r="BM786">
        <v>0</v>
      </c>
      <c r="BO786">
        <v>0</v>
      </c>
      <c r="BQ786">
        <v>4</v>
      </c>
      <c r="BR786">
        <v>3</v>
      </c>
      <c r="BS786">
        <v>4</v>
      </c>
      <c r="BT786">
        <v>4</v>
      </c>
      <c r="BU786">
        <v>1</v>
      </c>
      <c r="BV786">
        <v>50</v>
      </c>
      <c r="BW786" s="4">
        <v>0.24147676003746102</v>
      </c>
      <c r="BX786">
        <v>6</v>
      </c>
      <c r="BY786">
        <v>1</v>
      </c>
      <c r="BZ786">
        <v>0</v>
      </c>
      <c r="CA786">
        <v>60</v>
      </c>
      <c r="CB786">
        <v>0</v>
      </c>
      <c r="CC786">
        <v>0</v>
      </c>
      <c r="CD786">
        <v>0</v>
      </c>
      <c r="CE786">
        <v>0</v>
      </c>
      <c r="CF786">
        <v>0</v>
      </c>
      <c r="CG786">
        <v>0</v>
      </c>
      <c r="CH786">
        <v>1</v>
      </c>
      <c r="CI786">
        <v>1</v>
      </c>
      <c r="CJ786">
        <v>0</v>
      </c>
      <c r="CK786">
        <v>0</v>
      </c>
      <c r="CL786">
        <v>0</v>
      </c>
      <c r="CM786">
        <v>0</v>
      </c>
      <c r="CN786">
        <f>CA786+CM786+(2*CI786)</f>
        <v>62</v>
      </c>
      <c r="CO786" t="str">
        <f>IF(CN786&gt;150,"Sufficientlyactive",IF(CN786&gt;1,"Insufficiently active","Sedentary"))</f>
        <v>Insufficiently active</v>
      </c>
      <c r="CP786">
        <v>3</v>
      </c>
      <c r="CQ786">
        <v>3</v>
      </c>
      <c r="CR786">
        <v>3</v>
      </c>
      <c r="CS786">
        <v>3</v>
      </c>
      <c r="CT786">
        <v>3</v>
      </c>
      <c r="CU786">
        <v>1</v>
      </c>
      <c r="CV786">
        <v>1</v>
      </c>
      <c r="CW786">
        <v>0</v>
      </c>
      <c r="CX786">
        <v>2</v>
      </c>
      <c r="CY786">
        <v>1</v>
      </c>
      <c r="CZ786">
        <v>2</v>
      </c>
      <c r="DA786">
        <v>8</v>
      </c>
      <c r="DB786">
        <v>2</v>
      </c>
      <c r="DC786">
        <v>1</v>
      </c>
      <c r="DD786">
        <v>3</v>
      </c>
      <c r="DE786">
        <v>1</v>
      </c>
      <c r="DF786">
        <v>1</v>
      </c>
      <c r="DG786">
        <v>1</v>
      </c>
      <c r="DH786">
        <v>1</v>
      </c>
      <c r="DI786">
        <v>1</v>
      </c>
      <c r="DJ786">
        <v>1</v>
      </c>
      <c r="DK786">
        <v>1</v>
      </c>
      <c r="DL786">
        <v>1</v>
      </c>
      <c r="DM786">
        <v>1</v>
      </c>
      <c r="DN786">
        <v>12</v>
      </c>
      <c r="DO786">
        <v>0</v>
      </c>
      <c r="DP786">
        <v>0</v>
      </c>
      <c r="DQ786">
        <v>0</v>
      </c>
      <c r="DR786">
        <v>0</v>
      </c>
      <c r="DS786">
        <v>0</v>
      </c>
      <c r="DT786">
        <v>0</v>
      </c>
      <c r="DU786">
        <v>0</v>
      </c>
      <c r="DV786">
        <v>3</v>
      </c>
      <c r="DW786">
        <v>0</v>
      </c>
      <c r="DX786">
        <v>3</v>
      </c>
      <c r="DY786" t="s">
        <v>149</v>
      </c>
      <c r="DZ786" t="s">
        <v>4708</v>
      </c>
      <c r="EA786">
        <v>5</v>
      </c>
      <c r="EB786">
        <v>4</v>
      </c>
      <c r="EC786">
        <v>4</v>
      </c>
      <c r="ED786">
        <v>4</v>
      </c>
      <c r="EE786">
        <v>5</v>
      </c>
      <c r="EF786">
        <v>4</v>
      </c>
      <c r="EG786">
        <v>5</v>
      </c>
      <c r="EH786">
        <v>31</v>
      </c>
      <c r="EI786">
        <v>2</v>
      </c>
      <c r="EJ786">
        <v>2</v>
      </c>
      <c r="EK786">
        <v>2</v>
      </c>
      <c r="EL786">
        <v>6</v>
      </c>
      <c r="EM786">
        <v>4</v>
      </c>
      <c r="EN786">
        <v>4</v>
      </c>
      <c r="EO786">
        <v>4</v>
      </c>
      <c r="EP786">
        <v>4</v>
      </c>
      <c r="EQ786">
        <v>4</v>
      </c>
      <c r="ER786">
        <v>4</v>
      </c>
      <c r="ES786">
        <v>4</v>
      </c>
      <c r="ET786">
        <v>4</v>
      </c>
      <c r="EU786">
        <v>32</v>
      </c>
      <c r="EV786">
        <v>9</v>
      </c>
      <c r="EW786">
        <v>9</v>
      </c>
      <c r="EX786">
        <v>9</v>
      </c>
      <c r="EY786">
        <v>9</v>
      </c>
      <c r="EZ786">
        <v>36</v>
      </c>
      <c r="FA786">
        <v>9</v>
      </c>
      <c r="FB786" t="str">
        <f t="shared" si="141"/>
        <v>Severe</v>
      </c>
      <c r="FC786" t="s">
        <v>157</v>
      </c>
    </row>
    <row r="787" spans="1:159" x14ac:dyDescent="0.2">
      <c r="A787">
        <v>2911</v>
      </c>
      <c r="B787" t="s">
        <v>143</v>
      </c>
      <c r="C787" t="s">
        <v>3514</v>
      </c>
      <c r="D787" s="1">
        <v>23405</v>
      </c>
      <c r="E787">
        <v>58</v>
      </c>
      <c r="F787">
        <v>1</v>
      </c>
      <c r="H787" t="s">
        <v>228</v>
      </c>
      <c r="I787">
        <v>3029</v>
      </c>
      <c r="J787" s="1">
        <v>44589</v>
      </c>
      <c r="K787">
        <v>1</v>
      </c>
      <c r="R787">
        <v>2</v>
      </c>
      <c r="W787" t="s">
        <v>229</v>
      </c>
      <c r="X787" t="s">
        <v>222</v>
      </c>
      <c r="Y787">
        <v>1</v>
      </c>
      <c r="Z787" t="s">
        <v>3515</v>
      </c>
      <c r="AA787" s="1">
        <v>44697</v>
      </c>
      <c r="AB787" s="2">
        <f t="shared" si="137"/>
        <v>108</v>
      </c>
      <c r="AC787">
        <v>1</v>
      </c>
      <c r="AD787">
        <v>2</v>
      </c>
      <c r="AE787" t="str">
        <f t="shared" si="139"/>
        <v>Female</v>
      </c>
      <c r="AF787">
        <v>1</v>
      </c>
      <c r="AG787" t="s">
        <v>157</v>
      </c>
      <c r="AH787">
        <v>0</v>
      </c>
      <c r="AJ787">
        <v>5</v>
      </c>
      <c r="AK787" t="str">
        <f t="shared" si="136"/>
        <v>TAFE</v>
      </c>
      <c r="AL787" t="str">
        <f t="shared" si="140"/>
        <v>Yes</v>
      </c>
      <c r="AM787">
        <v>123</v>
      </c>
      <c r="AN787" t="str">
        <f t="shared" si="138"/>
        <v>Other</v>
      </c>
      <c r="AP787">
        <v>0</v>
      </c>
      <c r="AQ787">
        <v>27</v>
      </c>
      <c r="AR787">
        <v>0</v>
      </c>
      <c r="AS787">
        <v>0</v>
      </c>
      <c r="AT787">
        <v>0</v>
      </c>
      <c r="AU787">
        <v>0</v>
      </c>
      <c r="AV787">
        <v>0</v>
      </c>
      <c r="AW787">
        <v>0</v>
      </c>
      <c r="AX787">
        <v>0</v>
      </c>
      <c r="AY787">
        <v>0</v>
      </c>
      <c r="AZ787">
        <v>0</v>
      </c>
      <c r="BA787">
        <v>1</v>
      </c>
      <c r="BC787" t="s">
        <v>3516</v>
      </c>
      <c r="BD787">
        <v>1</v>
      </c>
      <c r="BE787" t="s">
        <v>3517</v>
      </c>
      <c r="BF787">
        <v>1</v>
      </c>
      <c r="BG787" t="s">
        <v>3518</v>
      </c>
      <c r="BH787">
        <v>1</v>
      </c>
      <c r="BI787">
        <v>1</v>
      </c>
      <c r="BJ787">
        <v>0</v>
      </c>
      <c r="BK787">
        <v>0</v>
      </c>
      <c r="BM787">
        <v>0</v>
      </c>
      <c r="BO787">
        <v>1</v>
      </c>
      <c r="BP787">
        <v>0</v>
      </c>
      <c r="BW787" s="4"/>
      <c r="FC787" t="s">
        <v>157</v>
      </c>
    </row>
    <row r="788" spans="1:159" x14ac:dyDescent="0.2">
      <c r="A788">
        <v>2913</v>
      </c>
      <c r="B788" t="s">
        <v>143</v>
      </c>
      <c r="C788" t="s">
        <v>3519</v>
      </c>
      <c r="D788" s="1">
        <v>23517</v>
      </c>
      <c r="E788">
        <v>58</v>
      </c>
      <c r="F788">
        <v>5</v>
      </c>
      <c r="H788" t="s">
        <v>204</v>
      </c>
      <c r="I788">
        <v>3429</v>
      </c>
      <c r="J788" s="1">
        <v>44589</v>
      </c>
      <c r="K788">
        <v>1</v>
      </c>
      <c r="Q788">
        <v>1</v>
      </c>
      <c r="W788" t="s">
        <v>4409</v>
      </c>
      <c r="X788" t="s">
        <v>307</v>
      </c>
      <c r="Y788">
        <v>0</v>
      </c>
      <c r="Z788" t="s">
        <v>3520</v>
      </c>
      <c r="AA788" s="1">
        <v>44696</v>
      </c>
      <c r="AB788" s="2">
        <f t="shared" si="137"/>
        <v>107</v>
      </c>
      <c r="AC788">
        <v>1</v>
      </c>
      <c r="AD788">
        <v>2</v>
      </c>
      <c r="AE788" t="str">
        <f t="shared" si="139"/>
        <v>Female</v>
      </c>
      <c r="AF788">
        <v>1</v>
      </c>
      <c r="AG788" t="s">
        <v>157</v>
      </c>
      <c r="AH788">
        <v>0</v>
      </c>
      <c r="AJ788">
        <v>1</v>
      </c>
      <c r="AK788" t="str">
        <f t="shared" si="136"/>
        <v>DNC high school</v>
      </c>
      <c r="AL788" t="str">
        <f t="shared" si="140"/>
        <v>No</v>
      </c>
      <c r="AM788">
        <v>191</v>
      </c>
      <c r="AN788" t="str">
        <f t="shared" si="138"/>
        <v>Other</v>
      </c>
      <c r="AQ788">
        <v>47</v>
      </c>
      <c r="AR788">
        <v>0</v>
      </c>
      <c r="AS788">
        <v>0</v>
      </c>
      <c r="AT788">
        <v>0</v>
      </c>
      <c r="AU788">
        <v>0</v>
      </c>
      <c r="AV788">
        <v>0</v>
      </c>
      <c r="AW788">
        <v>0</v>
      </c>
      <c r="AX788">
        <v>0</v>
      </c>
      <c r="AY788">
        <v>0</v>
      </c>
      <c r="AZ788">
        <v>0</v>
      </c>
      <c r="BA788">
        <v>0</v>
      </c>
      <c r="BD788">
        <v>0</v>
      </c>
      <c r="BF788">
        <v>0</v>
      </c>
      <c r="BH788">
        <v>1</v>
      </c>
      <c r="BI788">
        <v>1</v>
      </c>
      <c r="BJ788">
        <v>0</v>
      </c>
      <c r="BK788">
        <v>0</v>
      </c>
      <c r="BM788">
        <v>0</v>
      </c>
      <c r="BO788">
        <v>0</v>
      </c>
      <c r="BQ788">
        <v>4</v>
      </c>
      <c r="BR788">
        <v>1</v>
      </c>
      <c r="BS788">
        <v>2</v>
      </c>
      <c r="BT788">
        <v>4</v>
      </c>
      <c r="BU788">
        <v>2</v>
      </c>
      <c r="BV788">
        <v>70</v>
      </c>
      <c r="BW788" s="4">
        <v>0.39357378582934327</v>
      </c>
      <c r="BX788">
        <v>0</v>
      </c>
      <c r="BY788">
        <v>0</v>
      </c>
      <c r="BZ788">
        <v>8</v>
      </c>
      <c r="CA788">
        <v>8</v>
      </c>
      <c r="CB788">
        <v>0</v>
      </c>
      <c r="CC788">
        <v>0</v>
      </c>
      <c r="CD788">
        <v>0</v>
      </c>
      <c r="CE788">
        <v>0</v>
      </c>
      <c r="CF788">
        <v>0</v>
      </c>
      <c r="CG788">
        <v>0</v>
      </c>
      <c r="CH788">
        <v>0</v>
      </c>
      <c r="CI788">
        <v>0</v>
      </c>
      <c r="CJ788">
        <v>0</v>
      </c>
      <c r="CK788">
        <v>0</v>
      </c>
      <c r="CL788">
        <v>0</v>
      </c>
      <c r="CM788">
        <v>0</v>
      </c>
      <c r="CN788">
        <f t="shared" ref="CN788:CN794" si="142">CA788+CM788+(2*CI788)</f>
        <v>8</v>
      </c>
      <c r="CO788" t="str">
        <f t="shared" ref="CO788:CO794" si="143">IF(CN788&gt;150,"Sufficientlyactive",IF(CN788&gt;1,"Insufficiently active","Sedentary"))</f>
        <v>Insufficiently active</v>
      </c>
      <c r="CP788">
        <v>4</v>
      </c>
      <c r="CQ788">
        <v>4</v>
      </c>
      <c r="CR788">
        <v>3</v>
      </c>
      <c r="CS788">
        <v>3</v>
      </c>
      <c r="CT788">
        <v>3</v>
      </c>
      <c r="CU788">
        <v>2</v>
      </c>
      <c r="CV788">
        <v>0</v>
      </c>
      <c r="CW788">
        <v>1</v>
      </c>
      <c r="CX788">
        <v>1</v>
      </c>
      <c r="CY788">
        <v>0</v>
      </c>
      <c r="CZ788">
        <v>3</v>
      </c>
      <c r="DA788">
        <v>5</v>
      </c>
      <c r="DB788">
        <v>12</v>
      </c>
      <c r="DC788">
        <v>0</v>
      </c>
      <c r="DD788">
        <v>3</v>
      </c>
      <c r="DE788">
        <v>3</v>
      </c>
      <c r="DF788">
        <v>1</v>
      </c>
      <c r="DG788">
        <v>1</v>
      </c>
      <c r="DH788">
        <v>1</v>
      </c>
      <c r="DI788">
        <v>1</v>
      </c>
      <c r="DJ788">
        <v>1</v>
      </c>
      <c r="DK788">
        <v>1</v>
      </c>
      <c r="DL788">
        <v>1</v>
      </c>
      <c r="DM788">
        <v>1</v>
      </c>
      <c r="DN788">
        <v>14</v>
      </c>
      <c r="DO788">
        <v>0</v>
      </c>
      <c r="DP788">
        <v>0</v>
      </c>
      <c r="DQ788">
        <v>1</v>
      </c>
      <c r="DR788">
        <v>1</v>
      </c>
      <c r="DS788">
        <v>1</v>
      </c>
      <c r="DT788">
        <v>1</v>
      </c>
      <c r="DU788">
        <v>0</v>
      </c>
      <c r="DV788">
        <v>0</v>
      </c>
      <c r="DW788">
        <v>0</v>
      </c>
      <c r="DX788">
        <v>4</v>
      </c>
      <c r="DY788" t="s">
        <v>149</v>
      </c>
      <c r="DZ788" t="s">
        <v>4708</v>
      </c>
      <c r="EA788">
        <v>3</v>
      </c>
      <c r="EB788">
        <v>5</v>
      </c>
      <c r="EC788">
        <v>3</v>
      </c>
      <c r="ED788">
        <v>4</v>
      </c>
      <c r="EE788">
        <v>4</v>
      </c>
      <c r="EF788">
        <v>5</v>
      </c>
      <c r="EG788">
        <v>4</v>
      </c>
      <c r="EH788">
        <v>28</v>
      </c>
      <c r="EI788">
        <v>1</v>
      </c>
      <c r="EJ788">
        <v>1</v>
      </c>
      <c r="EK788">
        <v>1</v>
      </c>
      <c r="EL788">
        <v>3</v>
      </c>
      <c r="EM788">
        <v>1</v>
      </c>
      <c r="EN788">
        <v>1</v>
      </c>
      <c r="EO788">
        <v>1</v>
      </c>
      <c r="EP788">
        <v>1</v>
      </c>
      <c r="EQ788">
        <v>1</v>
      </c>
      <c r="ER788">
        <v>1</v>
      </c>
      <c r="ES788">
        <v>1</v>
      </c>
      <c r="ET788">
        <v>1</v>
      </c>
      <c r="EU788">
        <v>8</v>
      </c>
      <c r="EV788">
        <v>8</v>
      </c>
      <c r="EW788">
        <v>8</v>
      </c>
      <c r="EX788">
        <v>8</v>
      </c>
      <c r="EY788">
        <v>8</v>
      </c>
      <c r="EZ788">
        <v>32</v>
      </c>
      <c r="FA788">
        <v>8</v>
      </c>
      <c r="FB788" t="str">
        <f t="shared" si="141"/>
        <v>Severe</v>
      </c>
      <c r="FC788" t="s">
        <v>157</v>
      </c>
    </row>
    <row r="789" spans="1:159" x14ac:dyDescent="0.2">
      <c r="A789">
        <v>2921</v>
      </c>
      <c r="B789" t="s">
        <v>143</v>
      </c>
      <c r="C789" t="s">
        <v>3521</v>
      </c>
      <c r="D789" s="1">
        <v>22807</v>
      </c>
      <c r="E789">
        <v>60</v>
      </c>
      <c r="F789">
        <v>1</v>
      </c>
      <c r="H789" t="s">
        <v>295</v>
      </c>
      <c r="I789">
        <v>3021</v>
      </c>
      <c r="J789" s="1">
        <v>44585</v>
      </c>
      <c r="K789">
        <v>2</v>
      </c>
      <c r="R789">
        <v>3</v>
      </c>
      <c r="W789" t="s">
        <v>229</v>
      </c>
      <c r="X789" t="s">
        <v>314</v>
      </c>
      <c r="Y789">
        <v>1</v>
      </c>
      <c r="Z789" t="s">
        <v>3522</v>
      </c>
      <c r="AA789" s="1">
        <v>44693</v>
      </c>
      <c r="AB789" s="2">
        <f t="shared" si="137"/>
        <v>108</v>
      </c>
      <c r="AC789">
        <v>4</v>
      </c>
      <c r="AD789">
        <v>2</v>
      </c>
      <c r="AE789" t="str">
        <f t="shared" si="139"/>
        <v>Female</v>
      </c>
      <c r="AF789">
        <v>7</v>
      </c>
      <c r="AG789" t="s">
        <v>149</v>
      </c>
      <c r="AH789">
        <v>0</v>
      </c>
      <c r="AJ789">
        <v>2</v>
      </c>
      <c r="AK789" t="str">
        <f t="shared" si="136"/>
        <v>High school</v>
      </c>
      <c r="AL789" t="str">
        <f t="shared" si="140"/>
        <v>Yes</v>
      </c>
      <c r="AM789">
        <v>191</v>
      </c>
      <c r="AN789" t="str">
        <f t="shared" si="138"/>
        <v>Other</v>
      </c>
      <c r="AQ789">
        <v>19</v>
      </c>
      <c r="AR789">
        <v>0</v>
      </c>
      <c r="AS789">
        <v>0</v>
      </c>
      <c r="AT789">
        <v>0</v>
      </c>
      <c r="AU789">
        <v>0</v>
      </c>
      <c r="AV789">
        <v>0</v>
      </c>
      <c r="AW789">
        <v>0</v>
      </c>
      <c r="AX789">
        <v>1</v>
      </c>
      <c r="AY789">
        <v>0</v>
      </c>
      <c r="AZ789">
        <v>0</v>
      </c>
      <c r="BA789">
        <v>1</v>
      </c>
      <c r="BC789" t="s">
        <v>3523</v>
      </c>
      <c r="BD789">
        <v>1</v>
      </c>
      <c r="BE789" t="s">
        <v>3524</v>
      </c>
      <c r="BF789">
        <v>1</v>
      </c>
      <c r="BG789" t="s">
        <v>3525</v>
      </c>
      <c r="BH789">
        <v>0</v>
      </c>
      <c r="BI789">
        <v>0</v>
      </c>
      <c r="BJ789">
        <v>1</v>
      </c>
      <c r="BK789">
        <v>0</v>
      </c>
      <c r="BM789">
        <v>0</v>
      </c>
      <c r="BO789">
        <v>0</v>
      </c>
      <c r="BQ789">
        <v>4</v>
      </c>
      <c r="BR789">
        <v>4</v>
      </c>
      <c r="BS789">
        <v>4</v>
      </c>
      <c r="BT789">
        <v>5</v>
      </c>
      <c r="BU789">
        <v>4</v>
      </c>
      <c r="BV789">
        <v>20</v>
      </c>
      <c r="BW789" s="4">
        <v>7.5116502565351663E-3</v>
      </c>
      <c r="BX789">
        <v>10</v>
      </c>
      <c r="BY789">
        <v>2</v>
      </c>
      <c r="BZ789">
        <v>9</v>
      </c>
      <c r="CA789">
        <v>129</v>
      </c>
      <c r="CB789">
        <v>0</v>
      </c>
      <c r="CC789">
        <v>0</v>
      </c>
      <c r="CD789">
        <v>20</v>
      </c>
      <c r="CE789">
        <v>20</v>
      </c>
      <c r="CF789">
        <v>0</v>
      </c>
      <c r="CG789">
        <v>0</v>
      </c>
      <c r="CH789">
        <v>0</v>
      </c>
      <c r="CI789">
        <v>0</v>
      </c>
      <c r="CJ789">
        <v>0</v>
      </c>
      <c r="CK789">
        <v>0</v>
      </c>
      <c r="CL789">
        <v>0</v>
      </c>
      <c r="CM789">
        <v>0</v>
      </c>
      <c r="CN789">
        <f t="shared" si="142"/>
        <v>129</v>
      </c>
      <c r="CO789" t="str">
        <f t="shared" si="143"/>
        <v>Insufficiently active</v>
      </c>
      <c r="CP789">
        <v>1</v>
      </c>
      <c r="CQ789">
        <v>1</v>
      </c>
      <c r="CR789">
        <v>4</v>
      </c>
      <c r="CS789">
        <v>4</v>
      </c>
      <c r="CT789">
        <v>3</v>
      </c>
      <c r="CU789">
        <v>3</v>
      </c>
      <c r="CV789">
        <v>0</v>
      </c>
      <c r="CW789">
        <v>1</v>
      </c>
      <c r="CX789">
        <v>2</v>
      </c>
      <c r="CY789">
        <v>1</v>
      </c>
      <c r="CZ789">
        <v>3</v>
      </c>
      <c r="DA789">
        <v>4</v>
      </c>
      <c r="DB789">
        <v>8</v>
      </c>
      <c r="DC789">
        <v>0</v>
      </c>
      <c r="DD789">
        <v>4</v>
      </c>
      <c r="DE789">
        <v>4</v>
      </c>
      <c r="DF789">
        <v>4</v>
      </c>
      <c r="DG789">
        <v>5</v>
      </c>
      <c r="DH789">
        <v>4</v>
      </c>
      <c r="DI789">
        <v>4</v>
      </c>
      <c r="DJ789">
        <v>4</v>
      </c>
      <c r="DK789">
        <v>4</v>
      </c>
      <c r="DL789">
        <v>4</v>
      </c>
      <c r="DM789">
        <v>4</v>
      </c>
      <c r="DN789">
        <v>41</v>
      </c>
      <c r="DO789">
        <v>1</v>
      </c>
      <c r="DP789">
        <v>2</v>
      </c>
      <c r="DQ789">
        <v>2</v>
      </c>
      <c r="DR789">
        <v>2</v>
      </c>
      <c r="DS789">
        <v>2</v>
      </c>
      <c r="DT789">
        <v>2</v>
      </c>
      <c r="DU789">
        <v>1</v>
      </c>
      <c r="DV789">
        <v>2</v>
      </c>
      <c r="DW789">
        <v>2</v>
      </c>
      <c r="DX789">
        <v>16</v>
      </c>
      <c r="DY789" t="s">
        <v>157</v>
      </c>
      <c r="DZ789" t="s">
        <v>4710</v>
      </c>
      <c r="EA789">
        <v>3</v>
      </c>
      <c r="EB789">
        <v>4</v>
      </c>
      <c r="EC789">
        <v>2</v>
      </c>
      <c r="ED789">
        <v>3</v>
      </c>
      <c r="EE789">
        <v>3</v>
      </c>
      <c r="EF789">
        <v>3</v>
      </c>
      <c r="EG789">
        <v>3</v>
      </c>
      <c r="EH789">
        <v>21</v>
      </c>
      <c r="EI789">
        <v>2</v>
      </c>
      <c r="EJ789">
        <v>2</v>
      </c>
      <c r="EK789">
        <v>3</v>
      </c>
      <c r="EL789">
        <v>7</v>
      </c>
      <c r="EM789">
        <v>3</v>
      </c>
      <c r="EN789">
        <v>2</v>
      </c>
      <c r="EO789">
        <v>3</v>
      </c>
      <c r="EP789">
        <v>3</v>
      </c>
      <c r="EQ789">
        <v>3</v>
      </c>
      <c r="ER789">
        <v>2</v>
      </c>
      <c r="ES789">
        <v>3</v>
      </c>
      <c r="ET789">
        <v>3</v>
      </c>
      <c r="EU789">
        <v>22</v>
      </c>
      <c r="EV789">
        <v>9</v>
      </c>
      <c r="EW789">
        <v>9</v>
      </c>
      <c r="EX789">
        <v>10</v>
      </c>
      <c r="EY789">
        <v>8</v>
      </c>
      <c r="EZ789">
        <v>36</v>
      </c>
      <c r="FA789">
        <v>10</v>
      </c>
      <c r="FB789" t="str">
        <f t="shared" si="141"/>
        <v>Severe</v>
      </c>
      <c r="FC789" t="s">
        <v>157</v>
      </c>
    </row>
    <row r="790" spans="1:159" x14ac:dyDescent="0.2">
      <c r="A790">
        <v>2932</v>
      </c>
      <c r="B790" t="s">
        <v>143</v>
      </c>
      <c r="C790" t="s">
        <v>3526</v>
      </c>
      <c r="D790" s="1">
        <v>17189</v>
      </c>
      <c r="E790">
        <v>75</v>
      </c>
      <c r="F790">
        <v>5</v>
      </c>
      <c r="H790" t="s">
        <v>1030</v>
      </c>
      <c r="I790">
        <v>3012</v>
      </c>
      <c r="J790" s="1">
        <v>44572</v>
      </c>
      <c r="K790">
        <v>2</v>
      </c>
      <c r="R790">
        <v>3</v>
      </c>
      <c r="W790" t="s">
        <v>229</v>
      </c>
      <c r="X790" t="s">
        <v>314</v>
      </c>
      <c r="Y790">
        <v>1</v>
      </c>
      <c r="Z790" t="s">
        <v>3522</v>
      </c>
      <c r="AA790" s="1">
        <v>44720</v>
      </c>
      <c r="AB790" s="2">
        <f t="shared" si="137"/>
        <v>148</v>
      </c>
      <c r="AC790">
        <v>1</v>
      </c>
      <c r="AD790">
        <v>1</v>
      </c>
      <c r="AE790" t="str">
        <f t="shared" si="139"/>
        <v>Male</v>
      </c>
      <c r="AF790">
        <v>7</v>
      </c>
      <c r="AG790" t="s">
        <v>149</v>
      </c>
      <c r="AH790">
        <v>0</v>
      </c>
      <c r="AJ790">
        <v>1</v>
      </c>
      <c r="AK790" t="str">
        <f t="shared" si="136"/>
        <v>DNC high school</v>
      </c>
      <c r="AL790" t="str">
        <f t="shared" si="140"/>
        <v>No</v>
      </c>
      <c r="AM790">
        <v>191</v>
      </c>
      <c r="AN790" t="str">
        <f t="shared" si="138"/>
        <v>Other</v>
      </c>
      <c r="AQ790">
        <v>43</v>
      </c>
      <c r="AR790">
        <v>0</v>
      </c>
      <c r="AS790">
        <v>0</v>
      </c>
      <c r="AT790">
        <v>0</v>
      </c>
      <c r="AU790">
        <v>0</v>
      </c>
      <c r="AV790">
        <v>0</v>
      </c>
      <c r="AW790">
        <v>0</v>
      </c>
      <c r="AX790">
        <v>0</v>
      </c>
      <c r="AY790">
        <v>0</v>
      </c>
      <c r="AZ790">
        <v>0</v>
      </c>
      <c r="BA790">
        <v>2</v>
      </c>
      <c r="BC790" t="s">
        <v>3527</v>
      </c>
      <c r="BD790">
        <v>1</v>
      </c>
      <c r="BE790" t="s">
        <v>3528</v>
      </c>
      <c r="BF790">
        <v>1</v>
      </c>
      <c r="BG790" t="s">
        <v>3529</v>
      </c>
      <c r="BH790">
        <v>1</v>
      </c>
      <c r="BI790">
        <v>1</v>
      </c>
      <c r="BJ790">
        <v>1</v>
      </c>
      <c r="BK790">
        <v>0</v>
      </c>
      <c r="BM790">
        <v>0</v>
      </c>
      <c r="BO790">
        <v>0</v>
      </c>
      <c r="BQ790">
        <v>3</v>
      </c>
      <c r="BR790">
        <v>1</v>
      </c>
      <c r="BS790">
        <v>3</v>
      </c>
      <c r="BT790">
        <v>3</v>
      </c>
      <c r="BU790">
        <v>3</v>
      </c>
      <c r="BV790">
        <v>50</v>
      </c>
      <c r="BW790" s="4">
        <v>0.51400000000000001</v>
      </c>
      <c r="BX790">
        <v>5</v>
      </c>
      <c r="BY790">
        <v>1</v>
      </c>
      <c r="BZ790">
        <v>0</v>
      </c>
      <c r="CA790">
        <v>60</v>
      </c>
      <c r="CB790">
        <v>0</v>
      </c>
      <c r="CC790">
        <v>0</v>
      </c>
      <c r="CD790">
        <v>0</v>
      </c>
      <c r="CE790">
        <v>0</v>
      </c>
      <c r="CF790">
        <v>0</v>
      </c>
      <c r="CG790">
        <v>0</v>
      </c>
      <c r="CH790">
        <v>0</v>
      </c>
      <c r="CI790">
        <v>0</v>
      </c>
      <c r="CJ790">
        <v>0</v>
      </c>
      <c r="CK790">
        <v>0</v>
      </c>
      <c r="CL790">
        <v>0</v>
      </c>
      <c r="CM790">
        <v>0</v>
      </c>
      <c r="CN790">
        <f t="shared" si="142"/>
        <v>60</v>
      </c>
      <c r="CO790" t="str">
        <f t="shared" si="143"/>
        <v>Insufficiently active</v>
      </c>
      <c r="CP790">
        <v>3</v>
      </c>
      <c r="CQ790">
        <v>2</v>
      </c>
      <c r="CR790">
        <v>3</v>
      </c>
      <c r="CS790">
        <v>3</v>
      </c>
      <c r="CT790">
        <v>3</v>
      </c>
      <c r="CU790">
        <v>3</v>
      </c>
      <c r="CV790">
        <v>1</v>
      </c>
      <c r="CW790">
        <v>1</v>
      </c>
      <c r="CX790">
        <v>2</v>
      </c>
      <c r="CY790">
        <v>1</v>
      </c>
      <c r="CZ790">
        <v>1</v>
      </c>
      <c r="DA790">
        <v>8</v>
      </c>
      <c r="DB790">
        <v>4</v>
      </c>
      <c r="DC790">
        <v>1</v>
      </c>
      <c r="DD790">
        <v>2</v>
      </c>
      <c r="DE790">
        <v>2</v>
      </c>
      <c r="DF790">
        <v>2</v>
      </c>
      <c r="DG790">
        <v>2</v>
      </c>
      <c r="DH790">
        <v>2</v>
      </c>
      <c r="DI790">
        <v>2</v>
      </c>
      <c r="DJ790">
        <v>2</v>
      </c>
      <c r="DK790">
        <v>2</v>
      </c>
      <c r="DL790">
        <v>2</v>
      </c>
      <c r="DM790">
        <v>2</v>
      </c>
      <c r="DN790">
        <v>20</v>
      </c>
      <c r="DO790">
        <v>1</v>
      </c>
      <c r="DP790">
        <v>1</v>
      </c>
      <c r="DQ790">
        <v>1</v>
      </c>
      <c r="DR790">
        <v>1</v>
      </c>
      <c r="DS790">
        <v>1</v>
      </c>
      <c r="DT790">
        <v>1</v>
      </c>
      <c r="DU790">
        <v>1</v>
      </c>
      <c r="DV790">
        <v>1</v>
      </c>
      <c r="DW790">
        <v>0</v>
      </c>
      <c r="DX790">
        <v>8</v>
      </c>
      <c r="DY790" t="s">
        <v>149</v>
      </c>
      <c r="DZ790" t="s">
        <v>4707</v>
      </c>
      <c r="EA790">
        <v>1</v>
      </c>
      <c r="EB790">
        <v>1</v>
      </c>
      <c r="EC790">
        <v>1</v>
      </c>
      <c r="ED790">
        <v>3</v>
      </c>
      <c r="EE790">
        <v>3</v>
      </c>
      <c r="EF790">
        <v>3</v>
      </c>
      <c r="EG790">
        <v>3</v>
      </c>
      <c r="EH790">
        <v>15</v>
      </c>
      <c r="EI790">
        <v>2</v>
      </c>
      <c r="EJ790">
        <v>2</v>
      </c>
      <c r="EK790">
        <v>2</v>
      </c>
      <c r="EL790">
        <v>6</v>
      </c>
      <c r="EM790">
        <v>3</v>
      </c>
      <c r="EN790">
        <v>4</v>
      </c>
      <c r="EO790">
        <v>4</v>
      </c>
      <c r="EP790">
        <v>4</v>
      </c>
      <c r="EQ790">
        <v>4</v>
      </c>
      <c r="ER790">
        <v>4</v>
      </c>
      <c r="ES790">
        <v>4</v>
      </c>
      <c r="ET790">
        <v>4</v>
      </c>
      <c r="EU790">
        <v>31</v>
      </c>
      <c r="EV790">
        <v>7</v>
      </c>
      <c r="EW790">
        <v>7</v>
      </c>
      <c r="EX790">
        <v>7</v>
      </c>
      <c r="EY790">
        <v>7</v>
      </c>
      <c r="EZ790">
        <v>28</v>
      </c>
      <c r="FA790">
        <v>7</v>
      </c>
      <c r="FB790" t="str">
        <f t="shared" si="141"/>
        <v>Moderate</v>
      </c>
      <c r="FC790" t="s">
        <v>157</v>
      </c>
    </row>
    <row r="791" spans="1:159" x14ac:dyDescent="0.2">
      <c r="A791">
        <v>2935</v>
      </c>
      <c r="B791" t="s">
        <v>143</v>
      </c>
      <c r="C791" t="s">
        <v>3530</v>
      </c>
      <c r="D791" s="1">
        <v>22619</v>
      </c>
      <c r="E791">
        <v>60</v>
      </c>
      <c r="F791">
        <v>1</v>
      </c>
      <c r="H791" t="s">
        <v>1695</v>
      </c>
      <c r="I791">
        <v>3020</v>
      </c>
      <c r="J791" s="1">
        <v>44565</v>
      </c>
      <c r="K791">
        <v>1</v>
      </c>
      <c r="R791">
        <v>1</v>
      </c>
      <c r="W791" t="s">
        <v>229</v>
      </c>
      <c r="X791" t="s">
        <v>307</v>
      </c>
      <c r="Y791">
        <v>1</v>
      </c>
      <c r="Z791" t="s">
        <v>3531</v>
      </c>
      <c r="AA791" s="1">
        <v>44692</v>
      </c>
      <c r="AB791" s="2">
        <f t="shared" si="137"/>
        <v>127</v>
      </c>
      <c r="AC791">
        <v>0</v>
      </c>
      <c r="AD791">
        <v>1</v>
      </c>
      <c r="AE791" t="str">
        <f t="shared" si="139"/>
        <v>Male</v>
      </c>
      <c r="AF791">
        <v>3</v>
      </c>
      <c r="AG791" t="s">
        <v>157</v>
      </c>
      <c r="AH791">
        <v>0</v>
      </c>
      <c r="AJ791">
        <v>4</v>
      </c>
      <c r="AK791" t="str">
        <f t="shared" si="136"/>
        <v>TAFE</v>
      </c>
      <c r="AL791" t="str">
        <f t="shared" si="140"/>
        <v>Yes</v>
      </c>
      <c r="AM791">
        <v>9</v>
      </c>
      <c r="AN791" t="str">
        <f t="shared" si="138"/>
        <v>Aus</v>
      </c>
      <c r="AO791">
        <v>0</v>
      </c>
      <c r="AR791">
        <v>0</v>
      </c>
      <c r="AS791">
        <v>0</v>
      </c>
      <c r="AT791">
        <v>0</v>
      </c>
      <c r="AU791">
        <v>1</v>
      </c>
      <c r="AV791">
        <v>0</v>
      </c>
      <c r="AW791">
        <v>0</v>
      </c>
      <c r="AX791">
        <v>1</v>
      </c>
      <c r="AY791">
        <v>1</v>
      </c>
      <c r="AZ791">
        <v>0</v>
      </c>
      <c r="BA791">
        <v>1</v>
      </c>
      <c r="BD791">
        <v>1</v>
      </c>
      <c r="BF791">
        <v>1</v>
      </c>
      <c r="BG791" t="s">
        <v>3532</v>
      </c>
      <c r="BH791">
        <v>1</v>
      </c>
      <c r="BI791">
        <v>1</v>
      </c>
      <c r="BJ791">
        <v>1</v>
      </c>
      <c r="BK791">
        <v>0</v>
      </c>
      <c r="BM791">
        <v>1</v>
      </c>
      <c r="BN791">
        <v>20</v>
      </c>
      <c r="BO791">
        <v>0</v>
      </c>
      <c r="BQ791">
        <v>3</v>
      </c>
      <c r="BR791">
        <v>1</v>
      </c>
      <c r="BS791">
        <v>3</v>
      </c>
      <c r="BT791">
        <v>3</v>
      </c>
      <c r="BU791">
        <v>1</v>
      </c>
      <c r="BV791">
        <v>50</v>
      </c>
      <c r="BW791" s="4">
        <v>0.54600000000000004</v>
      </c>
      <c r="BX791">
        <v>3</v>
      </c>
      <c r="BY791">
        <v>2</v>
      </c>
      <c r="BZ791">
        <v>30</v>
      </c>
      <c r="CA791">
        <v>150</v>
      </c>
      <c r="CB791">
        <v>1</v>
      </c>
      <c r="CC791">
        <v>2</v>
      </c>
      <c r="CD791">
        <v>30</v>
      </c>
      <c r="CE791">
        <v>150</v>
      </c>
      <c r="CF791">
        <v>2</v>
      </c>
      <c r="CG791">
        <v>1</v>
      </c>
      <c r="CH791">
        <v>30</v>
      </c>
      <c r="CI791">
        <v>90</v>
      </c>
      <c r="CJ791">
        <v>0</v>
      </c>
      <c r="CK791">
        <v>0</v>
      </c>
      <c r="CL791">
        <v>0</v>
      </c>
      <c r="CM791">
        <v>0</v>
      </c>
      <c r="CN791">
        <f t="shared" si="142"/>
        <v>330</v>
      </c>
      <c r="CO791" t="str">
        <f t="shared" si="143"/>
        <v>Sufficientlyactive</v>
      </c>
      <c r="CP791">
        <v>2</v>
      </c>
      <c r="CQ791">
        <v>2</v>
      </c>
      <c r="CR791">
        <v>2</v>
      </c>
      <c r="CS791">
        <v>3</v>
      </c>
      <c r="CT791">
        <v>2</v>
      </c>
      <c r="CU791">
        <v>2</v>
      </c>
      <c r="CV791">
        <v>1</v>
      </c>
      <c r="CW791">
        <v>1</v>
      </c>
      <c r="CX791">
        <v>3</v>
      </c>
      <c r="CY791">
        <v>1</v>
      </c>
      <c r="CZ791">
        <v>2</v>
      </c>
      <c r="DA791">
        <v>6</v>
      </c>
      <c r="DB791">
        <v>1</v>
      </c>
      <c r="DC791">
        <v>0</v>
      </c>
      <c r="DD791">
        <v>2</v>
      </c>
      <c r="DE791">
        <v>2</v>
      </c>
      <c r="DF791">
        <v>1</v>
      </c>
      <c r="DG791">
        <v>1</v>
      </c>
      <c r="DH791">
        <v>1</v>
      </c>
      <c r="DI791">
        <v>1</v>
      </c>
      <c r="DJ791">
        <v>1</v>
      </c>
      <c r="DK791">
        <v>1</v>
      </c>
      <c r="DL791">
        <v>1</v>
      </c>
      <c r="DM791">
        <v>1</v>
      </c>
      <c r="DN791">
        <v>12</v>
      </c>
      <c r="DO791">
        <v>0</v>
      </c>
      <c r="DP791">
        <v>0</v>
      </c>
      <c r="DQ791">
        <v>0</v>
      </c>
      <c r="DR791">
        <v>3</v>
      </c>
      <c r="DS791">
        <v>0</v>
      </c>
      <c r="DT791">
        <v>0</v>
      </c>
      <c r="DU791">
        <v>0</v>
      </c>
      <c r="DV791">
        <v>0</v>
      </c>
      <c r="DW791">
        <v>0</v>
      </c>
      <c r="DX791">
        <v>3</v>
      </c>
      <c r="DY791" t="s">
        <v>149</v>
      </c>
      <c r="DZ791" t="s">
        <v>4708</v>
      </c>
      <c r="EA791">
        <v>4</v>
      </c>
      <c r="EB791">
        <v>4</v>
      </c>
      <c r="EC791">
        <v>3</v>
      </c>
      <c r="ED791">
        <v>4</v>
      </c>
      <c r="EE791">
        <v>5</v>
      </c>
      <c r="EF791">
        <v>3</v>
      </c>
      <c r="EG791">
        <v>5</v>
      </c>
      <c r="EH791">
        <v>28</v>
      </c>
      <c r="EI791">
        <v>2</v>
      </c>
      <c r="EJ791">
        <v>2</v>
      </c>
      <c r="EK791">
        <v>2</v>
      </c>
      <c r="EL791">
        <v>6</v>
      </c>
      <c r="EM791">
        <v>4</v>
      </c>
      <c r="EN791">
        <v>5</v>
      </c>
      <c r="EO791">
        <v>5</v>
      </c>
      <c r="EP791">
        <v>4</v>
      </c>
      <c r="EQ791">
        <v>5</v>
      </c>
      <c r="ER791">
        <v>5</v>
      </c>
      <c r="ES791">
        <v>5</v>
      </c>
      <c r="ET791">
        <v>5</v>
      </c>
      <c r="EU791">
        <v>38</v>
      </c>
      <c r="EV791">
        <v>6</v>
      </c>
      <c r="EW791">
        <v>7</v>
      </c>
      <c r="EX791">
        <v>8</v>
      </c>
      <c r="EY791">
        <v>8</v>
      </c>
      <c r="EZ791">
        <v>29</v>
      </c>
      <c r="FA791">
        <v>7</v>
      </c>
      <c r="FB791" t="str">
        <f t="shared" si="141"/>
        <v>Moderate</v>
      </c>
      <c r="FC791" t="s">
        <v>157</v>
      </c>
    </row>
    <row r="792" spans="1:159" x14ac:dyDescent="0.2">
      <c r="A792">
        <v>2939</v>
      </c>
      <c r="B792" t="s">
        <v>143</v>
      </c>
      <c r="C792" t="s">
        <v>3533</v>
      </c>
      <c r="D792" s="1">
        <v>26601</v>
      </c>
      <c r="E792">
        <v>49</v>
      </c>
      <c r="F792">
        <v>1</v>
      </c>
      <c r="H792" t="s">
        <v>228</v>
      </c>
      <c r="I792">
        <v>3029</v>
      </c>
      <c r="J792" s="1">
        <v>44561</v>
      </c>
      <c r="K792">
        <v>1</v>
      </c>
      <c r="R792">
        <v>1</v>
      </c>
      <c r="W792" t="s">
        <v>229</v>
      </c>
      <c r="X792" t="s">
        <v>307</v>
      </c>
      <c r="Y792">
        <v>0</v>
      </c>
      <c r="Z792" t="s">
        <v>3534</v>
      </c>
      <c r="AA792" s="1">
        <v>44692</v>
      </c>
      <c r="AB792" s="2">
        <f t="shared" si="137"/>
        <v>131</v>
      </c>
      <c r="AC792">
        <v>1</v>
      </c>
      <c r="AD792">
        <v>2</v>
      </c>
      <c r="AE792" t="str">
        <f t="shared" si="139"/>
        <v>Female</v>
      </c>
      <c r="AF792">
        <v>0</v>
      </c>
      <c r="AG792" t="s">
        <v>157</v>
      </c>
      <c r="AH792">
        <v>1</v>
      </c>
      <c r="AI792">
        <v>1</v>
      </c>
      <c r="AJ792">
        <v>6</v>
      </c>
      <c r="AK792" t="str">
        <f t="shared" si="136"/>
        <v>Undergrad</v>
      </c>
      <c r="AL792" t="str">
        <f t="shared" si="140"/>
        <v>Yes</v>
      </c>
      <c r="AM792">
        <v>9</v>
      </c>
      <c r="AN792" t="str">
        <f t="shared" si="138"/>
        <v>Aus</v>
      </c>
      <c r="AO792">
        <v>0</v>
      </c>
      <c r="AR792">
        <v>0</v>
      </c>
      <c r="AS792">
        <v>0</v>
      </c>
      <c r="AT792">
        <v>0</v>
      </c>
      <c r="AU792">
        <v>0</v>
      </c>
      <c r="AV792">
        <v>0</v>
      </c>
      <c r="AW792">
        <v>0</v>
      </c>
      <c r="AX792">
        <v>1</v>
      </c>
      <c r="AY792">
        <v>1</v>
      </c>
      <c r="AZ792">
        <v>1</v>
      </c>
      <c r="BA792">
        <v>1</v>
      </c>
      <c r="BC792" t="s">
        <v>3535</v>
      </c>
      <c r="BD792">
        <v>1</v>
      </c>
      <c r="BE792" t="s">
        <v>3536</v>
      </c>
      <c r="BF792">
        <v>1</v>
      </c>
      <c r="BG792" t="s">
        <v>3537</v>
      </c>
      <c r="BH792">
        <v>0</v>
      </c>
      <c r="BI792">
        <v>0</v>
      </c>
      <c r="BJ792">
        <v>0</v>
      </c>
      <c r="BK792">
        <v>0</v>
      </c>
      <c r="BM792">
        <v>1</v>
      </c>
      <c r="BN792">
        <v>15</v>
      </c>
      <c r="BO792">
        <v>0</v>
      </c>
      <c r="BQ792">
        <v>4</v>
      </c>
      <c r="BR792">
        <v>2</v>
      </c>
      <c r="BS792">
        <v>4</v>
      </c>
      <c r="BT792">
        <v>4</v>
      </c>
      <c r="BU792">
        <v>4</v>
      </c>
      <c r="BV792">
        <v>30</v>
      </c>
      <c r="BW792" s="4">
        <v>0.16593041750781673</v>
      </c>
      <c r="BX792">
        <v>0</v>
      </c>
      <c r="BY792">
        <v>0</v>
      </c>
      <c r="BZ792">
        <v>0</v>
      </c>
      <c r="CA792">
        <v>0</v>
      </c>
      <c r="CB792">
        <v>0</v>
      </c>
      <c r="CC792">
        <v>0</v>
      </c>
      <c r="CD792">
        <v>0</v>
      </c>
      <c r="CE792">
        <v>0</v>
      </c>
      <c r="CF792">
        <v>0</v>
      </c>
      <c r="CG792">
        <v>0</v>
      </c>
      <c r="CH792">
        <v>0</v>
      </c>
      <c r="CI792">
        <v>0</v>
      </c>
      <c r="CJ792">
        <v>0</v>
      </c>
      <c r="CK792">
        <v>0</v>
      </c>
      <c r="CL792">
        <v>0</v>
      </c>
      <c r="CM792">
        <v>0</v>
      </c>
      <c r="CN792">
        <f t="shared" si="142"/>
        <v>0</v>
      </c>
      <c r="CO792" t="str">
        <f t="shared" si="143"/>
        <v>Sedentary</v>
      </c>
      <c r="CP792">
        <v>4</v>
      </c>
      <c r="CQ792">
        <v>4</v>
      </c>
      <c r="CR792">
        <v>1</v>
      </c>
      <c r="CS792">
        <v>4</v>
      </c>
      <c r="CT792">
        <v>3</v>
      </c>
      <c r="CU792">
        <v>2</v>
      </c>
      <c r="CV792">
        <v>1</v>
      </c>
      <c r="CW792">
        <v>1</v>
      </c>
      <c r="CX792">
        <v>1</v>
      </c>
      <c r="CY792">
        <v>1</v>
      </c>
      <c r="CZ792">
        <v>3</v>
      </c>
      <c r="DA792">
        <v>5</v>
      </c>
      <c r="DB792">
        <v>2</v>
      </c>
      <c r="DC792">
        <v>0</v>
      </c>
      <c r="DD792">
        <v>4</v>
      </c>
      <c r="DE792">
        <v>3</v>
      </c>
      <c r="DF792">
        <v>3</v>
      </c>
      <c r="DG792">
        <v>3</v>
      </c>
      <c r="DH792">
        <v>3</v>
      </c>
      <c r="DI792">
        <v>3</v>
      </c>
      <c r="DJ792">
        <v>4</v>
      </c>
      <c r="DK792">
        <v>3</v>
      </c>
      <c r="DL792">
        <v>3</v>
      </c>
      <c r="DM792">
        <v>3</v>
      </c>
      <c r="DN792">
        <v>32</v>
      </c>
      <c r="DO792">
        <v>2</v>
      </c>
      <c r="DP792">
        <v>2</v>
      </c>
      <c r="DQ792">
        <v>3</v>
      </c>
      <c r="DR792">
        <v>3</v>
      </c>
      <c r="DS792">
        <v>1</v>
      </c>
      <c r="DT792">
        <v>2</v>
      </c>
      <c r="DU792">
        <v>3</v>
      </c>
      <c r="DV792">
        <v>1</v>
      </c>
      <c r="DW792">
        <v>1</v>
      </c>
      <c r="DX792">
        <v>18</v>
      </c>
      <c r="DY792" t="str">
        <f>IF(DO792&gt;1,"Yes",IF(DP792&gt;1,"Yes","No"))</f>
        <v>Yes</v>
      </c>
      <c r="DZ792" t="s">
        <v>4710</v>
      </c>
      <c r="EA792">
        <v>2</v>
      </c>
      <c r="EB792">
        <v>2</v>
      </c>
      <c r="EC792">
        <v>2</v>
      </c>
      <c r="ED792">
        <v>3</v>
      </c>
      <c r="EE792">
        <v>3</v>
      </c>
      <c r="EF792">
        <v>2</v>
      </c>
      <c r="EG792">
        <v>3</v>
      </c>
      <c r="EH792">
        <v>17</v>
      </c>
      <c r="EI792">
        <v>1</v>
      </c>
      <c r="EJ792">
        <v>1</v>
      </c>
      <c r="EK792">
        <v>3</v>
      </c>
      <c r="EL792">
        <v>5</v>
      </c>
      <c r="EM792">
        <v>2</v>
      </c>
      <c r="EN792">
        <v>2</v>
      </c>
      <c r="EO792">
        <v>2</v>
      </c>
      <c r="EP792">
        <v>2</v>
      </c>
      <c r="EQ792">
        <v>2</v>
      </c>
      <c r="ER792">
        <v>2</v>
      </c>
      <c r="ES792">
        <v>3</v>
      </c>
      <c r="ET792">
        <v>2</v>
      </c>
      <c r="EU792">
        <v>17</v>
      </c>
      <c r="EV792">
        <v>8</v>
      </c>
      <c r="EW792">
        <v>7</v>
      </c>
      <c r="EX792">
        <v>8</v>
      </c>
      <c r="EY792">
        <v>7</v>
      </c>
      <c r="EZ792">
        <v>30</v>
      </c>
      <c r="FA792">
        <v>7</v>
      </c>
      <c r="FB792" t="str">
        <f t="shared" si="141"/>
        <v>Moderate</v>
      </c>
      <c r="FC792" t="s">
        <v>149</v>
      </c>
    </row>
    <row r="793" spans="1:159" x14ac:dyDescent="0.2">
      <c r="A793">
        <v>2941</v>
      </c>
      <c r="B793" t="s">
        <v>143</v>
      </c>
      <c r="C793" t="s">
        <v>3538</v>
      </c>
      <c r="D793" s="1">
        <v>18528</v>
      </c>
      <c r="E793">
        <v>71</v>
      </c>
      <c r="F793">
        <v>1</v>
      </c>
      <c r="H793" t="s">
        <v>354</v>
      </c>
      <c r="I793">
        <v>3037</v>
      </c>
      <c r="J793" s="1">
        <v>44560</v>
      </c>
      <c r="K793">
        <v>1</v>
      </c>
      <c r="O793">
        <v>1</v>
      </c>
      <c r="W793" t="s">
        <v>4229</v>
      </c>
      <c r="X793" t="s">
        <v>307</v>
      </c>
      <c r="Y793">
        <v>1</v>
      </c>
      <c r="Z793" t="s">
        <v>3539</v>
      </c>
      <c r="AA793" s="1">
        <v>44693</v>
      </c>
      <c r="AB793" s="2">
        <f t="shared" si="137"/>
        <v>133</v>
      </c>
      <c r="AC793">
        <v>3</v>
      </c>
      <c r="AD793">
        <v>1</v>
      </c>
      <c r="AE793" t="str">
        <f t="shared" si="139"/>
        <v>Male</v>
      </c>
      <c r="AF793">
        <v>7</v>
      </c>
      <c r="AG793" t="s">
        <v>149</v>
      </c>
      <c r="AH793">
        <v>0</v>
      </c>
      <c r="AJ793">
        <v>3</v>
      </c>
      <c r="AK793" t="str">
        <f t="shared" si="136"/>
        <v>TAFE</v>
      </c>
      <c r="AL793" t="str">
        <f t="shared" si="140"/>
        <v>Yes</v>
      </c>
      <c r="AM793">
        <v>52</v>
      </c>
      <c r="AN793" t="str">
        <f t="shared" si="138"/>
        <v>Other</v>
      </c>
      <c r="AQ793">
        <v>17</v>
      </c>
      <c r="AR793">
        <v>1</v>
      </c>
      <c r="AS793">
        <v>0</v>
      </c>
      <c r="AT793">
        <v>2</v>
      </c>
      <c r="AU793">
        <v>0</v>
      </c>
      <c r="AV793">
        <v>0</v>
      </c>
      <c r="AW793">
        <v>0</v>
      </c>
      <c r="AX793">
        <v>1</v>
      </c>
      <c r="AY793">
        <v>0</v>
      </c>
      <c r="AZ793">
        <v>0</v>
      </c>
      <c r="BA793">
        <v>0</v>
      </c>
      <c r="BC793" t="s">
        <v>3540</v>
      </c>
      <c r="BD793">
        <v>0</v>
      </c>
      <c r="BF793">
        <v>1</v>
      </c>
      <c r="BG793" t="s">
        <v>3541</v>
      </c>
      <c r="BH793">
        <v>1</v>
      </c>
      <c r="BI793">
        <v>1</v>
      </c>
      <c r="BJ793">
        <v>1</v>
      </c>
      <c r="BK793">
        <v>0</v>
      </c>
      <c r="BM793">
        <v>1</v>
      </c>
      <c r="BN793">
        <v>30</v>
      </c>
      <c r="BO793">
        <v>0</v>
      </c>
      <c r="BQ793">
        <v>4</v>
      </c>
      <c r="BR793">
        <v>4</v>
      </c>
      <c r="BS793">
        <v>3</v>
      </c>
      <c r="BT793">
        <v>4</v>
      </c>
      <c r="BU793">
        <v>4</v>
      </c>
      <c r="BV793">
        <v>20</v>
      </c>
      <c r="BW793" s="4">
        <v>0.13901696791147863</v>
      </c>
      <c r="BX793">
        <v>0</v>
      </c>
      <c r="BY793">
        <v>5</v>
      </c>
      <c r="BZ793">
        <v>0</v>
      </c>
      <c r="CA793">
        <v>300</v>
      </c>
      <c r="CB793">
        <v>0</v>
      </c>
      <c r="CC793">
        <v>0</v>
      </c>
      <c r="CD793">
        <v>0</v>
      </c>
      <c r="CE793">
        <v>0</v>
      </c>
      <c r="CF793">
        <v>1</v>
      </c>
      <c r="CG793">
        <v>0</v>
      </c>
      <c r="CH793">
        <v>10</v>
      </c>
      <c r="CI793">
        <v>10</v>
      </c>
      <c r="CJ793">
        <v>0</v>
      </c>
      <c r="CK793">
        <v>0</v>
      </c>
      <c r="CL793">
        <v>0</v>
      </c>
      <c r="CM793">
        <v>0</v>
      </c>
      <c r="CN793">
        <f t="shared" si="142"/>
        <v>320</v>
      </c>
      <c r="CO793" t="str">
        <f t="shared" si="143"/>
        <v>Sufficientlyactive</v>
      </c>
      <c r="CP793">
        <v>4</v>
      </c>
      <c r="CQ793">
        <v>4</v>
      </c>
      <c r="CR793">
        <v>2</v>
      </c>
      <c r="CS793">
        <v>4</v>
      </c>
      <c r="CT793">
        <v>4</v>
      </c>
      <c r="CU793">
        <v>2</v>
      </c>
      <c r="CV793">
        <v>1</v>
      </c>
      <c r="CW793">
        <v>1</v>
      </c>
      <c r="CX793">
        <v>1</v>
      </c>
      <c r="CY793">
        <v>0</v>
      </c>
      <c r="CZ793">
        <v>3</v>
      </c>
      <c r="DA793">
        <v>10</v>
      </c>
      <c r="DB793">
        <v>2</v>
      </c>
      <c r="DC793">
        <v>0</v>
      </c>
      <c r="DD793">
        <v>4</v>
      </c>
      <c r="DE793">
        <v>4</v>
      </c>
      <c r="DF793">
        <v>2</v>
      </c>
      <c r="DG793">
        <v>4</v>
      </c>
      <c r="DH793">
        <v>4</v>
      </c>
      <c r="DI793">
        <v>1</v>
      </c>
      <c r="DJ793">
        <v>5</v>
      </c>
      <c r="DK793">
        <v>5</v>
      </c>
      <c r="DL793">
        <v>4</v>
      </c>
      <c r="DM793">
        <v>4</v>
      </c>
      <c r="DN793">
        <v>37</v>
      </c>
      <c r="DO793">
        <v>2</v>
      </c>
      <c r="DP793">
        <v>2</v>
      </c>
      <c r="DQ793">
        <v>1</v>
      </c>
      <c r="DR793">
        <v>3</v>
      </c>
      <c r="DS793">
        <v>0</v>
      </c>
      <c r="DT793">
        <v>0</v>
      </c>
      <c r="DU793">
        <v>1</v>
      </c>
      <c r="DV793">
        <v>0</v>
      </c>
      <c r="DW793">
        <v>1</v>
      </c>
      <c r="DX793">
        <v>10</v>
      </c>
      <c r="DY793" t="s">
        <v>149</v>
      </c>
      <c r="DZ793" t="s">
        <v>4709</v>
      </c>
      <c r="EA793">
        <v>2</v>
      </c>
      <c r="EB793">
        <v>2</v>
      </c>
      <c r="EC793">
        <v>1</v>
      </c>
      <c r="ED793">
        <v>2</v>
      </c>
      <c r="EE793">
        <v>2</v>
      </c>
      <c r="EF793">
        <v>3</v>
      </c>
      <c r="EG793">
        <v>3</v>
      </c>
      <c r="EH793">
        <v>15</v>
      </c>
      <c r="EI793">
        <v>2</v>
      </c>
      <c r="EJ793">
        <v>2</v>
      </c>
      <c r="EK793">
        <v>2</v>
      </c>
      <c r="EL793">
        <v>6</v>
      </c>
      <c r="EM793">
        <v>4</v>
      </c>
      <c r="EN793">
        <v>4</v>
      </c>
      <c r="EO793">
        <v>3</v>
      </c>
      <c r="EP793">
        <v>3</v>
      </c>
      <c r="EQ793">
        <v>5</v>
      </c>
      <c r="ER793">
        <v>5</v>
      </c>
      <c r="ES793">
        <v>5</v>
      </c>
      <c r="ET793">
        <v>5</v>
      </c>
      <c r="EU793">
        <v>34</v>
      </c>
      <c r="EV793">
        <v>9</v>
      </c>
      <c r="EW793">
        <v>10</v>
      </c>
      <c r="EX793">
        <v>10</v>
      </c>
      <c r="EY793">
        <v>10</v>
      </c>
      <c r="EZ793">
        <v>39</v>
      </c>
      <c r="FA793">
        <v>9</v>
      </c>
      <c r="FB793" t="str">
        <f t="shared" si="141"/>
        <v>Severe</v>
      </c>
      <c r="FC793" t="s">
        <v>157</v>
      </c>
    </row>
    <row r="794" spans="1:159" x14ac:dyDescent="0.2">
      <c r="A794">
        <v>2947</v>
      </c>
      <c r="B794" t="s">
        <v>143</v>
      </c>
      <c r="C794" t="s">
        <v>3542</v>
      </c>
      <c r="D794" s="1">
        <v>21531</v>
      </c>
      <c r="E794">
        <v>63</v>
      </c>
      <c r="F794">
        <v>1</v>
      </c>
      <c r="H794" t="s">
        <v>198</v>
      </c>
      <c r="I794">
        <v>3037</v>
      </c>
      <c r="J794" s="1">
        <v>44544</v>
      </c>
      <c r="K794">
        <v>2</v>
      </c>
      <c r="O794">
        <v>2</v>
      </c>
      <c r="Q794">
        <v>2</v>
      </c>
      <c r="W794" t="s">
        <v>3543</v>
      </c>
      <c r="X794" t="s">
        <v>222</v>
      </c>
      <c r="Y794">
        <v>1</v>
      </c>
      <c r="Z794" t="s">
        <v>3544</v>
      </c>
      <c r="AA794" s="1">
        <v>44694</v>
      </c>
      <c r="AB794" s="2">
        <f t="shared" si="137"/>
        <v>150</v>
      </c>
      <c r="AC794">
        <v>1</v>
      </c>
      <c r="AD794">
        <v>2</v>
      </c>
      <c r="AE794" t="str">
        <f t="shared" si="139"/>
        <v>Female</v>
      </c>
      <c r="AF794">
        <v>6</v>
      </c>
      <c r="AG794" t="s">
        <v>149</v>
      </c>
      <c r="AH794">
        <v>0</v>
      </c>
      <c r="AJ794">
        <v>2</v>
      </c>
      <c r="AK794" t="str">
        <f t="shared" si="136"/>
        <v>High school</v>
      </c>
      <c r="AL794" t="str">
        <f t="shared" si="140"/>
        <v>Yes</v>
      </c>
      <c r="AM794">
        <v>9</v>
      </c>
      <c r="AN794" t="str">
        <f t="shared" si="138"/>
        <v>Aus</v>
      </c>
      <c r="AO794">
        <v>0</v>
      </c>
      <c r="AR794">
        <v>0</v>
      </c>
      <c r="AS794">
        <v>0</v>
      </c>
      <c r="AT794">
        <v>0</v>
      </c>
      <c r="AU794">
        <v>0</v>
      </c>
      <c r="AV794">
        <v>0</v>
      </c>
      <c r="AW794">
        <v>0</v>
      </c>
      <c r="AX794">
        <v>0</v>
      </c>
      <c r="AY794">
        <v>0</v>
      </c>
      <c r="AZ794">
        <v>0</v>
      </c>
      <c r="BA794">
        <v>0</v>
      </c>
      <c r="BD794">
        <v>1</v>
      </c>
      <c r="BE794" t="s">
        <v>3545</v>
      </c>
      <c r="BF794">
        <v>1</v>
      </c>
      <c r="BG794" t="s">
        <v>3546</v>
      </c>
      <c r="BH794">
        <v>0</v>
      </c>
      <c r="BI794">
        <v>1</v>
      </c>
      <c r="BJ794">
        <v>0</v>
      </c>
      <c r="BK794">
        <v>0</v>
      </c>
      <c r="BM794">
        <v>1</v>
      </c>
      <c r="BN794">
        <v>15</v>
      </c>
      <c r="BO794">
        <v>0</v>
      </c>
      <c r="BQ794">
        <v>3</v>
      </c>
      <c r="BR794">
        <v>5</v>
      </c>
      <c r="BS794">
        <v>3</v>
      </c>
      <c r="BT794">
        <v>3</v>
      </c>
      <c r="BU794">
        <v>1</v>
      </c>
      <c r="BV794">
        <v>50</v>
      </c>
      <c r="BW794" s="4">
        <v>0.16500000000000001</v>
      </c>
      <c r="BX794">
        <v>0</v>
      </c>
      <c r="BY794">
        <v>0</v>
      </c>
      <c r="BZ794">
        <v>0</v>
      </c>
      <c r="CA794">
        <v>0</v>
      </c>
      <c r="CB794">
        <v>0</v>
      </c>
      <c r="CC794">
        <v>0</v>
      </c>
      <c r="CD794">
        <v>0</v>
      </c>
      <c r="CE794">
        <v>0</v>
      </c>
      <c r="CF794">
        <v>0</v>
      </c>
      <c r="CG794">
        <v>0</v>
      </c>
      <c r="CH794">
        <v>0</v>
      </c>
      <c r="CI794">
        <v>0</v>
      </c>
      <c r="CJ794">
        <v>0</v>
      </c>
      <c r="CK794">
        <v>0</v>
      </c>
      <c r="CL794">
        <v>0</v>
      </c>
      <c r="CM794">
        <v>0</v>
      </c>
      <c r="CN794">
        <f t="shared" si="142"/>
        <v>0</v>
      </c>
      <c r="CO794" t="str">
        <f t="shared" si="143"/>
        <v>Sedentary</v>
      </c>
      <c r="CP794">
        <v>0</v>
      </c>
      <c r="CQ794">
        <v>0</v>
      </c>
      <c r="CR794">
        <v>0</v>
      </c>
      <c r="CS794">
        <v>3</v>
      </c>
      <c r="CT794">
        <v>3</v>
      </c>
      <c r="CU794">
        <v>2</v>
      </c>
      <c r="CV794">
        <v>1</v>
      </c>
      <c r="CW794">
        <v>1</v>
      </c>
      <c r="CX794">
        <v>1</v>
      </c>
      <c r="CY794">
        <v>0</v>
      </c>
      <c r="CZ794">
        <v>3</v>
      </c>
      <c r="DA794">
        <v>8</v>
      </c>
      <c r="DB794">
        <v>3</v>
      </c>
      <c r="DC794">
        <v>0</v>
      </c>
      <c r="DD794">
        <v>4</v>
      </c>
      <c r="DE794">
        <v>1</v>
      </c>
      <c r="DF794">
        <v>1</v>
      </c>
      <c r="DG794">
        <v>1</v>
      </c>
      <c r="DH794">
        <v>1</v>
      </c>
      <c r="DI794">
        <v>1</v>
      </c>
      <c r="DJ794">
        <v>2</v>
      </c>
      <c r="DK794">
        <v>4</v>
      </c>
      <c r="DL794">
        <v>1</v>
      </c>
      <c r="DM794">
        <v>1</v>
      </c>
      <c r="DN794">
        <v>17</v>
      </c>
      <c r="DO794">
        <v>1</v>
      </c>
      <c r="DP794">
        <v>1</v>
      </c>
      <c r="DQ794">
        <v>2</v>
      </c>
      <c r="DR794">
        <v>3</v>
      </c>
      <c r="DS794">
        <v>0</v>
      </c>
      <c r="DT794">
        <v>1</v>
      </c>
      <c r="DU794">
        <v>0</v>
      </c>
      <c r="DV794">
        <v>0</v>
      </c>
      <c r="DW794">
        <v>0</v>
      </c>
      <c r="DX794">
        <v>8</v>
      </c>
      <c r="DY794" t="s">
        <v>149</v>
      </c>
      <c r="DZ794" t="s">
        <v>4707</v>
      </c>
      <c r="EA794">
        <v>3</v>
      </c>
      <c r="EB794">
        <v>3</v>
      </c>
      <c r="EC794">
        <v>2</v>
      </c>
      <c r="ED794">
        <v>3</v>
      </c>
      <c r="EE794">
        <v>4</v>
      </c>
      <c r="EF794">
        <v>4</v>
      </c>
      <c r="EG794">
        <v>4</v>
      </c>
      <c r="EH794">
        <v>23</v>
      </c>
      <c r="EI794">
        <v>1</v>
      </c>
      <c r="EJ794">
        <v>1</v>
      </c>
      <c r="EK794">
        <v>1</v>
      </c>
      <c r="EL794">
        <v>3</v>
      </c>
      <c r="EM794">
        <v>5</v>
      </c>
      <c r="EN794">
        <v>5</v>
      </c>
      <c r="EO794">
        <v>5</v>
      </c>
      <c r="EP794">
        <v>5</v>
      </c>
      <c r="EQ794">
        <v>5</v>
      </c>
      <c r="ER794">
        <v>5</v>
      </c>
      <c r="ES794">
        <v>5</v>
      </c>
      <c r="ET794">
        <v>5</v>
      </c>
      <c r="EU794">
        <v>40</v>
      </c>
      <c r="EV794">
        <v>6</v>
      </c>
      <c r="EW794">
        <v>8</v>
      </c>
      <c r="EX794">
        <v>9</v>
      </c>
      <c r="EY794">
        <v>0</v>
      </c>
      <c r="EZ794">
        <v>23</v>
      </c>
      <c r="FA794">
        <v>7</v>
      </c>
      <c r="FB794" t="str">
        <f t="shared" si="141"/>
        <v>Moderate</v>
      </c>
      <c r="FC794" t="s">
        <v>157</v>
      </c>
    </row>
    <row r="795" spans="1:159" x14ac:dyDescent="0.2">
      <c r="A795">
        <v>2962</v>
      </c>
      <c r="B795" t="s">
        <v>143</v>
      </c>
      <c r="C795" t="s">
        <v>3547</v>
      </c>
      <c r="D795" s="1">
        <v>24149</v>
      </c>
      <c r="E795">
        <v>56</v>
      </c>
      <c r="F795">
        <v>1</v>
      </c>
      <c r="H795" t="s">
        <v>204</v>
      </c>
      <c r="I795">
        <v>3429</v>
      </c>
      <c r="J795" s="1">
        <v>44546</v>
      </c>
      <c r="K795">
        <v>1</v>
      </c>
      <c r="S795">
        <v>1</v>
      </c>
      <c r="W795" t="s">
        <v>4410</v>
      </c>
      <c r="X795" t="s">
        <v>307</v>
      </c>
      <c r="Y795">
        <v>1</v>
      </c>
      <c r="Z795" t="s">
        <v>3548</v>
      </c>
      <c r="AA795" s="1">
        <v>44693</v>
      </c>
      <c r="AB795" s="2">
        <f t="shared" si="137"/>
        <v>147</v>
      </c>
      <c r="AC795">
        <v>1</v>
      </c>
      <c r="AD795">
        <v>1</v>
      </c>
      <c r="AE795" t="str">
        <f t="shared" si="139"/>
        <v>Male</v>
      </c>
      <c r="AF795">
        <v>0</v>
      </c>
      <c r="AG795" t="s">
        <v>157</v>
      </c>
      <c r="AH795">
        <v>0</v>
      </c>
      <c r="AJ795">
        <v>1</v>
      </c>
      <c r="AK795" t="str">
        <f t="shared" si="136"/>
        <v>DNC high school</v>
      </c>
      <c r="AL795" t="str">
        <f t="shared" si="140"/>
        <v>No</v>
      </c>
      <c r="AM795">
        <v>9</v>
      </c>
      <c r="AN795" t="str">
        <f t="shared" si="138"/>
        <v>Aus</v>
      </c>
      <c r="AO795">
        <v>0</v>
      </c>
      <c r="AR795">
        <v>0</v>
      </c>
      <c r="AS795">
        <v>0</v>
      </c>
      <c r="AT795">
        <v>0</v>
      </c>
      <c r="AU795">
        <v>0</v>
      </c>
      <c r="AV795">
        <v>0</v>
      </c>
      <c r="AW795">
        <v>0</v>
      </c>
      <c r="AX795">
        <v>1</v>
      </c>
      <c r="AY795">
        <v>1</v>
      </c>
      <c r="AZ795">
        <v>0</v>
      </c>
      <c r="BA795">
        <v>1</v>
      </c>
      <c r="BC795" t="s">
        <v>3549</v>
      </c>
      <c r="BD795">
        <v>0</v>
      </c>
      <c r="BF795">
        <v>0</v>
      </c>
      <c r="BH795">
        <v>0</v>
      </c>
      <c r="BI795">
        <v>0</v>
      </c>
      <c r="BJ795">
        <v>0</v>
      </c>
      <c r="BK795">
        <v>0</v>
      </c>
      <c r="BM795">
        <v>0</v>
      </c>
      <c r="BO795">
        <v>0</v>
      </c>
      <c r="BW795" s="4"/>
      <c r="FC795" t="s">
        <v>157</v>
      </c>
    </row>
    <row r="796" spans="1:159" x14ac:dyDescent="0.2">
      <c r="A796">
        <v>2972</v>
      </c>
      <c r="B796" t="s">
        <v>143</v>
      </c>
      <c r="C796" t="s">
        <v>3550</v>
      </c>
      <c r="D796" s="1">
        <v>22963</v>
      </c>
      <c r="E796">
        <v>59</v>
      </c>
      <c r="F796">
        <v>1</v>
      </c>
      <c r="H796" t="s">
        <v>1039</v>
      </c>
      <c r="I796">
        <v>3025</v>
      </c>
      <c r="J796" s="1">
        <v>44543</v>
      </c>
      <c r="K796">
        <v>2</v>
      </c>
      <c r="S796">
        <v>3</v>
      </c>
      <c r="W796" t="s">
        <v>4410</v>
      </c>
      <c r="X796" t="s">
        <v>314</v>
      </c>
      <c r="Y796">
        <v>1</v>
      </c>
      <c r="Z796" t="s">
        <v>3551</v>
      </c>
      <c r="AA796" s="1">
        <v>44693</v>
      </c>
      <c r="AB796" s="2">
        <f t="shared" si="137"/>
        <v>150</v>
      </c>
      <c r="AC796">
        <v>1</v>
      </c>
      <c r="AD796">
        <v>2</v>
      </c>
      <c r="AE796" t="str">
        <f t="shared" si="139"/>
        <v>Female</v>
      </c>
      <c r="AF796">
        <v>1</v>
      </c>
      <c r="AG796" t="s">
        <v>157</v>
      </c>
      <c r="AH796">
        <v>0</v>
      </c>
      <c r="AJ796">
        <v>1</v>
      </c>
      <c r="AK796" t="str">
        <f t="shared" si="136"/>
        <v>DNC high school</v>
      </c>
      <c r="AL796" t="str">
        <f t="shared" si="140"/>
        <v>No</v>
      </c>
      <c r="AM796">
        <v>115</v>
      </c>
      <c r="AN796" t="str">
        <f t="shared" si="138"/>
        <v>Other</v>
      </c>
      <c r="AQ796">
        <v>1988</v>
      </c>
      <c r="AR796">
        <v>0</v>
      </c>
      <c r="AS796">
        <v>0</v>
      </c>
      <c r="AT796">
        <v>0</v>
      </c>
      <c r="AU796">
        <v>0</v>
      </c>
      <c r="AV796">
        <v>0</v>
      </c>
      <c r="AW796">
        <v>0</v>
      </c>
      <c r="AX796">
        <v>0</v>
      </c>
      <c r="AY796">
        <v>0</v>
      </c>
      <c r="AZ796">
        <v>0</v>
      </c>
      <c r="BA796">
        <v>1</v>
      </c>
      <c r="BC796" t="s">
        <v>3552</v>
      </c>
      <c r="BD796">
        <v>1</v>
      </c>
      <c r="BE796" t="s">
        <v>3553</v>
      </c>
      <c r="BF796">
        <v>1</v>
      </c>
      <c r="BG796" t="s">
        <v>3554</v>
      </c>
      <c r="BH796">
        <v>1</v>
      </c>
      <c r="BI796">
        <v>0</v>
      </c>
      <c r="BJ796">
        <v>0</v>
      </c>
      <c r="BK796">
        <v>0</v>
      </c>
      <c r="BM796">
        <v>0</v>
      </c>
      <c r="BO796">
        <v>0</v>
      </c>
      <c r="BQ796">
        <v>3</v>
      </c>
      <c r="BR796">
        <v>1</v>
      </c>
      <c r="BS796">
        <v>3</v>
      </c>
      <c r="BT796">
        <v>3</v>
      </c>
      <c r="BU796">
        <v>1</v>
      </c>
      <c r="BV796">
        <v>50</v>
      </c>
      <c r="BW796" s="4">
        <v>0.54600000000000004</v>
      </c>
      <c r="BX796">
        <v>7</v>
      </c>
      <c r="BY796">
        <v>40</v>
      </c>
      <c r="BZ796">
        <v>59</v>
      </c>
      <c r="CA796">
        <v>840</v>
      </c>
      <c r="CB796">
        <v>0</v>
      </c>
      <c r="CC796">
        <v>1</v>
      </c>
      <c r="CD796">
        <v>30</v>
      </c>
      <c r="CE796">
        <v>90</v>
      </c>
      <c r="CF796">
        <v>5</v>
      </c>
      <c r="CG796">
        <v>1</v>
      </c>
      <c r="CH796">
        <v>30</v>
      </c>
      <c r="CI796">
        <v>90</v>
      </c>
      <c r="CJ796">
        <v>5</v>
      </c>
      <c r="CK796">
        <v>1</v>
      </c>
      <c r="CL796">
        <v>30</v>
      </c>
      <c r="CM796">
        <v>90</v>
      </c>
      <c r="CN796">
        <f t="shared" ref="CN796:CN815" si="144">CA796+CM796+(2*CI796)</f>
        <v>1110</v>
      </c>
      <c r="CO796" t="str">
        <f t="shared" ref="CO796:CO815" si="145">IF(CN796&gt;150,"Sufficientlyactive",IF(CN796&gt;1,"Insufficiently active","Sedentary"))</f>
        <v>Sufficientlyactive</v>
      </c>
      <c r="CP796">
        <v>4</v>
      </c>
      <c r="CQ796">
        <v>3</v>
      </c>
      <c r="CR796">
        <v>3</v>
      </c>
      <c r="CS796">
        <v>3</v>
      </c>
      <c r="CT796">
        <v>3</v>
      </c>
      <c r="CU796">
        <v>1</v>
      </c>
      <c r="CV796">
        <v>0</v>
      </c>
      <c r="CW796">
        <v>1</v>
      </c>
      <c r="CX796">
        <v>2</v>
      </c>
      <c r="CY796">
        <v>1</v>
      </c>
      <c r="CZ796">
        <v>1</v>
      </c>
      <c r="DA796">
        <v>5</v>
      </c>
      <c r="DB796">
        <v>2</v>
      </c>
      <c r="DC796">
        <v>0</v>
      </c>
      <c r="DD796">
        <v>2</v>
      </c>
      <c r="DE796">
        <v>2</v>
      </c>
      <c r="DF796">
        <v>1</v>
      </c>
      <c r="DG796">
        <v>3</v>
      </c>
      <c r="DH796">
        <v>2</v>
      </c>
      <c r="DI796">
        <v>1</v>
      </c>
      <c r="DJ796">
        <v>1</v>
      </c>
      <c r="DK796">
        <v>1</v>
      </c>
      <c r="DL796">
        <v>1</v>
      </c>
      <c r="DM796">
        <v>1</v>
      </c>
      <c r="DN796">
        <v>15</v>
      </c>
      <c r="DO796">
        <v>0</v>
      </c>
      <c r="DP796">
        <v>0</v>
      </c>
      <c r="DQ796">
        <v>0</v>
      </c>
      <c r="DR796">
        <v>0</v>
      </c>
      <c r="DS796">
        <v>0</v>
      </c>
      <c r="DT796">
        <v>0</v>
      </c>
      <c r="DU796">
        <v>0</v>
      </c>
      <c r="DV796">
        <v>0</v>
      </c>
      <c r="DW796">
        <v>0</v>
      </c>
      <c r="DX796">
        <v>0</v>
      </c>
      <c r="DY796" t="s">
        <v>149</v>
      </c>
      <c r="DZ796" t="s">
        <v>4708</v>
      </c>
      <c r="EA796">
        <v>1</v>
      </c>
      <c r="EB796">
        <v>1</v>
      </c>
      <c r="EC796">
        <v>3</v>
      </c>
      <c r="ED796">
        <v>5</v>
      </c>
      <c r="EE796">
        <v>4</v>
      </c>
      <c r="EF796">
        <v>5</v>
      </c>
      <c r="EG796">
        <v>5</v>
      </c>
      <c r="EH796">
        <v>24</v>
      </c>
      <c r="EI796">
        <v>1</v>
      </c>
      <c r="EJ796">
        <v>1</v>
      </c>
      <c r="EK796">
        <v>1</v>
      </c>
      <c r="EL796">
        <v>3</v>
      </c>
      <c r="EM796">
        <v>4</v>
      </c>
      <c r="EN796">
        <v>4</v>
      </c>
      <c r="EO796">
        <v>4</v>
      </c>
      <c r="EP796">
        <v>4</v>
      </c>
      <c r="EQ796">
        <v>4</v>
      </c>
      <c r="ER796">
        <v>4</v>
      </c>
      <c r="ES796">
        <v>4</v>
      </c>
      <c r="ET796">
        <v>4</v>
      </c>
      <c r="EU796">
        <v>32</v>
      </c>
      <c r="EV796">
        <v>8</v>
      </c>
      <c r="EW796">
        <v>8</v>
      </c>
      <c r="EX796">
        <v>8</v>
      </c>
      <c r="EY796">
        <v>6</v>
      </c>
      <c r="EZ796">
        <v>30</v>
      </c>
      <c r="FA796">
        <v>7</v>
      </c>
      <c r="FB796" t="str">
        <f t="shared" si="141"/>
        <v>Moderate</v>
      </c>
      <c r="FC796" t="s">
        <v>157</v>
      </c>
    </row>
    <row r="797" spans="1:159" x14ac:dyDescent="0.2">
      <c r="A797">
        <v>2976</v>
      </c>
      <c r="B797" t="s">
        <v>143</v>
      </c>
      <c r="C797" t="s">
        <v>3555</v>
      </c>
      <c r="D797" s="1">
        <v>23204</v>
      </c>
      <c r="E797">
        <v>59</v>
      </c>
      <c r="F797">
        <v>1</v>
      </c>
      <c r="H797" t="s">
        <v>3556</v>
      </c>
      <c r="I797">
        <v>3051</v>
      </c>
      <c r="J797" s="1">
        <v>44539</v>
      </c>
      <c r="K797">
        <v>2</v>
      </c>
      <c r="T797">
        <v>3</v>
      </c>
      <c r="W797" t="s">
        <v>4411</v>
      </c>
      <c r="X797" t="s">
        <v>314</v>
      </c>
      <c r="Y797">
        <v>1</v>
      </c>
      <c r="Z797" t="s">
        <v>3557</v>
      </c>
      <c r="AA797" s="1">
        <v>44697</v>
      </c>
      <c r="AB797" s="2">
        <f t="shared" si="137"/>
        <v>158</v>
      </c>
      <c r="AC797">
        <v>1</v>
      </c>
      <c r="AD797">
        <v>1</v>
      </c>
      <c r="AE797" t="str">
        <f t="shared" si="139"/>
        <v>Male</v>
      </c>
      <c r="AF797">
        <v>4</v>
      </c>
      <c r="AG797" t="s">
        <v>149</v>
      </c>
      <c r="AH797">
        <v>0</v>
      </c>
      <c r="AJ797">
        <v>3</v>
      </c>
      <c r="AK797" t="str">
        <f t="shared" si="136"/>
        <v>TAFE</v>
      </c>
      <c r="AL797" t="str">
        <f t="shared" si="140"/>
        <v>Yes</v>
      </c>
      <c r="AM797">
        <v>9</v>
      </c>
      <c r="AN797" t="str">
        <f t="shared" si="138"/>
        <v>Aus</v>
      </c>
      <c r="AO797">
        <v>0</v>
      </c>
      <c r="AR797">
        <v>0</v>
      </c>
      <c r="AS797">
        <v>0</v>
      </c>
      <c r="AT797">
        <v>0</v>
      </c>
      <c r="AU797">
        <v>0</v>
      </c>
      <c r="AV797">
        <v>0</v>
      </c>
      <c r="AW797">
        <v>0</v>
      </c>
      <c r="AX797">
        <v>0</v>
      </c>
      <c r="AY797">
        <v>0</v>
      </c>
      <c r="AZ797">
        <v>0</v>
      </c>
      <c r="BA797">
        <v>0</v>
      </c>
      <c r="BD797">
        <v>1</v>
      </c>
      <c r="BF797">
        <v>1</v>
      </c>
      <c r="BH797">
        <v>1</v>
      </c>
      <c r="BI797">
        <v>1</v>
      </c>
      <c r="BJ797">
        <v>0</v>
      </c>
      <c r="BK797">
        <v>0</v>
      </c>
      <c r="BM797">
        <v>1</v>
      </c>
      <c r="BN797">
        <v>25</v>
      </c>
      <c r="BO797">
        <v>0</v>
      </c>
      <c r="BQ797">
        <v>4</v>
      </c>
      <c r="BR797">
        <v>2</v>
      </c>
      <c r="BS797">
        <v>3</v>
      </c>
      <c r="BT797">
        <v>4</v>
      </c>
      <c r="BU797">
        <v>4</v>
      </c>
      <c r="BV797">
        <v>31</v>
      </c>
      <c r="BW797" s="4">
        <v>0.19826342922893772</v>
      </c>
      <c r="BX797">
        <v>7</v>
      </c>
      <c r="BY797">
        <v>24</v>
      </c>
      <c r="BZ797">
        <v>0</v>
      </c>
      <c r="CA797">
        <v>840</v>
      </c>
      <c r="CB797">
        <v>4</v>
      </c>
      <c r="CC797">
        <v>12</v>
      </c>
      <c r="CD797">
        <v>0</v>
      </c>
      <c r="CE797">
        <v>720</v>
      </c>
      <c r="CF797">
        <v>0</v>
      </c>
      <c r="CG797">
        <v>0</v>
      </c>
      <c r="CH797">
        <v>0</v>
      </c>
      <c r="CI797">
        <v>0</v>
      </c>
      <c r="CJ797">
        <v>0</v>
      </c>
      <c r="CK797">
        <v>0</v>
      </c>
      <c r="CL797">
        <v>0</v>
      </c>
      <c r="CM797">
        <v>0</v>
      </c>
      <c r="CN797">
        <f t="shared" si="144"/>
        <v>840</v>
      </c>
      <c r="CO797" t="str">
        <f t="shared" si="145"/>
        <v>Sufficientlyactive</v>
      </c>
      <c r="CP797">
        <v>3</v>
      </c>
      <c r="CQ797">
        <v>3</v>
      </c>
      <c r="CR797">
        <v>3</v>
      </c>
      <c r="CS797">
        <v>3</v>
      </c>
      <c r="CT797">
        <v>3</v>
      </c>
      <c r="CU797">
        <v>2</v>
      </c>
      <c r="CV797">
        <v>1</v>
      </c>
      <c r="CW797">
        <v>1</v>
      </c>
      <c r="CX797">
        <v>2</v>
      </c>
      <c r="CY797">
        <v>1</v>
      </c>
      <c r="CZ797">
        <v>2</v>
      </c>
      <c r="DA797">
        <v>6</v>
      </c>
      <c r="DB797">
        <v>1</v>
      </c>
      <c r="DC797">
        <v>0</v>
      </c>
      <c r="DD797">
        <v>4</v>
      </c>
      <c r="DE797">
        <v>4</v>
      </c>
      <c r="DF797">
        <v>3</v>
      </c>
      <c r="DG797">
        <v>4</v>
      </c>
      <c r="DH797">
        <v>4</v>
      </c>
      <c r="DI797">
        <v>3</v>
      </c>
      <c r="DJ797">
        <v>4</v>
      </c>
      <c r="DK797">
        <v>4</v>
      </c>
      <c r="DL797">
        <v>4</v>
      </c>
      <c r="DM797">
        <v>4</v>
      </c>
      <c r="DN797">
        <v>38</v>
      </c>
      <c r="DO797">
        <v>3</v>
      </c>
      <c r="DP797">
        <v>3</v>
      </c>
      <c r="DQ797">
        <v>3</v>
      </c>
      <c r="DR797">
        <v>3</v>
      </c>
      <c r="DS797">
        <v>3</v>
      </c>
      <c r="DT797">
        <v>3</v>
      </c>
      <c r="DU797">
        <v>2</v>
      </c>
      <c r="DV797">
        <v>3</v>
      </c>
      <c r="DW797">
        <v>3</v>
      </c>
      <c r="DX797">
        <v>26</v>
      </c>
      <c r="DY797" t="s">
        <v>157</v>
      </c>
      <c r="DZ797" t="s">
        <v>4711</v>
      </c>
      <c r="EA797">
        <v>2</v>
      </c>
      <c r="EB797">
        <v>3</v>
      </c>
      <c r="EC797">
        <v>2</v>
      </c>
      <c r="ED797">
        <v>2</v>
      </c>
      <c r="EE797">
        <v>3</v>
      </c>
      <c r="EF797">
        <v>2</v>
      </c>
      <c r="EG797">
        <v>3</v>
      </c>
      <c r="EH797">
        <v>17</v>
      </c>
      <c r="EI797">
        <v>3</v>
      </c>
      <c r="EJ797">
        <v>3</v>
      </c>
      <c r="EK797">
        <v>3</v>
      </c>
      <c r="EL797">
        <v>9</v>
      </c>
      <c r="EM797">
        <v>2</v>
      </c>
      <c r="EN797">
        <v>2</v>
      </c>
      <c r="EO797">
        <v>2</v>
      </c>
      <c r="EP797">
        <v>2</v>
      </c>
      <c r="EQ797">
        <v>2</v>
      </c>
      <c r="ER797">
        <v>2</v>
      </c>
      <c r="ES797">
        <v>2</v>
      </c>
      <c r="ET797">
        <v>2</v>
      </c>
      <c r="EU797">
        <v>16</v>
      </c>
      <c r="EV797">
        <v>8</v>
      </c>
      <c r="EW797">
        <v>8</v>
      </c>
      <c r="EX797">
        <v>8</v>
      </c>
      <c r="EY797">
        <v>8</v>
      </c>
      <c r="EZ797">
        <v>32</v>
      </c>
      <c r="FA797">
        <v>8</v>
      </c>
      <c r="FB797" t="str">
        <f t="shared" si="141"/>
        <v>Severe</v>
      </c>
      <c r="FC797" t="s">
        <v>157</v>
      </c>
    </row>
    <row r="798" spans="1:159" x14ac:dyDescent="0.2">
      <c r="A798">
        <v>2980</v>
      </c>
      <c r="B798" t="s">
        <v>143</v>
      </c>
      <c r="C798" t="s">
        <v>3558</v>
      </c>
      <c r="D798" s="1">
        <v>31922</v>
      </c>
      <c r="E798">
        <v>35</v>
      </c>
      <c r="F798">
        <v>11</v>
      </c>
      <c r="G798" t="s">
        <v>3042</v>
      </c>
      <c r="H798" t="s">
        <v>3559</v>
      </c>
      <c r="I798">
        <v>2731</v>
      </c>
      <c r="J798" s="1">
        <v>44537</v>
      </c>
      <c r="K798">
        <v>2</v>
      </c>
      <c r="Q798">
        <v>3</v>
      </c>
      <c r="W798" t="s">
        <v>4409</v>
      </c>
      <c r="X798" t="s">
        <v>314</v>
      </c>
      <c r="Y798">
        <v>0</v>
      </c>
      <c r="Z798" t="s">
        <v>3560</v>
      </c>
      <c r="AA798" s="1">
        <v>44693</v>
      </c>
      <c r="AB798" s="2">
        <f t="shared" si="137"/>
        <v>156</v>
      </c>
      <c r="AC798">
        <v>1</v>
      </c>
      <c r="AD798">
        <v>1</v>
      </c>
      <c r="AE798" t="str">
        <f t="shared" si="139"/>
        <v>Male</v>
      </c>
      <c r="AF798">
        <v>6</v>
      </c>
      <c r="AG798" t="s">
        <v>149</v>
      </c>
      <c r="AH798">
        <v>0</v>
      </c>
      <c r="AJ798">
        <v>1</v>
      </c>
      <c r="AK798" t="str">
        <f t="shared" si="136"/>
        <v>DNC high school</v>
      </c>
      <c r="AL798" t="str">
        <f t="shared" si="140"/>
        <v>No</v>
      </c>
      <c r="AM798">
        <v>9</v>
      </c>
      <c r="AN798" t="str">
        <f t="shared" si="138"/>
        <v>Aus</v>
      </c>
      <c r="AO798">
        <v>4</v>
      </c>
      <c r="AR798">
        <v>0</v>
      </c>
      <c r="AS798">
        <v>0</v>
      </c>
      <c r="AT798">
        <v>0</v>
      </c>
      <c r="AU798">
        <v>0</v>
      </c>
      <c r="AV798">
        <v>0</v>
      </c>
      <c r="AW798">
        <v>0</v>
      </c>
      <c r="AX798">
        <v>2</v>
      </c>
      <c r="AY798">
        <v>2</v>
      </c>
      <c r="AZ798">
        <v>0</v>
      </c>
      <c r="BA798">
        <v>0</v>
      </c>
      <c r="BC798" t="s">
        <v>3561</v>
      </c>
      <c r="BD798">
        <v>0</v>
      </c>
      <c r="BF798">
        <v>0</v>
      </c>
      <c r="BH798">
        <v>0</v>
      </c>
      <c r="BI798">
        <v>0</v>
      </c>
      <c r="BJ798">
        <v>0</v>
      </c>
      <c r="BK798">
        <v>1</v>
      </c>
      <c r="BL798">
        <v>12</v>
      </c>
      <c r="BM798">
        <v>0</v>
      </c>
      <c r="BO798">
        <v>0</v>
      </c>
      <c r="BQ798">
        <v>2</v>
      </c>
      <c r="BR798">
        <v>2</v>
      </c>
      <c r="BS798">
        <v>2</v>
      </c>
      <c r="BT798">
        <v>3</v>
      </c>
      <c r="BU798">
        <v>3</v>
      </c>
      <c r="BV798">
        <v>42</v>
      </c>
      <c r="BW798" s="4">
        <v>0.44637911249013379</v>
      </c>
      <c r="BX798">
        <v>1</v>
      </c>
      <c r="BY798">
        <v>0</v>
      </c>
      <c r="BZ798">
        <v>40</v>
      </c>
      <c r="CA798">
        <v>40</v>
      </c>
      <c r="CB798">
        <v>0</v>
      </c>
      <c r="CC798">
        <v>0</v>
      </c>
      <c r="CD798">
        <v>0</v>
      </c>
      <c r="CE798">
        <v>0</v>
      </c>
      <c r="CF798">
        <v>0</v>
      </c>
      <c r="CG798">
        <v>0</v>
      </c>
      <c r="CH798">
        <v>0</v>
      </c>
      <c r="CI798">
        <v>0</v>
      </c>
      <c r="CJ798">
        <v>0</v>
      </c>
      <c r="CK798">
        <v>0</v>
      </c>
      <c r="CL798">
        <v>0</v>
      </c>
      <c r="CM798">
        <v>0</v>
      </c>
      <c r="CN798">
        <f t="shared" si="144"/>
        <v>40</v>
      </c>
      <c r="CO798" t="str">
        <f t="shared" si="145"/>
        <v>Insufficiently active</v>
      </c>
      <c r="CP798">
        <v>2</v>
      </c>
      <c r="CQ798">
        <v>3</v>
      </c>
      <c r="CR798">
        <v>2</v>
      </c>
      <c r="CS798">
        <v>3</v>
      </c>
      <c r="CT798">
        <v>2</v>
      </c>
      <c r="CU798">
        <v>2</v>
      </c>
      <c r="CV798">
        <v>1</v>
      </c>
      <c r="CW798">
        <v>1</v>
      </c>
      <c r="CX798">
        <v>1</v>
      </c>
      <c r="CY798">
        <v>1</v>
      </c>
      <c r="CZ798">
        <v>3</v>
      </c>
      <c r="DA798">
        <v>6</v>
      </c>
      <c r="DB798">
        <v>2</v>
      </c>
      <c r="DC798">
        <v>0</v>
      </c>
      <c r="DD798">
        <v>3</v>
      </c>
      <c r="DE798">
        <v>2</v>
      </c>
      <c r="DF798">
        <v>1</v>
      </c>
      <c r="DG798">
        <v>1</v>
      </c>
      <c r="DH798">
        <v>3</v>
      </c>
      <c r="DI798">
        <v>2</v>
      </c>
      <c r="DJ798">
        <v>4</v>
      </c>
      <c r="DK798">
        <v>3</v>
      </c>
      <c r="DL798">
        <v>1</v>
      </c>
      <c r="DM798">
        <v>1</v>
      </c>
      <c r="DN798">
        <v>21</v>
      </c>
      <c r="DO798">
        <v>2</v>
      </c>
      <c r="DP798">
        <v>1</v>
      </c>
      <c r="DQ798">
        <v>3</v>
      </c>
      <c r="DR798">
        <v>2</v>
      </c>
      <c r="DS798">
        <v>0</v>
      </c>
      <c r="DT798">
        <v>0</v>
      </c>
      <c r="DU798">
        <v>0</v>
      </c>
      <c r="DV798">
        <v>0</v>
      </c>
      <c r="DW798">
        <v>0</v>
      </c>
      <c r="DX798">
        <v>8</v>
      </c>
      <c r="DY798" t="s">
        <v>149</v>
      </c>
      <c r="DZ798" t="s">
        <v>4707</v>
      </c>
      <c r="EA798">
        <v>2</v>
      </c>
      <c r="EB798">
        <v>3</v>
      </c>
      <c r="EC798">
        <v>2</v>
      </c>
      <c r="ED798">
        <v>2</v>
      </c>
      <c r="EE798">
        <v>4</v>
      </c>
      <c r="EF798">
        <v>2</v>
      </c>
      <c r="EG798">
        <v>4</v>
      </c>
      <c r="EH798">
        <v>19</v>
      </c>
      <c r="EI798">
        <v>2</v>
      </c>
      <c r="EJ798">
        <v>1</v>
      </c>
      <c r="EK798">
        <v>3</v>
      </c>
      <c r="EL798">
        <v>6</v>
      </c>
      <c r="EM798">
        <v>4</v>
      </c>
      <c r="EN798">
        <v>4</v>
      </c>
      <c r="EO798">
        <v>4</v>
      </c>
      <c r="EP798">
        <v>4</v>
      </c>
      <c r="EQ798">
        <v>4</v>
      </c>
      <c r="ER798">
        <v>4</v>
      </c>
      <c r="ES798">
        <v>4</v>
      </c>
      <c r="ET798">
        <v>4</v>
      </c>
      <c r="EU798">
        <v>32</v>
      </c>
      <c r="EV798">
        <v>6</v>
      </c>
      <c r="EW798">
        <v>6</v>
      </c>
      <c r="EX798">
        <v>8</v>
      </c>
      <c r="EY798">
        <v>7</v>
      </c>
      <c r="EZ798">
        <v>27</v>
      </c>
      <c r="FA798">
        <v>7</v>
      </c>
      <c r="FB798" t="str">
        <f t="shared" si="141"/>
        <v>Moderate</v>
      </c>
      <c r="FC798" t="s">
        <v>149</v>
      </c>
    </row>
    <row r="799" spans="1:159" x14ac:dyDescent="0.2">
      <c r="A799">
        <v>2983</v>
      </c>
      <c r="B799" t="s">
        <v>143</v>
      </c>
      <c r="C799" t="s">
        <v>3562</v>
      </c>
      <c r="D799" s="1">
        <v>24966</v>
      </c>
      <c r="E799">
        <v>54</v>
      </c>
      <c r="F799">
        <v>11</v>
      </c>
      <c r="G799" t="s">
        <v>3042</v>
      </c>
      <c r="H799" t="s">
        <v>732</v>
      </c>
      <c r="I799">
        <v>3214</v>
      </c>
      <c r="J799" s="1">
        <v>44536</v>
      </c>
      <c r="K799">
        <v>1</v>
      </c>
      <c r="Q799">
        <v>1</v>
      </c>
      <c r="W799" t="s">
        <v>4409</v>
      </c>
      <c r="X799" t="s">
        <v>307</v>
      </c>
      <c r="Y799">
        <v>0</v>
      </c>
      <c r="Z799" t="s">
        <v>3563</v>
      </c>
      <c r="AA799" s="1">
        <v>44693</v>
      </c>
      <c r="AB799" s="2">
        <f t="shared" si="137"/>
        <v>157</v>
      </c>
      <c r="AC799">
        <v>1</v>
      </c>
      <c r="AD799">
        <v>2</v>
      </c>
      <c r="AE799" t="str">
        <f t="shared" si="139"/>
        <v>Female</v>
      </c>
      <c r="AF799">
        <v>0</v>
      </c>
      <c r="AG799" t="s">
        <v>157</v>
      </c>
      <c r="AH799">
        <v>0</v>
      </c>
      <c r="AJ799">
        <v>1</v>
      </c>
      <c r="AK799" t="str">
        <f t="shared" si="136"/>
        <v>DNC high school</v>
      </c>
      <c r="AL799" t="str">
        <f t="shared" si="140"/>
        <v>No</v>
      </c>
      <c r="AM799">
        <v>9</v>
      </c>
      <c r="AN799" t="str">
        <f t="shared" si="138"/>
        <v>Aus</v>
      </c>
      <c r="AO799">
        <v>0</v>
      </c>
      <c r="AR799">
        <v>0</v>
      </c>
      <c r="AS799">
        <v>0</v>
      </c>
      <c r="AT799">
        <v>0</v>
      </c>
      <c r="AU799">
        <v>0</v>
      </c>
      <c r="AV799">
        <v>0</v>
      </c>
      <c r="AW799">
        <v>0</v>
      </c>
      <c r="AX799">
        <v>0</v>
      </c>
      <c r="AY799">
        <v>1</v>
      </c>
      <c r="AZ799">
        <v>0</v>
      </c>
      <c r="BA799">
        <v>0</v>
      </c>
      <c r="BC799" t="s">
        <v>3564</v>
      </c>
      <c r="BD799">
        <v>0</v>
      </c>
      <c r="BF799">
        <v>0</v>
      </c>
      <c r="BH799">
        <v>0</v>
      </c>
      <c r="BI799">
        <v>0</v>
      </c>
      <c r="BJ799">
        <v>0</v>
      </c>
      <c r="BK799">
        <v>0</v>
      </c>
      <c r="BM799">
        <v>1</v>
      </c>
      <c r="BN799">
        <v>5</v>
      </c>
      <c r="BO799">
        <v>1</v>
      </c>
      <c r="BP799">
        <v>0</v>
      </c>
      <c r="BQ799">
        <v>2</v>
      </c>
      <c r="BR799">
        <v>1</v>
      </c>
      <c r="BS799">
        <v>2</v>
      </c>
      <c r="BT799">
        <v>3</v>
      </c>
      <c r="BU799">
        <v>2</v>
      </c>
      <c r="BV799">
        <v>82</v>
      </c>
      <c r="BW799" s="4">
        <v>0.55374145365301408</v>
      </c>
      <c r="BX799">
        <v>13</v>
      </c>
      <c r="BY799">
        <v>8</v>
      </c>
      <c r="BZ799">
        <v>0</v>
      </c>
      <c r="CA799">
        <v>480</v>
      </c>
      <c r="CB799">
        <v>0</v>
      </c>
      <c r="CC799">
        <v>0</v>
      </c>
      <c r="CD799">
        <v>0</v>
      </c>
      <c r="CE799">
        <v>0</v>
      </c>
      <c r="CF799">
        <v>4</v>
      </c>
      <c r="CG799">
        <v>3</v>
      </c>
      <c r="CH799">
        <v>0</v>
      </c>
      <c r="CI799">
        <v>180</v>
      </c>
      <c r="CJ799">
        <v>0</v>
      </c>
      <c r="CK799">
        <v>0</v>
      </c>
      <c r="CL799">
        <v>0</v>
      </c>
      <c r="CM799">
        <v>0</v>
      </c>
      <c r="CN799">
        <f t="shared" si="144"/>
        <v>840</v>
      </c>
      <c r="CO799" t="str">
        <f t="shared" si="145"/>
        <v>Sufficientlyactive</v>
      </c>
      <c r="CP799">
        <v>3</v>
      </c>
      <c r="CQ799">
        <v>3</v>
      </c>
      <c r="CR799">
        <v>3</v>
      </c>
      <c r="CS799">
        <v>3</v>
      </c>
      <c r="CT799">
        <v>3</v>
      </c>
      <c r="CU799">
        <v>3</v>
      </c>
      <c r="CV799">
        <v>1</v>
      </c>
      <c r="CW799">
        <v>1</v>
      </c>
      <c r="CX799">
        <v>1</v>
      </c>
      <c r="CY799">
        <v>1</v>
      </c>
      <c r="CZ799">
        <v>3</v>
      </c>
      <c r="DA799">
        <v>7</v>
      </c>
      <c r="DB799">
        <v>2</v>
      </c>
      <c r="DC799">
        <v>0</v>
      </c>
      <c r="DD799">
        <v>3</v>
      </c>
      <c r="DE799">
        <v>3</v>
      </c>
      <c r="DF799">
        <v>3</v>
      </c>
      <c r="DG799">
        <v>3</v>
      </c>
      <c r="DH799">
        <v>4</v>
      </c>
      <c r="DI799">
        <v>3</v>
      </c>
      <c r="DJ799">
        <v>3</v>
      </c>
      <c r="DK799">
        <v>3</v>
      </c>
      <c r="DL799">
        <v>3</v>
      </c>
      <c r="DM799">
        <v>2</v>
      </c>
      <c r="DN799">
        <v>30</v>
      </c>
      <c r="DO799">
        <v>1</v>
      </c>
      <c r="DP799">
        <v>1</v>
      </c>
      <c r="DQ799">
        <v>2</v>
      </c>
      <c r="DR799">
        <v>1</v>
      </c>
      <c r="DS799">
        <v>2</v>
      </c>
      <c r="DT799">
        <v>2</v>
      </c>
      <c r="DU799">
        <v>2</v>
      </c>
      <c r="DV799">
        <v>1</v>
      </c>
      <c r="DW799">
        <v>0</v>
      </c>
      <c r="DX799">
        <v>12</v>
      </c>
      <c r="DY799" t="s">
        <v>149</v>
      </c>
      <c r="DZ799" t="s">
        <v>4709</v>
      </c>
      <c r="EA799">
        <v>3</v>
      </c>
      <c r="EB799">
        <v>3</v>
      </c>
      <c r="EC799">
        <v>2</v>
      </c>
      <c r="ED799">
        <v>3</v>
      </c>
      <c r="EE799">
        <v>3</v>
      </c>
      <c r="EF799">
        <v>3</v>
      </c>
      <c r="EG799">
        <v>3</v>
      </c>
      <c r="EH799">
        <v>20</v>
      </c>
      <c r="EI799">
        <v>1</v>
      </c>
      <c r="EJ799">
        <v>1</v>
      </c>
      <c r="EK799">
        <v>1</v>
      </c>
      <c r="EL799">
        <v>3</v>
      </c>
      <c r="EM799">
        <v>3</v>
      </c>
      <c r="EN799">
        <v>3</v>
      </c>
      <c r="EO799">
        <v>4</v>
      </c>
      <c r="EP799">
        <v>3</v>
      </c>
      <c r="EQ799">
        <v>4</v>
      </c>
      <c r="ER799">
        <v>3</v>
      </c>
      <c r="ES799">
        <v>4</v>
      </c>
      <c r="ET799">
        <v>4</v>
      </c>
      <c r="EU799">
        <v>28</v>
      </c>
      <c r="EV799">
        <v>6</v>
      </c>
      <c r="EW799">
        <v>6</v>
      </c>
      <c r="EX799">
        <v>6</v>
      </c>
      <c r="EY799">
        <v>6</v>
      </c>
      <c r="EZ799">
        <v>24</v>
      </c>
      <c r="FA799">
        <v>6</v>
      </c>
      <c r="FB799" t="str">
        <f t="shared" si="141"/>
        <v>Moderate</v>
      </c>
      <c r="FC799" t="s">
        <v>157</v>
      </c>
    </row>
    <row r="800" spans="1:159" x14ac:dyDescent="0.2">
      <c r="A800">
        <v>2989</v>
      </c>
      <c r="B800" t="s">
        <v>143</v>
      </c>
      <c r="C800" t="s">
        <v>3565</v>
      </c>
      <c r="D800" s="1">
        <v>17904</v>
      </c>
      <c r="E800">
        <v>73</v>
      </c>
      <c r="F800">
        <v>1</v>
      </c>
      <c r="H800" t="s">
        <v>533</v>
      </c>
      <c r="I800">
        <v>3340</v>
      </c>
      <c r="J800" s="1">
        <v>44532</v>
      </c>
      <c r="K800">
        <v>1</v>
      </c>
      <c r="T800">
        <v>1</v>
      </c>
      <c r="W800" t="s">
        <v>4411</v>
      </c>
      <c r="X800" t="s">
        <v>307</v>
      </c>
      <c r="Y800">
        <v>0</v>
      </c>
      <c r="Z800" t="s">
        <v>3566</v>
      </c>
      <c r="AA800" s="1">
        <v>44696</v>
      </c>
      <c r="AB800" s="2">
        <f t="shared" si="137"/>
        <v>164</v>
      </c>
      <c r="AC800">
        <v>4</v>
      </c>
      <c r="AD800">
        <v>2</v>
      </c>
      <c r="AE800" t="str">
        <f t="shared" si="139"/>
        <v>Female</v>
      </c>
      <c r="AF800">
        <v>7</v>
      </c>
      <c r="AG800" t="s">
        <v>149</v>
      </c>
      <c r="AH800">
        <v>0</v>
      </c>
      <c r="AJ800">
        <v>1</v>
      </c>
      <c r="AK800" t="str">
        <f t="shared" si="136"/>
        <v>DNC high school</v>
      </c>
      <c r="AL800" t="str">
        <f t="shared" si="140"/>
        <v>No</v>
      </c>
      <c r="AM800">
        <v>9</v>
      </c>
      <c r="AN800" t="str">
        <f t="shared" si="138"/>
        <v>Aus</v>
      </c>
      <c r="AO800">
        <v>0</v>
      </c>
      <c r="AR800">
        <v>0</v>
      </c>
      <c r="AS800">
        <v>0</v>
      </c>
      <c r="AT800">
        <v>0</v>
      </c>
      <c r="AU800">
        <v>2</v>
      </c>
      <c r="AV800">
        <v>0</v>
      </c>
      <c r="AW800">
        <v>0</v>
      </c>
      <c r="AX800">
        <v>2</v>
      </c>
      <c r="AY800">
        <v>1</v>
      </c>
      <c r="AZ800">
        <v>1</v>
      </c>
      <c r="BA800">
        <v>1</v>
      </c>
      <c r="BC800" t="s">
        <v>3567</v>
      </c>
      <c r="BD800">
        <v>1</v>
      </c>
      <c r="BE800" t="s">
        <v>3568</v>
      </c>
      <c r="BF800">
        <v>1</v>
      </c>
      <c r="BG800" t="s">
        <v>3569</v>
      </c>
      <c r="BH800">
        <v>1</v>
      </c>
      <c r="BI800">
        <v>1</v>
      </c>
      <c r="BJ800">
        <v>0</v>
      </c>
      <c r="BK800">
        <v>0</v>
      </c>
      <c r="BM800">
        <v>1</v>
      </c>
      <c r="BN800">
        <v>10</v>
      </c>
      <c r="BO800">
        <v>0</v>
      </c>
      <c r="BQ800">
        <v>2</v>
      </c>
      <c r="BR800">
        <v>1</v>
      </c>
      <c r="BS800">
        <v>3</v>
      </c>
      <c r="BT800">
        <v>3</v>
      </c>
      <c r="BU800">
        <v>1</v>
      </c>
      <c r="BV800">
        <v>90</v>
      </c>
      <c r="BW800" s="4">
        <v>0.56745901639344265</v>
      </c>
      <c r="BX800">
        <v>7</v>
      </c>
      <c r="BY800">
        <v>6</v>
      </c>
      <c r="BZ800">
        <v>40</v>
      </c>
      <c r="CA800">
        <v>400</v>
      </c>
      <c r="CB800">
        <v>0</v>
      </c>
      <c r="CC800">
        <v>5</v>
      </c>
      <c r="CD800">
        <v>0</v>
      </c>
      <c r="CE800">
        <v>300</v>
      </c>
      <c r="CF800">
        <v>0</v>
      </c>
      <c r="CG800">
        <v>0</v>
      </c>
      <c r="CH800">
        <v>0</v>
      </c>
      <c r="CI800">
        <v>0</v>
      </c>
      <c r="CJ800">
        <v>0</v>
      </c>
      <c r="CK800">
        <v>0</v>
      </c>
      <c r="CL800">
        <v>0</v>
      </c>
      <c r="CM800">
        <v>0</v>
      </c>
      <c r="CN800">
        <f t="shared" si="144"/>
        <v>400</v>
      </c>
      <c r="CO800" t="str">
        <f t="shared" si="145"/>
        <v>Sufficientlyactive</v>
      </c>
      <c r="CP800">
        <v>3</v>
      </c>
      <c r="CQ800">
        <v>3</v>
      </c>
      <c r="CR800">
        <v>4</v>
      </c>
      <c r="CS800">
        <v>3</v>
      </c>
      <c r="CT800">
        <v>3</v>
      </c>
      <c r="CU800">
        <v>1</v>
      </c>
      <c r="CV800">
        <v>1</v>
      </c>
      <c r="CW800">
        <v>1</v>
      </c>
      <c r="CX800">
        <v>1</v>
      </c>
      <c r="CY800">
        <v>1</v>
      </c>
      <c r="CZ800">
        <v>3</v>
      </c>
      <c r="DA800">
        <v>5</v>
      </c>
      <c r="DB800">
        <v>13</v>
      </c>
      <c r="DC800">
        <v>0</v>
      </c>
      <c r="DD800">
        <v>3</v>
      </c>
      <c r="DE800">
        <v>2</v>
      </c>
      <c r="DF800">
        <v>1</v>
      </c>
      <c r="DG800">
        <v>1</v>
      </c>
      <c r="DH800">
        <v>1</v>
      </c>
      <c r="DI800">
        <v>1</v>
      </c>
      <c r="DJ800">
        <v>1</v>
      </c>
      <c r="DK800">
        <v>1</v>
      </c>
      <c r="DL800">
        <v>1</v>
      </c>
      <c r="DM800">
        <v>2</v>
      </c>
      <c r="DN800">
        <v>14</v>
      </c>
      <c r="DO800">
        <v>0</v>
      </c>
      <c r="DP800">
        <v>0</v>
      </c>
      <c r="DQ800">
        <v>3</v>
      </c>
      <c r="DR800">
        <v>2</v>
      </c>
      <c r="DS800">
        <v>0</v>
      </c>
      <c r="DT800">
        <v>0</v>
      </c>
      <c r="DU800">
        <v>0</v>
      </c>
      <c r="DV800">
        <v>0</v>
      </c>
      <c r="DW800">
        <v>0</v>
      </c>
      <c r="DX800">
        <v>5</v>
      </c>
      <c r="DY800" t="s">
        <v>149</v>
      </c>
      <c r="DZ800" t="s">
        <v>4707</v>
      </c>
      <c r="EA800">
        <v>2</v>
      </c>
      <c r="EB800">
        <v>4</v>
      </c>
      <c r="EC800">
        <v>4</v>
      </c>
      <c r="ED800">
        <v>3</v>
      </c>
      <c r="EE800">
        <v>4</v>
      </c>
      <c r="EF800">
        <v>3</v>
      </c>
      <c r="EG800">
        <v>4</v>
      </c>
      <c r="EH800">
        <v>24</v>
      </c>
      <c r="EI800">
        <v>2</v>
      </c>
      <c r="EJ800">
        <v>1</v>
      </c>
      <c r="EK800">
        <v>1</v>
      </c>
      <c r="EL800">
        <v>4</v>
      </c>
      <c r="EM800">
        <v>5</v>
      </c>
      <c r="EN800">
        <v>5</v>
      </c>
      <c r="EO800">
        <v>5</v>
      </c>
      <c r="EP800">
        <v>5</v>
      </c>
      <c r="EQ800">
        <v>5</v>
      </c>
      <c r="ER800">
        <v>5</v>
      </c>
      <c r="ES800">
        <v>5</v>
      </c>
      <c r="ET800">
        <v>5</v>
      </c>
      <c r="EU800">
        <v>40</v>
      </c>
      <c r="EV800">
        <v>4</v>
      </c>
      <c r="EW800">
        <v>7</v>
      </c>
      <c r="EX800">
        <v>9</v>
      </c>
      <c r="EY800">
        <v>10</v>
      </c>
      <c r="EZ800">
        <v>30</v>
      </c>
      <c r="FA800">
        <v>3</v>
      </c>
      <c r="FB800" t="str">
        <f t="shared" si="141"/>
        <v>Mild</v>
      </c>
      <c r="FC800" t="s">
        <v>157</v>
      </c>
    </row>
    <row r="801" spans="1:159" x14ac:dyDescent="0.2">
      <c r="A801">
        <v>3048</v>
      </c>
      <c r="B801" t="s">
        <v>143</v>
      </c>
      <c r="C801" t="s">
        <v>3570</v>
      </c>
      <c r="D801" s="1">
        <v>20334</v>
      </c>
      <c r="E801">
        <v>66</v>
      </c>
      <c r="F801">
        <v>1</v>
      </c>
      <c r="H801" t="s">
        <v>151</v>
      </c>
      <c r="I801">
        <v>3030</v>
      </c>
      <c r="J801" s="1">
        <v>44456</v>
      </c>
      <c r="K801">
        <v>1</v>
      </c>
      <c r="Q801">
        <v>1</v>
      </c>
      <c r="W801" t="s">
        <v>4409</v>
      </c>
      <c r="X801" t="s">
        <v>307</v>
      </c>
      <c r="Y801">
        <v>1</v>
      </c>
      <c r="Z801" t="s">
        <v>3571</v>
      </c>
      <c r="AA801" s="1">
        <v>44703</v>
      </c>
      <c r="AB801" s="2">
        <f t="shared" si="137"/>
        <v>247</v>
      </c>
      <c r="AC801">
        <v>0</v>
      </c>
      <c r="AD801">
        <v>1</v>
      </c>
      <c r="AE801" t="str">
        <f t="shared" si="139"/>
        <v>Male</v>
      </c>
      <c r="AF801">
        <v>0</v>
      </c>
      <c r="AG801" t="s">
        <v>157</v>
      </c>
      <c r="AH801">
        <v>0</v>
      </c>
      <c r="AJ801">
        <v>3</v>
      </c>
      <c r="AK801" t="str">
        <f t="shared" si="136"/>
        <v>TAFE</v>
      </c>
      <c r="AL801" t="str">
        <f t="shared" si="140"/>
        <v>Yes</v>
      </c>
      <c r="AM801">
        <v>9</v>
      </c>
      <c r="AN801" t="str">
        <f t="shared" si="138"/>
        <v>Aus</v>
      </c>
      <c r="AO801">
        <v>0</v>
      </c>
      <c r="AR801">
        <v>0</v>
      </c>
      <c r="AS801">
        <v>0</v>
      </c>
      <c r="AT801">
        <v>0</v>
      </c>
      <c r="AU801">
        <v>0</v>
      </c>
      <c r="AV801">
        <v>0</v>
      </c>
      <c r="AW801">
        <v>0</v>
      </c>
      <c r="AX801">
        <v>2</v>
      </c>
      <c r="AY801">
        <v>2</v>
      </c>
      <c r="AZ801">
        <v>0</v>
      </c>
      <c r="BA801">
        <v>0</v>
      </c>
      <c r="BC801" t="s">
        <v>3572</v>
      </c>
      <c r="BD801">
        <v>1</v>
      </c>
      <c r="BE801" t="s">
        <v>3573</v>
      </c>
      <c r="BF801">
        <v>1</v>
      </c>
      <c r="BG801" t="s">
        <v>3574</v>
      </c>
      <c r="BH801">
        <v>1</v>
      </c>
      <c r="BI801">
        <v>0</v>
      </c>
      <c r="BJ801">
        <v>0</v>
      </c>
      <c r="BK801">
        <v>1</v>
      </c>
      <c r="BL801">
        <v>8</v>
      </c>
      <c r="BM801">
        <v>0</v>
      </c>
      <c r="BO801">
        <v>1</v>
      </c>
      <c r="BP801">
        <v>3</v>
      </c>
      <c r="BQ801">
        <v>4</v>
      </c>
      <c r="BR801">
        <v>4</v>
      </c>
      <c r="BS801">
        <v>4</v>
      </c>
      <c r="BT801">
        <v>5</v>
      </c>
      <c r="BU801">
        <v>4</v>
      </c>
      <c r="BV801">
        <v>8</v>
      </c>
      <c r="BW801" s="4">
        <v>7.5116502565351663E-3</v>
      </c>
      <c r="BX801">
        <v>2</v>
      </c>
      <c r="BY801">
        <v>3</v>
      </c>
      <c r="BZ801">
        <v>3</v>
      </c>
      <c r="CA801">
        <v>183</v>
      </c>
      <c r="CB801">
        <v>0</v>
      </c>
      <c r="CC801">
        <v>0</v>
      </c>
      <c r="CD801">
        <v>0</v>
      </c>
      <c r="CE801">
        <v>0</v>
      </c>
      <c r="CF801">
        <v>0</v>
      </c>
      <c r="CG801">
        <v>5</v>
      </c>
      <c r="CH801">
        <v>0</v>
      </c>
      <c r="CI801">
        <v>300</v>
      </c>
      <c r="CJ801">
        <v>0</v>
      </c>
      <c r="CK801">
        <v>0</v>
      </c>
      <c r="CL801">
        <v>0</v>
      </c>
      <c r="CM801">
        <v>0</v>
      </c>
      <c r="CN801">
        <f t="shared" si="144"/>
        <v>783</v>
      </c>
      <c r="CO801" t="str">
        <f t="shared" si="145"/>
        <v>Sufficientlyactive</v>
      </c>
      <c r="CP801">
        <v>2</v>
      </c>
      <c r="CQ801">
        <v>2</v>
      </c>
      <c r="CR801">
        <v>2</v>
      </c>
      <c r="CS801">
        <v>3</v>
      </c>
      <c r="CT801">
        <v>3</v>
      </c>
      <c r="CU801">
        <v>2</v>
      </c>
      <c r="CV801">
        <v>1</v>
      </c>
      <c r="CW801">
        <v>1</v>
      </c>
      <c r="CX801">
        <v>2</v>
      </c>
      <c r="CY801">
        <v>1</v>
      </c>
      <c r="CZ801">
        <v>2</v>
      </c>
      <c r="DA801">
        <v>5</v>
      </c>
      <c r="DB801">
        <v>1</v>
      </c>
      <c r="DC801">
        <v>0</v>
      </c>
      <c r="DD801">
        <v>4</v>
      </c>
      <c r="DE801">
        <v>3</v>
      </c>
      <c r="DF801">
        <v>3</v>
      </c>
      <c r="DG801">
        <v>3</v>
      </c>
      <c r="DH801">
        <v>4</v>
      </c>
      <c r="DI801">
        <v>4</v>
      </c>
      <c r="DJ801">
        <v>4</v>
      </c>
      <c r="DK801">
        <v>4</v>
      </c>
      <c r="DL801">
        <v>3</v>
      </c>
      <c r="DM801">
        <v>3</v>
      </c>
      <c r="DN801">
        <v>35</v>
      </c>
      <c r="DO801">
        <v>1</v>
      </c>
      <c r="DP801">
        <v>1</v>
      </c>
      <c r="DQ801">
        <v>2</v>
      </c>
      <c r="DR801">
        <v>2</v>
      </c>
      <c r="DS801">
        <v>1</v>
      </c>
      <c r="DT801">
        <v>3</v>
      </c>
      <c r="DU801">
        <v>2</v>
      </c>
      <c r="DV801">
        <v>2</v>
      </c>
      <c r="DW801">
        <v>1</v>
      </c>
      <c r="DX801">
        <v>15</v>
      </c>
      <c r="DY801" t="s">
        <v>149</v>
      </c>
      <c r="DZ801" t="s">
        <v>4710</v>
      </c>
      <c r="EA801">
        <v>4</v>
      </c>
      <c r="EB801">
        <v>3</v>
      </c>
      <c r="EC801">
        <v>1</v>
      </c>
      <c r="ED801">
        <v>3</v>
      </c>
      <c r="EE801">
        <v>2</v>
      </c>
      <c r="EF801">
        <v>2</v>
      </c>
      <c r="EG801">
        <v>3</v>
      </c>
      <c r="EH801">
        <v>18</v>
      </c>
      <c r="EI801">
        <v>3</v>
      </c>
      <c r="EJ801">
        <v>3</v>
      </c>
      <c r="EK801">
        <v>3</v>
      </c>
      <c r="EL801">
        <v>9</v>
      </c>
      <c r="EM801">
        <v>2</v>
      </c>
      <c r="EN801">
        <v>2</v>
      </c>
      <c r="EO801">
        <v>2</v>
      </c>
      <c r="EP801">
        <v>2</v>
      </c>
      <c r="EQ801">
        <v>2</v>
      </c>
      <c r="ER801">
        <v>2</v>
      </c>
      <c r="ES801">
        <v>2</v>
      </c>
      <c r="ET801">
        <v>2</v>
      </c>
      <c r="EU801">
        <v>16</v>
      </c>
      <c r="EV801">
        <v>9</v>
      </c>
      <c r="EW801">
        <v>9</v>
      </c>
      <c r="EX801">
        <v>9</v>
      </c>
      <c r="EY801">
        <v>10</v>
      </c>
      <c r="EZ801">
        <v>37</v>
      </c>
      <c r="FA801">
        <v>8</v>
      </c>
      <c r="FB801" t="str">
        <f t="shared" si="141"/>
        <v>Severe</v>
      </c>
      <c r="FC801" t="s">
        <v>157</v>
      </c>
    </row>
    <row r="802" spans="1:159" x14ac:dyDescent="0.2">
      <c r="A802">
        <v>3058</v>
      </c>
      <c r="B802" t="s">
        <v>143</v>
      </c>
      <c r="C802" t="s">
        <v>3575</v>
      </c>
      <c r="D802" s="1">
        <v>20550</v>
      </c>
      <c r="E802">
        <v>66</v>
      </c>
      <c r="F802">
        <v>1</v>
      </c>
      <c r="H802" t="s">
        <v>262</v>
      </c>
      <c r="I802">
        <v>3032</v>
      </c>
      <c r="J802" s="1">
        <v>44459</v>
      </c>
      <c r="K802">
        <v>1</v>
      </c>
      <c r="L802">
        <v>1</v>
      </c>
      <c r="W802" t="s">
        <v>4403</v>
      </c>
      <c r="X802" t="s">
        <v>307</v>
      </c>
      <c r="Y802">
        <v>1</v>
      </c>
      <c r="Z802" t="s">
        <v>3576</v>
      </c>
      <c r="AA802" s="1">
        <v>44699</v>
      </c>
      <c r="AB802" s="2">
        <f t="shared" si="137"/>
        <v>240</v>
      </c>
      <c r="AC802">
        <v>4</v>
      </c>
      <c r="AD802">
        <v>1</v>
      </c>
      <c r="AE802" t="str">
        <f t="shared" si="139"/>
        <v>Male</v>
      </c>
      <c r="AF802">
        <v>0</v>
      </c>
      <c r="AG802" t="s">
        <v>157</v>
      </c>
      <c r="AH802">
        <v>0</v>
      </c>
      <c r="AJ802">
        <v>6</v>
      </c>
      <c r="AK802" t="str">
        <f t="shared" si="136"/>
        <v>Undergrad</v>
      </c>
      <c r="AL802" t="str">
        <f t="shared" si="140"/>
        <v>Yes</v>
      </c>
      <c r="AM802">
        <v>83</v>
      </c>
      <c r="AN802" t="str">
        <f t="shared" si="138"/>
        <v>Other</v>
      </c>
      <c r="AQ802">
        <v>13</v>
      </c>
      <c r="AR802">
        <v>0</v>
      </c>
      <c r="AS802">
        <v>0</v>
      </c>
      <c r="AT802">
        <v>1</v>
      </c>
      <c r="AU802">
        <v>0</v>
      </c>
      <c r="AV802">
        <v>0</v>
      </c>
      <c r="AW802">
        <v>0</v>
      </c>
      <c r="AX802">
        <v>0</v>
      </c>
      <c r="AY802">
        <v>0</v>
      </c>
      <c r="AZ802">
        <v>2</v>
      </c>
      <c r="BA802">
        <v>1</v>
      </c>
      <c r="BB802" t="s">
        <v>3577</v>
      </c>
      <c r="BC802" t="s">
        <v>3578</v>
      </c>
      <c r="BD802">
        <v>1</v>
      </c>
      <c r="BE802" t="s">
        <v>3579</v>
      </c>
      <c r="BF802">
        <v>1</v>
      </c>
      <c r="BG802" t="s">
        <v>3580</v>
      </c>
      <c r="BH802">
        <v>1</v>
      </c>
      <c r="BI802">
        <v>0</v>
      </c>
      <c r="BJ802">
        <v>2</v>
      </c>
      <c r="BK802">
        <v>1</v>
      </c>
      <c r="BL802">
        <v>20</v>
      </c>
      <c r="BM802">
        <v>0</v>
      </c>
      <c r="BO802">
        <v>0</v>
      </c>
      <c r="BQ802">
        <v>2</v>
      </c>
      <c r="BR802">
        <v>2</v>
      </c>
      <c r="BS802">
        <v>2</v>
      </c>
      <c r="BT802">
        <v>3</v>
      </c>
      <c r="BU802">
        <v>1</v>
      </c>
      <c r="BV802">
        <v>70</v>
      </c>
      <c r="BW802" s="4">
        <v>0.47837911249013376</v>
      </c>
      <c r="BX802">
        <v>2</v>
      </c>
      <c r="BY802">
        <v>8</v>
      </c>
      <c r="BZ802">
        <v>0</v>
      </c>
      <c r="CA802">
        <v>480</v>
      </c>
      <c r="CB802">
        <v>0</v>
      </c>
      <c r="CC802">
        <v>0</v>
      </c>
      <c r="CD802">
        <v>0</v>
      </c>
      <c r="CE802">
        <v>0</v>
      </c>
      <c r="CF802">
        <v>0</v>
      </c>
      <c r="CG802">
        <v>0</v>
      </c>
      <c r="CH802">
        <v>0</v>
      </c>
      <c r="CI802">
        <v>0</v>
      </c>
      <c r="CJ802">
        <v>2</v>
      </c>
      <c r="CK802">
        <v>8</v>
      </c>
      <c r="CL802">
        <v>0</v>
      </c>
      <c r="CM802">
        <v>480</v>
      </c>
      <c r="CN802">
        <f t="shared" si="144"/>
        <v>960</v>
      </c>
      <c r="CO802" t="str">
        <f t="shared" si="145"/>
        <v>Sufficientlyactive</v>
      </c>
      <c r="CP802">
        <v>3</v>
      </c>
      <c r="CQ802">
        <v>3</v>
      </c>
      <c r="CR802">
        <v>3</v>
      </c>
      <c r="CS802">
        <v>3</v>
      </c>
      <c r="CT802">
        <v>3</v>
      </c>
      <c r="CU802">
        <v>3</v>
      </c>
      <c r="CV802">
        <v>1</v>
      </c>
      <c r="CW802">
        <v>1</v>
      </c>
      <c r="CX802">
        <v>1</v>
      </c>
      <c r="CY802">
        <v>1</v>
      </c>
      <c r="CZ802">
        <v>2</v>
      </c>
      <c r="DA802">
        <v>6</v>
      </c>
      <c r="DB802">
        <v>3</v>
      </c>
      <c r="DC802">
        <v>0</v>
      </c>
      <c r="DD802">
        <v>3</v>
      </c>
      <c r="DE802">
        <v>3</v>
      </c>
      <c r="DF802">
        <v>1</v>
      </c>
      <c r="DG802">
        <v>1</v>
      </c>
      <c r="DH802">
        <v>2</v>
      </c>
      <c r="DI802">
        <v>1</v>
      </c>
      <c r="DJ802">
        <v>1</v>
      </c>
      <c r="DK802">
        <v>2</v>
      </c>
      <c r="DL802">
        <v>2</v>
      </c>
      <c r="DM802">
        <v>1</v>
      </c>
      <c r="DN802">
        <v>17</v>
      </c>
      <c r="DO802">
        <v>1</v>
      </c>
      <c r="DP802">
        <v>0</v>
      </c>
      <c r="DQ802">
        <v>2</v>
      </c>
      <c r="DR802">
        <v>1</v>
      </c>
      <c r="DS802">
        <v>1</v>
      </c>
      <c r="DT802">
        <v>1</v>
      </c>
      <c r="DU802">
        <v>1</v>
      </c>
      <c r="DV802">
        <v>0</v>
      </c>
      <c r="DW802">
        <v>0</v>
      </c>
      <c r="DX802">
        <v>7</v>
      </c>
      <c r="DY802" t="s">
        <v>149</v>
      </c>
      <c r="DZ802" t="s">
        <v>4707</v>
      </c>
      <c r="EA802">
        <v>3</v>
      </c>
      <c r="EB802">
        <v>3</v>
      </c>
      <c r="EC802">
        <v>3</v>
      </c>
      <c r="ED802">
        <v>3</v>
      </c>
      <c r="EE802">
        <v>3</v>
      </c>
      <c r="EF802">
        <v>4</v>
      </c>
      <c r="EG802">
        <v>5</v>
      </c>
      <c r="EH802">
        <v>24</v>
      </c>
      <c r="EI802">
        <v>2</v>
      </c>
      <c r="EJ802">
        <v>2</v>
      </c>
      <c r="EK802">
        <v>2</v>
      </c>
      <c r="EL802">
        <v>6</v>
      </c>
      <c r="EM802">
        <v>4</v>
      </c>
      <c r="EN802">
        <v>4</v>
      </c>
      <c r="EO802">
        <v>4</v>
      </c>
      <c r="EP802">
        <v>4</v>
      </c>
      <c r="EQ802">
        <v>4</v>
      </c>
      <c r="ER802">
        <v>4</v>
      </c>
      <c r="ES802">
        <v>4</v>
      </c>
      <c r="ET802">
        <v>4</v>
      </c>
      <c r="EU802">
        <v>32</v>
      </c>
      <c r="EV802">
        <v>7</v>
      </c>
      <c r="EW802">
        <v>6</v>
      </c>
      <c r="EX802">
        <v>8</v>
      </c>
      <c r="EY802">
        <v>7</v>
      </c>
      <c r="EZ802">
        <v>28</v>
      </c>
      <c r="FA802">
        <v>6</v>
      </c>
      <c r="FB802" t="str">
        <f t="shared" si="141"/>
        <v>Moderate</v>
      </c>
      <c r="FC802" t="s">
        <v>157</v>
      </c>
    </row>
    <row r="803" spans="1:159" x14ac:dyDescent="0.2">
      <c r="A803">
        <v>3070</v>
      </c>
      <c r="B803" t="s">
        <v>143</v>
      </c>
      <c r="C803" t="s">
        <v>3581</v>
      </c>
      <c r="D803" s="1">
        <v>29842</v>
      </c>
      <c r="E803">
        <v>40</v>
      </c>
      <c r="F803">
        <v>1</v>
      </c>
      <c r="H803" t="s">
        <v>253</v>
      </c>
      <c r="I803">
        <v>3020</v>
      </c>
      <c r="J803" s="1">
        <v>44375</v>
      </c>
      <c r="K803">
        <v>3</v>
      </c>
      <c r="L803">
        <v>3</v>
      </c>
      <c r="Q803">
        <v>2</v>
      </c>
      <c r="W803" t="s">
        <v>4403</v>
      </c>
      <c r="X803" t="s">
        <v>314</v>
      </c>
      <c r="Y803">
        <v>0</v>
      </c>
      <c r="Z803" t="s">
        <v>3582</v>
      </c>
      <c r="AA803" s="1">
        <v>44736</v>
      </c>
      <c r="AB803" s="2">
        <f t="shared" si="137"/>
        <v>361</v>
      </c>
      <c r="AC803">
        <v>1</v>
      </c>
      <c r="AD803">
        <v>1</v>
      </c>
      <c r="AE803" t="str">
        <f t="shared" si="139"/>
        <v>Male</v>
      </c>
      <c r="AH803">
        <v>0</v>
      </c>
      <c r="AJ803">
        <v>1</v>
      </c>
      <c r="AK803" t="str">
        <f t="shared" si="136"/>
        <v>DNC high school</v>
      </c>
      <c r="AL803" t="str">
        <f t="shared" si="140"/>
        <v>No</v>
      </c>
      <c r="AM803">
        <v>191</v>
      </c>
      <c r="AN803" t="str">
        <f t="shared" si="138"/>
        <v>Other</v>
      </c>
      <c r="AQ803">
        <v>10</v>
      </c>
      <c r="AR803">
        <v>0</v>
      </c>
      <c r="AS803">
        <v>0</v>
      </c>
      <c r="AT803">
        <v>0</v>
      </c>
      <c r="AU803">
        <v>1</v>
      </c>
      <c r="AV803">
        <v>0</v>
      </c>
      <c r="AW803">
        <v>2</v>
      </c>
      <c r="AX803">
        <v>0</v>
      </c>
      <c r="AY803">
        <v>0</v>
      </c>
      <c r="AZ803">
        <v>1</v>
      </c>
      <c r="BA803">
        <v>0</v>
      </c>
      <c r="BD803">
        <v>1</v>
      </c>
      <c r="BE803" t="s">
        <v>3583</v>
      </c>
      <c r="BF803">
        <v>1</v>
      </c>
      <c r="BG803" t="s">
        <v>3584</v>
      </c>
      <c r="BH803">
        <v>0</v>
      </c>
      <c r="BI803">
        <v>0</v>
      </c>
      <c r="BJ803">
        <v>0</v>
      </c>
      <c r="BK803">
        <v>0</v>
      </c>
      <c r="BM803">
        <v>0</v>
      </c>
      <c r="BO803">
        <v>0</v>
      </c>
      <c r="BQ803">
        <v>3</v>
      </c>
      <c r="BR803">
        <v>1</v>
      </c>
      <c r="BS803">
        <v>2</v>
      </c>
      <c r="BT803">
        <v>2</v>
      </c>
      <c r="BU803">
        <v>2</v>
      </c>
      <c r="BV803">
        <v>25</v>
      </c>
      <c r="BW803" s="4">
        <v>0.54660100464882677</v>
      </c>
      <c r="BX803">
        <v>1</v>
      </c>
      <c r="BY803">
        <v>0</v>
      </c>
      <c r="BZ803">
        <v>10</v>
      </c>
      <c r="CA803">
        <v>10</v>
      </c>
      <c r="CB803">
        <v>1</v>
      </c>
      <c r="CC803">
        <v>0</v>
      </c>
      <c r="CD803">
        <v>20</v>
      </c>
      <c r="CE803">
        <v>20</v>
      </c>
      <c r="CF803">
        <v>0</v>
      </c>
      <c r="CG803">
        <v>0</v>
      </c>
      <c r="CH803">
        <v>0</v>
      </c>
      <c r="CI803">
        <v>0</v>
      </c>
      <c r="CJ803">
        <v>0</v>
      </c>
      <c r="CK803">
        <v>0</v>
      </c>
      <c r="CL803">
        <v>0</v>
      </c>
      <c r="CM803">
        <v>0</v>
      </c>
      <c r="CN803">
        <f t="shared" si="144"/>
        <v>10</v>
      </c>
      <c r="CO803" t="str">
        <f t="shared" si="145"/>
        <v>Insufficiently active</v>
      </c>
      <c r="CP803">
        <v>4</v>
      </c>
      <c r="CQ803">
        <v>4</v>
      </c>
      <c r="CR803">
        <v>4</v>
      </c>
      <c r="CS803">
        <v>4</v>
      </c>
      <c r="CT803">
        <v>4</v>
      </c>
      <c r="CU803">
        <v>3</v>
      </c>
      <c r="CV803">
        <v>0</v>
      </c>
      <c r="CW803">
        <v>0</v>
      </c>
      <c r="CX803">
        <v>2</v>
      </c>
      <c r="CY803">
        <v>0</v>
      </c>
      <c r="CZ803">
        <v>1</v>
      </c>
      <c r="DA803">
        <v>7</v>
      </c>
      <c r="DB803">
        <v>1</v>
      </c>
      <c r="DC803">
        <v>1</v>
      </c>
      <c r="DD803">
        <v>5</v>
      </c>
      <c r="DE803">
        <v>5</v>
      </c>
      <c r="DF803">
        <v>5</v>
      </c>
      <c r="DG803">
        <v>5</v>
      </c>
      <c r="DH803">
        <v>5</v>
      </c>
      <c r="DI803">
        <v>5</v>
      </c>
      <c r="DJ803">
        <v>3</v>
      </c>
      <c r="DK803">
        <v>5</v>
      </c>
      <c r="DL803">
        <v>5</v>
      </c>
      <c r="DM803">
        <v>4</v>
      </c>
      <c r="DN803">
        <v>47</v>
      </c>
      <c r="DO803">
        <v>3</v>
      </c>
      <c r="DP803">
        <v>2</v>
      </c>
      <c r="DQ803">
        <v>3</v>
      </c>
      <c r="DR803">
        <v>3</v>
      </c>
      <c r="DS803">
        <v>3</v>
      </c>
      <c r="DT803">
        <v>3</v>
      </c>
      <c r="DU803">
        <v>3</v>
      </c>
      <c r="DV803">
        <v>3</v>
      </c>
      <c r="DW803">
        <v>3</v>
      </c>
      <c r="DX803">
        <v>26</v>
      </c>
      <c r="DY803" t="str">
        <f>IF(DO803&gt;1,"Yes",IF(DP803&gt;1,"Yes","No"))</f>
        <v>Yes</v>
      </c>
      <c r="DZ803" t="s">
        <v>4711</v>
      </c>
      <c r="EA803">
        <v>4</v>
      </c>
      <c r="EB803">
        <v>3</v>
      </c>
      <c r="EC803">
        <v>3</v>
      </c>
      <c r="ED803">
        <v>4</v>
      </c>
      <c r="EE803">
        <v>3</v>
      </c>
      <c r="EF803">
        <v>4</v>
      </c>
      <c r="EG803">
        <v>3</v>
      </c>
      <c r="EH803">
        <v>24</v>
      </c>
      <c r="EI803">
        <v>2</v>
      </c>
      <c r="EJ803">
        <v>2</v>
      </c>
      <c r="EK803">
        <v>2</v>
      </c>
      <c r="EL803">
        <v>6</v>
      </c>
      <c r="EM803">
        <v>4</v>
      </c>
      <c r="EN803">
        <v>4</v>
      </c>
      <c r="EO803">
        <v>4</v>
      </c>
      <c r="EP803">
        <v>3</v>
      </c>
      <c r="EQ803">
        <v>4</v>
      </c>
      <c r="ER803">
        <v>3</v>
      </c>
      <c r="ES803">
        <v>5</v>
      </c>
      <c r="ET803">
        <v>4</v>
      </c>
      <c r="EU803">
        <v>31</v>
      </c>
      <c r="FC803" t="s">
        <v>149</v>
      </c>
    </row>
    <row r="804" spans="1:159" x14ac:dyDescent="0.2">
      <c r="A804">
        <v>3122</v>
      </c>
      <c r="B804" t="s">
        <v>143</v>
      </c>
      <c r="C804" t="s">
        <v>3585</v>
      </c>
      <c r="D804" s="1">
        <v>15534</v>
      </c>
      <c r="E804">
        <v>80</v>
      </c>
      <c r="F804">
        <v>1</v>
      </c>
      <c r="H804" t="s">
        <v>1863</v>
      </c>
      <c r="I804">
        <v>3034</v>
      </c>
      <c r="J804" s="1">
        <v>43980</v>
      </c>
      <c r="K804">
        <v>1</v>
      </c>
      <c r="R804">
        <v>2</v>
      </c>
      <c r="W804" t="s">
        <v>229</v>
      </c>
      <c r="X804" t="s">
        <v>222</v>
      </c>
      <c r="Y804">
        <v>1</v>
      </c>
      <c r="Z804" t="s">
        <v>3586</v>
      </c>
      <c r="AA804" s="1">
        <v>44678</v>
      </c>
      <c r="AB804" s="2">
        <f t="shared" si="137"/>
        <v>698</v>
      </c>
      <c r="AC804">
        <v>1</v>
      </c>
      <c r="AD804">
        <v>2</v>
      </c>
      <c r="AE804" t="str">
        <f t="shared" si="139"/>
        <v>Female</v>
      </c>
      <c r="AF804">
        <v>7</v>
      </c>
      <c r="AG804" t="s">
        <v>149</v>
      </c>
      <c r="AH804">
        <v>0</v>
      </c>
      <c r="AJ804">
        <v>1</v>
      </c>
      <c r="AK804" t="str">
        <f t="shared" si="136"/>
        <v>DNC high school</v>
      </c>
      <c r="AL804" t="str">
        <f t="shared" si="140"/>
        <v>No</v>
      </c>
      <c r="AM804">
        <v>9</v>
      </c>
      <c r="AN804" t="str">
        <f t="shared" si="138"/>
        <v>Aus</v>
      </c>
      <c r="AO804">
        <v>0</v>
      </c>
      <c r="AR804">
        <v>0</v>
      </c>
      <c r="AS804">
        <v>0</v>
      </c>
      <c r="AT804">
        <v>0</v>
      </c>
      <c r="AU804">
        <v>0</v>
      </c>
      <c r="AV804">
        <v>0</v>
      </c>
      <c r="AW804">
        <v>0</v>
      </c>
      <c r="AX804">
        <v>0</v>
      </c>
      <c r="AY804">
        <v>0</v>
      </c>
      <c r="AZ804">
        <v>0</v>
      </c>
      <c r="BA804">
        <v>2</v>
      </c>
      <c r="BC804" t="s">
        <v>3587</v>
      </c>
      <c r="BD804">
        <v>1</v>
      </c>
      <c r="BE804" t="s">
        <v>3588</v>
      </c>
      <c r="BF804">
        <v>1</v>
      </c>
      <c r="BG804" t="s">
        <v>3589</v>
      </c>
      <c r="BH804">
        <v>0</v>
      </c>
      <c r="BI804">
        <v>1</v>
      </c>
      <c r="BJ804">
        <v>0</v>
      </c>
      <c r="BK804">
        <v>0</v>
      </c>
      <c r="BM804">
        <v>0</v>
      </c>
      <c r="BO804">
        <v>0</v>
      </c>
      <c r="BQ804">
        <v>3</v>
      </c>
      <c r="BR804">
        <v>3</v>
      </c>
      <c r="BS804">
        <v>4</v>
      </c>
      <c r="BT804">
        <v>3</v>
      </c>
      <c r="BU804">
        <v>1</v>
      </c>
      <c r="BV804">
        <v>80</v>
      </c>
      <c r="BW804" s="4">
        <v>0.3599705882352941</v>
      </c>
      <c r="BX804">
        <v>0</v>
      </c>
      <c r="BY804">
        <v>0</v>
      </c>
      <c r="BZ804">
        <v>0</v>
      </c>
      <c r="CA804">
        <v>0</v>
      </c>
      <c r="CB804">
        <v>0</v>
      </c>
      <c r="CC804">
        <v>0</v>
      </c>
      <c r="CD804">
        <v>0</v>
      </c>
      <c r="CE804">
        <v>0</v>
      </c>
      <c r="CF804">
        <v>0</v>
      </c>
      <c r="CG804">
        <v>0</v>
      </c>
      <c r="CH804">
        <v>0</v>
      </c>
      <c r="CI804">
        <v>0</v>
      </c>
      <c r="CJ804">
        <v>0</v>
      </c>
      <c r="CK804">
        <v>0</v>
      </c>
      <c r="CL804">
        <v>0</v>
      </c>
      <c r="CM804">
        <v>0</v>
      </c>
      <c r="CN804">
        <f t="shared" si="144"/>
        <v>0</v>
      </c>
      <c r="CO804" t="str">
        <f t="shared" si="145"/>
        <v>Sedentary</v>
      </c>
      <c r="CP804">
        <v>3</v>
      </c>
      <c r="CQ804">
        <v>3</v>
      </c>
      <c r="CR804">
        <v>3</v>
      </c>
      <c r="CS804">
        <v>3</v>
      </c>
      <c r="CT804">
        <v>3</v>
      </c>
      <c r="CU804">
        <v>3</v>
      </c>
      <c r="CV804">
        <v>1</v>
      </c>
      <c r="CW804">
        <v>1</v>
      </c>
      <c r="CX804">
        <v>1</v>
      </c>
      <c r="CY804">
        <v>1</v>
      </c>
      <c r="CZ804">
        <v>2</v>
      </c>
      <c r="DA804">
        <v>7</v>
      </c>
      <c r="DB804">
        <v>4</v>
      </c>
      <c r="DC804">
        <v>1</v>
      </c>
      <c r="DD804">
        <v>1</v>
      </c>
      <c r="DE804">
        <v>1</v>
      </c>
      <c r="DF804">
        <v>1</v>
      </c>
      <c r="DG804">
        <v>1</v>
      </c>
      <c r="DH804">
        <v>1</v>
      </c>
      <c r="DI804">
        <v>1</v>
      </c>
      <c r="DJ804">
        <v>1</v>
      </c>
      <c r="DK804">
        <v>1</v>
      </c>
      <c r="DL804">
        <v>1</v>
      </c>
      <c r="DM804">
        <v>1</v>
      </c>
      <c r="DN804">
        <v>10</v>
      </c>
      <c r="DO804">
        <v>0</v>
      </c>
      <c r="DP804">
        <v>0</v>
      </c>
      <c r="DQ804">
        <v>0</v>
      </c>
      <c r="DR804">
        <v>0</v>
      </c>
      <c r="DS804">
        <v>0</v>
      </c>
      <c r="DT804">
        <v>0</v>
      </c>
      <c r="DU804">
        <v>0</v>
      </c>
      <c r="DV804">
        <v>0</v>
      </c>
      <c r="DW804">
        <v>0</v>
      </c>
      <c r="DX804">
        <v>0</v>
      </c>
      <c r="DY804" t="s">
        <v>149</v>
      </c>
      <c r="DZ804" t="s">
        <v>4708</v>
      </c>
      <c r="EA804">
        <v>4</v>
      </c>
      <c r="EB804">
        <v>4</v>
      </c>
      <c r="EC804">
        <v>5</v>
      </c>
      <c r="ED804">
        <v>5</v>
      </c>
      <c r="EE804">
        <v>5</v>
      </c>
      <c r="EF804">
        <v>5</v>
      </c>
      <c r="EG804">
        <v>5</v>
      </c>
      <c r="EH804">
        <v>33</v>
      </c>
      <c r="EI804">
        <v>1</v>
      </c>
      <c r="EJ804">
        <v>1</v>
      </c>
      <c r="EK804">
        <v>1</v>
      </c>
      <c r="EL804">
        <v>3</v>
      </c>
      <c r="EM804">
        <v>4</v>
      </c>
      <c r="EN804">
        <v>4</v>
      </c>
      <c r="EO804">
        <v>4</v>
      </c>
      <c r="EP804">
        <v>4</v>
      </c>
      <c r="EQ804">
        <v>4</v>
      </c>
      <c r="ER804">
        <v>4</v>
      </c>
      <c r="ES804">
        <v>4</v>
      </c>
      <c r="ET804">
        <v>4</v>
      </c>
      <c r="EU804">
        <v>32</v>
      </c>
      <c r="EV804">
        <v>8</v>
      </c>
      <c r="EW804">
        <v>7</v>
      </c>
      <c r="EX804">
        <v>7</v>
      </c>
      <c r="EY804">
        <v>8</v>
      </c>
      <c r="EZ804">
        <v>30</v>
      </c>
      <c r="FA804">
        <v>7</v>
      </c>
      <c r="FB804" t="str">
        <f t="shared" si="141"/>
        <v>Moderate</v>
      </c>
      <c r="FC804" t="s">
        <v>157</v>
      </c>
    </row>
    <row r="805" spans="1:159" x14ac:dyDescent="0.2">
      <c r="A805">
        <v>3125</v>
      </c>
      <c r="B805" t="s">
        <v>143</v>
      </c>
      <c r="C805" t="s">
        <v>3590</v>
      </c>
      <c r="D805" s="1">
        <v>19579</v>
      </c>
      <c r="E805">
        <v>69</v>
      </c>
      <c r="F805">
        <v>5</v>
      </c>
      <c r="H805" t="s">
        <v>253</v>
      </c>
      <c r="I805">
        <v>3020</v>
      </c>
      <c r="J805" s="1">
        <v>43978</v>
      </c>
      <c r="K805">
        <v>2</v>
      </c>
      <c r="R805">
        <v>3</v>
      </c>
      <c r="W805" t="s">
        <v>229</v>
      </c>
      <c r="X805" t="s">
        <v>314</v>
      </c>
      <c r="Y805">
        <v>1</v>
      </c>
      <c r="Z805" t="s">
        <v>3591</v>
      </c>
      <c r="AA805" s="1">
        <v>44679</v>
      </c>
      <c r="AB805" s="2">
        <f t="shared" si="137"/>
        <v>701</v>
      </c>
      <c r="AC805">
        <v>1</v>
      </c>
      <c r="AD805">
        <v>2</v>
      </c>
      <c r="AE805" t="str">
        <f t="shared" si="139"/>
        <v>Female</v>
      </c>
      <c r="AF805">
        <v>7</v>
      </c>
      <c r="AG805" t="s">
        <v>149</v>
      </c>
      <c r="AH805">
        <v>0</v>
      </c>
      <c r="AJ805">
        <v>1</v>
      </c>
      <c r="AK805" t="str">
        <f t="shared" si="136"/>
        <v>DNC high school</v>
      </c>
      <c r="AL805" t="str">
        <f t="shared" si="140"/>
        <v>No</v>
      </c>
      <c r="AM805">
        <v>191</v>
      </c>
      <c r="AN805" t="str">
        <f t="shared" si="138"/>
        <v>Other</v>
      </c>
      <c r="AR805">
        <v>0</v>
      </c>
      <c r="AS805">
        <v>0</v>
      </c>
      <c r="AT805">
        <v>0</v>
      </c>
      <c r="AU805">
        <v>0</v>
      </c>
      <c r="AV805">
        <v>0</v>
      </c>
      <c r="AW805">
        <v>0</v>
      </c>
      <c r="AX805">
        <v>0</v>
      </c>
      <c r="AY805">
        <v>0</v>
      </c>
      <c r="AZ805">
        <v>0</v>
      </c>
      <c r="BA805">
        <v>0</v>
      </c>
      <c r="BD805">
        <v>1</v>
      </c>
      <c r="BE805" t="s">
        <v>3592</v>
      </c>
      <c r="BF805">
        <v>1</v>
      </c>
      <c r="BH805">
        <v>1</v>
      </c>
      <c r="BI805">
        <v>1</v>
      </c>
      <c r="BJ805">
        <v>1</v>
      </c>
      <c r="BK805">
        <v>0</v>
      </c>
      <c r="BM805">
        <v>0</v>
      </c>
      <c r="BO805">
        <v>0</v>
      </c>
      <c r="BQ805">
        <v>3</v>
      </c>
      <c r="BR805">
        <v>1</v>
      </c>
      <c r="BS805">
        <v>3</v>
      </c>
      <c r="BT805">
        <v>4</v>
      </c>
      <c r="BU805">
        <v>1</v>
      </c>
      <c r="BV805">
        <v>50</v>
      </c>
      <c r="BW805" s="4">
        <v>0.43573869346733674</v>
      </c>
      <c r="BX805">
        <v>1</v>
      </c>
      <c r="BY805">
        <v>0</v>
      </c>
      <c r="BZ805">
        <v>0</v>
      </c>
      <c r="CA805">
        <v>0</v>
      </c>
      <c r="CB805">
        <v>0</v>
      </c>
      <c r="CC805">
        <v>0</v>
      </c>
      <c r="CD805">
        <v>0</v>
      </c>
      <c r="CE805">
        <v>0</v>
      </c>
      <c r="CF805">
        <v>0</v>
      </c>
      <c r="CG805">
        <v>0</v>
      </c>
      <c r="CH805">
        <v>0</v>
      </c>
      <c r="CI805">
        <v>0</v>
      </c>
      <c r="CJ805">
        <v>5</v>
      </c>
      <c r="CK805">
        <v>5</v>
      </c>
      <c r="CL805">
        <v>0</v>
      </c>
      <c r="CM805">
        <v>300</v>
      </c>
      <c r="CN805">
        <f t="shared" si="144"/>
        <v>300</v>
      </c>
      <c r="CO805" t="str">
        <f t="shared" si="145"/>
        <v>Sufficientlyactive</v>
      </c>
      <c r="CP805">
        <v>0</v>
      </c>
      <c r="CQ805">
        <v>3</v>
      </c>
      <c r="CR805">
        <v>3</v>
      </c>
      <c r="CS805">
        <v>3</v>
      </c>
      <c r="CT805">
        <v>3</v>
      </c>
      <c r="CU805">
        <v>2</v>
      </c>
      <c r="CV805">
        <v>0</v>
      </c>
      <c r="CW805">
        <v>1</v>
      </c>
      <c r="CX805">
        <v>2</v>
      </c>
      <c r="CY805">
        <v>1</v>
      </c>
      <c r="CZ805">
        <v>2</v>
      </c>
      <c r="DA805">
        <v>4</v>
      </c>
      <c r="DB805">
        <v>3</v>
      </c>
      <c r="DC805">
        <v>1</v>
      </c>
      <c r="DD805">
        <v>2</v>
      </c>
      <c r="DE805">
        <v>2</v>
      </c>
      <c r="DF805">
        <v>2</v>
      </c>
      <c r="DG805">
        <v>1</v>
      </c>
      <c r="DH805">
        <v>2</v>
      </c>
      <c r="DI805">
        <v>1</v>
      </c>
      <c r="DJ805">
        <v>1</v>
      </c>
      <c r="DK805">
        <v>2</v>
      </c>
      <c r="DL805">
        <v>1</v>
      </c>
      <c r="DM805">
        <v>1</v>
      </c>
      <c r="DN805">
        <v>15</v>
      </c>
      <c r="DO805">
        <v>1</v>
      </c>
      <c r="DP805">
        <v>0</v>
      </c>
      <c r="DQ805">
        <v>1</v>
      </c>
      <c r="DR805">
        <v>1</v>
      </c>
      <c r="DS805">
        <v>0</v>
      </c>
      <c r="DT805">
        <v>0</v>
      </c>
      <c r="DU805">
        <v>1</v>
      </c>
      <c r="DV805">
        <v>1</v>
      </c>
      <c r="DW805">
        <v>0</v>
      </c>
      <c r="DX805">
        <v>5</v>
      </c>
      <c r="DY805" t="s">
        <v>149</v>
      </c>
      <c r="DZ805" t="s">
        <v>4707</v>
      </c>
      <c r="EA805">
        <v>4</v>
      </c>
      <c r="EB805">
        <v>3</v>
      </c>
      <c r="EC805">
        <v>2</v>
      </c>
      <c r="ED805">
        <v>2</v>
      </c>
      <c r="EE805">
        <v>2</v>
      </c>
      <c r="EF805">
        <v>2</v>
      </c>
      <c r="EG805">
        <v>2</v>
      </c>
      <c r="EH805">
        <v>17</v>
      </c>
      <c r="EI805">
        <v>2</v>
      </c>
      <c r="EJ805">
        <v>2</v>
      </c>
      <c r="EK805">
        <v>2</v>
      </c>
      <c r="EL805">
        <v>6</v>
      </c>
      <c r="EM805">
        <v>4</v>
      </c>
      <c r="EN805">
        <v>4</v>
      </c>
      <c r="EO805">
        <v>4</v>
      </c>
      <c r="EP805">
        <v>4</v>
      </c>
      <c r="EQ805">
        <v>4</v>
      </c>
      <c r="ER805">
        <v>4</v>
      </c>
      <c r="ES805">
        <v>4</v>
      </c>
      <c r="ET805">
        <v>4</v>
      </c>
      <c r="EU805">
        <v>32</v>
      </c>
      <c r="EV805">
        <v>7</v>
      </c>
      <c r="EW805">
        <v>7</v>
      </c>
      <c r="EX805">
        <v>7</v>
      </c>
      <c r="EY805">
        <v>7</v>
      </c>
      <c r="EZ805">
        <v>28</v>
      </c>
      <c r="FA805">
        <v>7</v>
      </c>
      <c r="FB805" t="str">
        <f t="shared" si="141"/>
        <v>Moderate</v>
      </c>
      <c r="FC805" t="s">
        <v>157</v>
      </c>
    </row>
    <row r="806" spans="1:159" x14ac:dyDescent="0.2">
      <c r="A806">
        <v>3140</v>
      </c>
      <c r="B806" t="s">
        <v>143</v>
      </c>
      <c r="C806" t="s">
        <v>3593</v>
      </c>
      <c r="D806" s="1">
        <v>26437</v>
      </c>
      <c r="E806">
        <v>50</v>
      </c>
      <c r="F806">
        <v>1</v>
      </c>
      <c r="H806" t="s">
        <v>1169</v>
      </c>
      <c r="I806">
        <v>3016</v>
      </c>
      <c r="J806" s="1">
        <v>43962</v>
      </c>
      <c r="K806">
        <v>1</v>
      </c>
      <c r="T806">
        <v>2</v>
      </c>
      <c r="W806" t="s">
        <v>4411</v>
      </c>
      <c r="X806" t="s">
        <v>222</v>
      </c>
      <c r="Y806">
        <v>1</v>
      </c>
      <c r="Z806" t="s">
        <v>3594</v>
      </c>
      <c r="AA806" s="1">
        <v>44671</v>
      </c>
      <c r="AB806" s="2">
        <f t="shared" si="137"/>
        <v>709</v>
      </c>
      <c r="AC806">
        <v>1</v>
      </c>
      <c r="AD806">
        <v>1</v>
      </c>
      <c r="AE806" t="str">
        <f t="shared" si="139"/>
        <v>Male</v>
      </c>
      <c r="AF806">
        <v>5</v>
      </c>
      <c r="AG806" t="s">
        <v>157</v>
      </c>
      <c r="AH806">
        <v>0</v>
      </c>
      <c r="AJ806">
        <v>6</v>
      </c>
      <c r="AK806" t="str">
        <f t="shared" si="136"/>
        <v>Undergrad</v>
      </c>
      <c r="AL806" t="str">
        <f t="shared" si="140"/>
        <v>Yes</v>
      </c>
      <c r="AM806">
        <v>9</v>
      </c>
      <c r="AN806" t="str">
        <f t="shared" si="138"/>
        <v>Aus</v>
      </c>
      <c r="AO806">
        <v>0</v>
      </c>
      <c r="AR806">
        <v>0</v>
      </c>
      <c r="AS806">
        <v>0</v>
      </c>
      <c r="AT806">
        <v>0</v>
      </c>
      <c r="AU806">
        <v>0</v>
      </c>
      <c r="AV806">
        <v>0</v>
      </c>
      <c r="AW806">
        <v>0</v>
      </c>
      <c r="AX806">
        <v>0</v>
      </c>
      <c r="AY806">
        <v>0</v>
      </c>
      <c r="AZ806">
        <v>1</v>
      </c>
      <c r="BA806">
        <v>1</v>
      </c>
      <c r="BC806" t="s">
        <v>3595</v>
      </c>
      <c r="BD806">
        <v>1</v>
      </c>
      <c r="BE806" t="s">
        <v>3596</v>
      </c>
      <c r="BF806">
        <v>1</v>
      </c>
      <c r="BG806" t="s">
        <v>3597</v>
      </c>
      <c r="BH806">
        <v>0</v>
      </c>
      <c r="BI806">
        <v>1</v>
      </c>
      <c r="BJ806">
        <v>0</v>
      </c>
      <c r="BK806">
        <v>0</v>
      </c>
      <c r="BM806">
        <v>0</v>
      </c>
      <c r="BO806">
        <v>0</v>
      </c>
      <c r="BQ806">
        <v>4</v>
      </c>
      <c r="BR806">
        <v>1</v>
      </c>
      <c r="BS806">
        <v>4</v>
      </c>
      <c r="BT806">
        <v>4</v>
      </c>
      <c r="BU806">
        <v>3</v>
      </c>
      <c r="BV806">
        <v>70</v>
      </c>
      <c r="BW806" s="4">
        <v>0.33047676003746096</v>
      </c>
      <c r="BX806">
        <v>1</v>
      </c>
      <c r="BY806">
        <v>0</v>
      </c>
      <c r="BZ806">
        <v>30</v>
      </c>
      <c r="CA806">
        <v>30</v>
      </c>
      <c r="CB806">
        <v>2</v>
      </c>
      <c r="CC806">
        <v>3</v>
      </c>
      <c r="CD806">
        <v>0</v>
      </c>
      <c r="CE806">
        <v>180</v>
      </c>
      <c r="CF806">
        <v>0</v>
      </c>
      <c r="CG806">
        <v>0</v>
      </c>
      <c r="CH806">
        <v>0</v>
      </c>
      <c r="CI806">
        <v>0</v>
      </c>
      <c r="CJ806">
        <v>2</v>
      </c>
      <c r="CK806">
        <v>0</v>
      </c>
      <c r="CL806">
        <v>15</v>
      </c>
      <c r="CM806">
        <v>15</v>
      </c>
      <c r="CN806">
        <f t="shared" si="144"/>
        <v>45</v>
      </c>
      <c r="CO806" t="str">
        <f t="shared" si="145"/>
        <v>Insufficiently active</v>
      </c>
      <c r="CP806">
        <v>4</v>
      </c>
      <c r="CQ806">
        <v>4</v>
      </c>
      <c r="CR806">
        <v>2</v>
      </c>
      <c r="CS806">
        <v>3</v>
      </c>
      <c r="CT806">
        <v>3</v>
      </c>
      <c r="CU806">
        <v>2</v>
      </c>
      <c r="CV806">
        <v>1</v>
      </c>
      <c r="CW806">
        <v>1</v>
      </c>
      <c r="CX806">
        <v>1</v>
      </c>
      <c r="CY806">
        <v>1</v>
      </c>
      <c r="CZ806">
        <v>1</v>
      </c>
      <c r="DA806">
        <v>7</v>
      </c>
      <c r="DB806">
        <v>2</v>
      </c>
      <c r="DC806">
        <v>0</v>
      </c>
      <c r="DD806">
        <v>3</v>
      </c>
      <c r="DE806">
        <v>3</v>
      </c>
      <c r="DF806">
        <v>2</v>
      </c>
      <c r="DG806">
        <v>1</v>
      </c>
      <c r="DH806">
        <v>3</v>
      </c>
      <c r="DI806">
        <v>3</v>
      </c>
      <c r="DJ806">
        <v>2</v>
      </c>
      <c r="DK806">
        <v>4</v>
      </c>
      <c r="DL806">
        <v>2</v>
      </c>
      <c r="DM806">
        <v>1</v>
      </c>
      <c r="DN806">
        <v>24</v>
      </c>
      <c r="DO806">
        <v>1</v>
      </c>
      <c r="DP806">
        <v>1</v>
      </c>
      <c r="DQ806">
        <v>1</v>
      </c>
      <c r="DR806">
        <v>2</v>
      </c>
      <c r="DS806">
        <v>1</v>
      </c>
      <c r="DT806">
        <v>0</v>
      </c>
      <c r="DU806">
        <v>1</v>
      </c>
      <c r="DV806">
        <v>1</v>
      </c>
      <c r="DW806">
        <v>0</v>
      </c>
      <c r="DX806">
        <v>8</v>
      </c>
      <c r="DY806" t="s">
        <v>149</v>
      </c>
      <c r="DZ806" t="s">
        <v>4707</v>
      </c>
      <c r="EA806">
        <v>3</v>
      </c>
      <c r="EB806">
        <v>3</v>
      </c>
      <c r="EC806">
        <v>2</v>
      </c>
      <c r="ED806">
        <v>4</v>
      </c>
      <c r="EE806">
        <v>4</v>
      </c>
      <c r="EF806">
        <v>3</v>
      </c>
      <c r="EG806">
        <v>4</v>
      </c>
      <c r="EH806">
        <v>23</v>
      </c>
      <c r="EI806">
        <v>2</v>
      </c>
      <c r="EJ806">
        <v>1</v>
      </c>
      <c r="EK806">
        <v>1</v>
      </c>
      <c r="EL806">
        <v>4</v>
      </c>
      <c r="EM806">
        <v>3</v>
      </c>
      <c r="EN806">
        <v>4</v>
      </c>
      <c r="EO806">
        <v>4</v>
      </c>
      <c r="EP806">
        <v>4</v>
      </c>
      <c r="EQ806">
        <v>4</v>
      </c>
      <c r="ER806">
        <v>4</v>
      </c>
      <c r="ES806">
        <v>4</v>
      </c>
      <c r="ET806">
        <v>3</v>
      </c>
      <c r="EU806">
        <v>30</v>
      </c>
      <c r="EV806">
        <v>7</v>
      </c>
      <c r="EW806">
        <v>7</v>
      </c>
      <c r="EX806">
        <v>7</v>
      </c>
      <c r="EY806">
        <v>9</v>
      </c>
      <c r="EZ806">
        <v>30</v>
      </c>
      <c r="FA806">
        <v>8</v>
      </c>
      <c r="FB806" t="str">
        <f t="shared" si="141"/>
        <v>Severe</v>
      </c>
      <c r="FC806" t="s">
        <v>157</v>
      </c>
    </row>
    <row r="807" spans="1:159" x14ac:dyDescent="0.2">
      <c r="A807">
        <v>3143</v>
      </c>
      <c r="B807" t="s">
        <v>143</v>
      </c>
      <c r="C807" t="s">
        <v>3598</v>
      </c>
      <c r="D807" s="1">
        <v>23286</v>
      </c>
      <c r="E807">
        <v>58</v>
      </c>
      <c r="F807">
        <v>1</v>
      </c>
      <c r="H807" t="s">
        <v>447</v>
      </c>
      <c r="I807">
        <v>3029</v>
      </c>
      <c r="J807" s="1">
        <v>43955</v>
      </c>
      <c r="K807">
        <v>1</v>
      </c>
      <c r="L807">
        <v>1</v>
      </c>
      <c r="O807">
        <v>1</v>
      </c>
      <c r="W807" t="s">
        <v>4403</v>
      </c>
      <c r="X807" t="s">
        <v>307</v>
      </c>
      <c r="Y807">
        <v>0</v>
      </c>
      <c r="Z807" t="s">
        <v>3599</v>
      </c>
      <c r="AA807" s="1">
        <v>44674</v>
      </c>
      <c r="AB807" s="2">
        <f t="shared" si="137"/>
        <v>719</v>
      </c>
      <c r="AC807">
        <v>1</v>
      </c>
      <c r="AD807">
        <v>1</v>
      </c>
      <c r="AE807" t="str">
        <f t="shared" si="139"/>
        <v>Male</v>
      </c>
      <c r="AF807">
        <v>0</v>
      </c>
      <c r="AG807" t="s">
        <v>157</v>
      </c>
      <c r="AH807">
        <v>0</v>
      </c>
      <c r="AJ807">
        <v>5</v>
      </c>
      <c r="AK807" t="str">
        <f t="shared" si="136"/>
        <v>TAFE</v>
      </c>
      <c r="AL807" t="str">
        <f t="shared" si="140"/>
        <v>Yes</v>
      </c>
      <c r="AM807">
        <v>106</v>
      </c>
      <c r="AN807" t="str">
        <f t="shared" si="138"/>
        <v>Other</v>
      </c>
      <c r="AQ807">
        <v>0</v>
      </c>
      <c r="AR807">
        <v>0</v>
      </c>
      <c r="AS807">
        <v>0</v>
      </c>
      <c r="AT807">
        <v>0</v>
      </c>
      <c r="AU807">
        <v>0</v>
      </c>
      <c r="AV807">
        <v>0</v>
      </c>
      <c r="AW807">
        <v>0</v>
      </c>
      <c r="AX807">
        <v>0</v>
      </c>
      <c r="AY807">
        <v>0</v>
      </c>
      <c r="AZ807">
        <v>2</v>
      </c>
      <c r="BA807">
        <v>0</v>
      </c>
      <c r="BC807" t="s">
        <v>3600</v>
      </c>
      <c r="BD807">
        <v>1</v>
      </c>
      <c r="BE807" t="s">
        <v>3601</v>
      </c>
      <c r="BF807">
        <v>1</v>
      </c>
      <c r="BG807" t="s">
        <v>3602</v>
      </c>
      <c r="BH807">
        <v>0</v>
      </c>
      <c r="BI807">
        <v>0</v>
      </c>
      <c r="BJ807">
        <v>1</v>
      </c>
      <c r="BK807">
        <v>0</v>
      </c>
      <c r="BM807">
        <v>0</v>
      </c>
      <c r="BO807">
        <v>0</v>
      </c>
      <c r="BQ807">
        <v>1</v>
      </c>
      <c r="BR807">
        <v>1</v>
      </c>
      <c r="BS807">
        <v>1</v>
      </c>
      <c r="BT807">
        <v>3</v>
      </c>
      <c r="BU807">
        <v>1</v>
      </c>
      <c r="BV807">
        <v>90</v>
      </c>
      <c r="BW807" s="4">
        <v>0.72599999999999998</v>
      </c>
      <c r="BX807">
        <v>7</v>
      </c>
      <c r="BY807">
        <v>50</v>
      </c>
      <c r="BZ807">
        <v>0</v>
      </c>
      <c r="CA807">
        <v>840</v>
      </c>
      <c r="CB807">
        <v>4</v>
      </c>
      <c r="CC807">
        <v>24</v>
      </c>
      <c r="CD807">
        <v>0</v>
      </c>
      <c r="CE807">
        <v>840</v>
      </c>
      <c r="CF807">
        <v>0</v>
      </c>
      <c r="CG807">
        <v>0</v>
      </c>
      <c r="CH807">
        <v>0</v>
      </c>
      <c r="CI807">
        <v>0</v>
      </c>
      <c r="CJ807">
        <v>0</v>
      </c>
      <c r="CK807">
        <v>0</v>
      </c>
      <c r="CL807">
        <v>0</v>
      </c>
      <c r="CM807">
        <v>0</v>
      </c>
      <c r="CN807">
        <f t="shared" si="144"/>
        <v>840</v>
      </c>
      <c r="CO807" t="str">
        <f t="shared" si="145"/>
        <v>Sufficientlyactive</v>
      </c>
      <c r="CP807">
        <v>3</v>
      </c>
      <c r="CQ807">
        <v>3</v>
      </c>
      <c r="CR807">
        <v>3</v>
      </c>
      <c r="CS807">
        <v>3</v>
      </c>
      <c r="CT807">
        <v>3</v>
      </c>
      <c r="CU807">
        <v>2</v>
      </c>
      <c r="CV807">
        <v>1</v>
      </c>
      <c r="CW807">
        <v>1</v>
      </c>
      <c r="CX807">
        <v>1</v>
      </c>
      <c r="CY807">
        <v>1</v>
      </c>
      <c r="CZ807">
        <v>2</v>
      </c>
      <c r="DA807">
        <v>7</v>
      </c>
      <c r="DB807">
        <v>1</v>
      </c>
      <c r="DC807">
        <v>0</v>
      </c>
      <c r="DD807">
        <v>3</v>
      </c>
      <c r="DE807">
        <v>2</v>
      </c>
      <c r="DF807">
        <v>1</v>
      </c>
      <c r="DG807">
        <v>2</v>
      </c>
      <c r="DH807">
        <v>3</v>
      </c>
      <c r="DI807">
        <v>3</v>
      </c>
      <c r="DJ807">
        <v>3</v>
      </c>
      <c r="DK807">
        <v>2</v>
      </c>
      <c r="DL807">
        <v>2</v>
      </c>
      <c r="DM807">
        <v>2</v>
      </c>
      <c r="DN807">
        <v>23</v>
      </c>
      <c r="DO807">
        <v>1</v>
      </c>
      <c r="DP807">
        <v>1</v>
      </c>
      <c r="DQ807">
        <v>1</v>
      </c>
      <c r="DR807">
        <v>1</v>
      </c>
      <c r="DS807">
        <v>1</v>
      </c>
      <c r="DT807">
        <v>0</v>
      </c>
      <c r="DU807">
        <v>0</v>
      </c>
      <c r="DV807">
        <v>1</v>
      </c>
      <c r="DW807">
        <v>0</v>
      </c>
      <c r="DX807">
        <v>6</v>
      </c>
      <c r="DY807" t="s">
        <v>149</v>
      </c>
      <c r="DZ807" t="s">
        <v>4707</v>
      </c>
      <c r="EA807">
        <v>3</v>
      </c>
      <c r="EB807">
        <v>3</v>
      </c>
      <c r="EC807">
        <v>2</v>
      </c>
      <c r="ED807">
        <v>3</v>
      </c>
      <c r="EE807">
        <v>3</v>
      </c>
      <c r="EF807">
        <v>3</v>
      </c>
      <c r="EG807">
        <v>4</v>
      </c>
      <c r="EH807">
        <v>21</v>
      </c>
      <c r="EI807">
        <v>2</v>
      </c>
      <c r="EJ807">
        <v>2</v>
      </c>
      <c r="EK807">
        <v>2</v>
      </c>
      <c r="EL807">
        <v>6</v>
      </c>
      <c r="EM807">
        <v>4</v>
      </c>
      <c r="EN807">
        <v>2</v>
      </c>
      <c r="EO807">
        <v>2</v>
      </c>
      <c r="EP807">
        <v>2</v>
      </c>
      <c r="EQ807">
        <v>3</v>
      </c>
      <c r="ER807">
        <v>4</v>
      </c>
      <c r="ES807">
        <v>3</v>
      </c>
      <c r="ET807">
        <v>4</v>
      </c>
      <c r="EU807">
        <v>24</v>
      </c>
      <c r="EV807">
        <v>8</v>
      </c>
      <c r="EW807">
        <v>6</v>
      </c>
      <c r="EX807">
        <v>8</v>
      </c>
      <c r="EY807">
        <v>8</v>
      </c>
      <c r="EZ807">
        <v>30</v>
      </c>
      <c r="FA807">
        <v>8</v>
      </c>
      <c r="FB807" t="str">
        <f t="shared" si="141"/>
        <v>Severe</v>
      </c>
      <c r="FC807" t="s">
        <v>157</v>
      </c>
    </row>
    <row r="808" spans="1:159" x14ac:dyDescent="0.2">
      <c r="A808">
        <v>3146</v>
      </c>
      <c r="B808" t="s">
        <v>143</v>
      </c>
      <c r="C808" t="s">
        <v>3603</v>
      </c>
      <c r="D808" s="1">
        <v>20063</v>
      </c>
      <c r="E808">
        <v>67</v>
      </c>
      <c r="F808">
        <v>1</v>
      </c>
      <c r="H808" t="s">
        <v>214</v>
      </c>
      <c r="I808">
        <v>3028</v>
      </c>
      <c r="J808" s="1">
        <v>43949</v>
      </c>
      <c r="K808">
        <v>2</v>
      </c>
      <c r="R808">
        <v>3</v>
      </c>
      <c r="W808" t="s">
        <v>229</v>
      </c>
      <c r="X808" t="s">
        <v>314</v>
      </c>
      <c r="Y808">
        <v>1</v>
      </c>
      <c r="Z808" t="s">
        <v>3604</v>
      </c>
      <c r="AA808" s="1">
        <v>44749</v>
      </c>
      <c r="AB808" s="2">
        <f t="shared" si="137"/>
        <v>800</v>
      </c>
      <c r="AC808">
        <v>0</v>
      </c>
      <c r="AD808">
        <v>2</v>
      </c>
      <c r="AE808" t="str">
        <f t="shared" si="139"/>
        <v>Female</v>
      </c>
      <c r="AF808">
        <v>7</v>
      </c>
      <c r="AG808" t="s">
        <v>149</v>
      </c>
      <c r="AH808">
        <v>0</v>
      </c>
      <c r="AJ808">
        <v>1</v>
      </c>
      <c r="AK808" t="str">
        <f t="shared" si="136"/>
        <v>DNC high school</v>
      </c>
      <c r="AL808" t="str">
        <f t="shared" si="140"/>
        <v>No</v>
      </c>
      <c r="AM808">
        <v>9</v>
      </c>
      <c r="AN808" t="str">
        <f t="shared" si="138"/>
        <v>Aus</v>
      </c>
      <c r="AO808">
        <v>0</v>
      </c>
      <c r="AR808">
        <v>0</v>
      </c>
      <c r="AS808">
        <v>0</v>
      </c>
      <c r="AT808">
        <v>0</v>
      </c>
      <c r="AU808">
        <v>0</v>
      </c>
      <c r="AV808">
        <v>0</v>
      </c>
      <c r="AW808">
        <v>0</v>
      </c>
      <c r="AX808">
        <v>0</v>
      </c>
      <c r="AY808">
        <v>0</v>
      </c>
      <c r="AZ808">
        <v>0</v>
      </c>
      <c r="BA808">
        <v>2</v>
      </c>
      <c r="BC808" t="s">
        <v>3605</v>
      </c>
      <c r="BD808">
        <v>0</v>
      </c>
      <c r="BF808">
        <v>1</v>
      </c>
      <c r="BG808" t="s">
        <v>3606</v>
      </c>
      <c r="BH808">
        <v>0</v>
      </c>
      <c r="BI808">
        <v>0</v>
      </c>
      <c r="BJ808">
        <v>0</v>
      </c>
      <c r="BK808">
        <v>0</v>
      </c>
      <c r="BM808">
        <v>0</v>
      </c>
      <c r="BO808">
        <v>0</v>
      </c>
      <c r="BQ808">
        <v>4</v>
      </c>
      <c r="BR808">
        <v>1</v>
      </c>
      <c r="BS808">
        <v>4</v>
      </c>
      <c r="BT808">
        <v>5</v>
      </c>
      <c r="BU808">
        <v>4</v>
      </c>
      <c r="BV808">
        <v>50</v>
      </c>
      <c r="BW808" s="4">
        <v>0.1579213724787574</v>
      </c>
      <c r="BX808">
        <v>0</v>
      </c>
      <c r="BY808">
        <v>0</v>
      </c>
      <c r="BZ808">
        <v>30</v>
      </c>
      <c r="CA808">
        <v>30</v>
      </c>
      <c r="CB808">
        <v>0</v>
      </c>
      <c r="CC808">
        <v>0</v>
      </c>
      <c r="CD808">
        <v>0</v>
      </c>
      <c r="CE808">
        <v>0</v>
      </c>
      <c r="CF808">
        <v>0</v>
      </c>
      <c r="CG808">
        <v>0</v>
      </c>
      <c r="CH808">
        <v>0</v>
      </c>
      <c r="CI808">
        <v>0</v>
      </c>
      <c r="CJ808">
        <v>0</v>
      </c>
      <c r="CK808">
        <v>0</v>
      </c>
      <c r="CL808">
        <v>0</v>
      </c>
      <c r="CM808">
        <v>0</v>
      </c>
      <c r="CN808">
        <f t="shared" si="144"/>
        <v>30</v>
      </c>
      <c r="CO808" t="str">
        <f t="shared" si="145"/>
        <v>Insufficiently active</v>
      </c>
      <c r="CP808">
        <v>1</v>
      </c>
      <c r="CQ808">
        <v>1</v>
      </c>
      <c r="CR808">
        <v>1</v>
      </c>
      <c r="CS808">
        <v>2</v>
      </c>
      <c r="CT808">
        <v>2</v>
      </c>
      <c r="CU808">
        <v>2</v>
      </c>
      <c r="CV808">
        <v>1</v>
      </c>
      <c r="CW808">
        <v>1</v>
      </c>
      <c r="CX808">
        <v>2</v>
      </c>
      <c r="CY808">
        <v>1</v>
      </c>
      <c r="CZ808">
        <v>2</v>
      </c>
      <c r="DA808">
        <v>6</v>
      </c>
      <c r="DB808">
        <v>7</v>
      </c>
      <c r="DC808">
        <v>1</v>
      </c>
      <c r="DD808">
        <v>4</v>
      </c>
      <c r="DE808">
        <v>4</v>
      </c>
      <c r="DF808">
        <v>3</v>
      </c>
      <c r="DG808">
        <v>1</v>
      </c>
      <c r="DH808">
        <v>2</v>
      </c>
      <c r="DI808">
        <v>1</v>
      </c>
      <c r="DJ808">
        <v>5</v>
      </c>
      <c r="DK808">
        <v>4</v>
      </c>
      <c r="DL808">
        <v>3</v>
      </c>
      <c r="DM808">
        <v>4</v>
      </c>
      <c r="DN808">
        <v>31</v>
      </c>
      <c r="DO808">
        <v>1</v>
      </c>
      <c r="DP808">
        <v>3</v>
      </c>
      <c r="DQ808">
        <v>3</v>
      </c>
      <c r="DR808">
        <v>3</v>
      </c>
      <c r="DS808">
        <v>1</v>
      </c>
      <c r="DT808">
        <v>2</v>
      </c>
      <c r="DU808">
        <v>1</v>
      </c>
      <c r="DV808">
        <v>0</v>
      </c>
      <c r="DW808">
        <v>2</v>
      </c>
      <c r="DX808">
        <v>16</v>
      </c>
      <c r="DY808" t="s">
        <v>157</v>
      </c>
      <c r="DZ808" t="s">
        <v>4710</v>
      </c>
      <c r="EA808">
        <v>3</v>
      </c>
      <c r="EB808">
        <v>4</v>
      </c>
      <c r="EC808">
        <v>3</v>
      </c>
      <c r="ED808">
        <v>3</v>
      </c>
      <c r="EE808">
        <v>3</v>
      </c>
      <c r="EF808">
        <v>3</v>
      </c>
      <c r="EG808">
        <v>5</v>
      </c>
      <c r="EH808">
        <v>24</v>
      </c>
      <c r="EI808">
        <v>3</v>
      </c>
      <c r="EJ808">
        <v>2</v>
      </c>
      <c r="EK808">
        <v>1</v>
      </c>
      <c r="EL808">
        <v>6</v>
      </c>
      <c r="EM808">
        <v>3</v>
      </c>
      <c r="EN808">
        <v>4</v>
      </c>
      <c r="EO808">
        <v>4</v>
      </c>
      <c r="EP808">
        <v>4</v>
      </c>
      <c r="EQ808">
        <v>4</v>
      </c>
      <c r="ER808">
        <v>4</v>
      </c>
      <c r="ES808">
        <v>4</v>
      </c>
      <c r="ET808">
        <v>4</v>
      </c>
      <c r="EU808">
        <v>31</v>
      </c>
      <c r="EV808">
        <v>10</v>
      </c>
      <c r="EW808">
        <v>10</v>
      </c>
      <c r="EX808">
        <v>10</v>
      </c>
      <c r="EY808">
        <v>10</v>
      </c>
      <c r="EZ808">
        <v>40</v>
      </c>
      <c r="FA808">
        <v>10</v>
      </c>
      <c r="FB808" t="str">
        <f t="shared" si="141"/>
        <v>Severe</v>
      </c>
      <c r="FC808" t="s">
        <v>157</v>
      </c>
    </row>
    <row r="809" spans="1:159" x14ac:dyDescent="0.2">
      <c r="A809">
        <v>3147</v>
      </c>
      <c r="B809" t="s">
        <v>143</v>
      </c>
      <c r="C809" t="s">
        <v>3607</v>
      </c>
      <c r="D809" s="1">
        <v>23376</v>
      </c>
      <c r="E809">
        <v>58</v>
      </c>
      <c r="F809">
        <v>1</v>
      </c>
      <c r="H809" t="s">
        <v>165</v>
      </c>
      <c r="I809">
        <v>3012</v>
      </c>
      <c r="J809" s="1">
        <v>43947</v>
      </c>
      <c r="K809">
        <v>1</v>
      </c>
      <c r="Q809">
        <v>2</v>
      </c>
      <c r="W809" t="s">
        <v>4409</v>
      </c>
      <c r="X809" t="s">
        <v>222</v>
      </c>
      <c r="Y809">
        <v>0</v>
      </c>
      <c r="Z809" t="s">
        <v>3608</v>
      </c>
      <c r="AA809" s="1">
        <v>44664</v>
      </c>
      <c r="AB809" s="2">
        <f t="shared" si="137"/>
        <v>717</v>
      </c>
      <c r="AC809">
        <v>1</v>
      </c>
      <c r="AD809">
        <v>1</v>
      </c>
      <c r="AE809" t="str">
        <f t="shared" si="139"/>
        <v>Male</v>
      </c>
      <c r="AF809">
        <v>0</v>
      </c>
      <c r="AG809" t="s">
        <v>157</v>
      </c>
      <c r="AH809">
        <v>1</v>
      </c>
      <c r="AI809">
        <v>1</v>
      </c>
      <c r="AJ809">
        <v>3</v>
      </c>
      <c r="AK809" t="str">
        <f t="shared" ref="AK809:AK872" si="146">IF(AJ809&lt;2,"DNC high school",IF(AJ809&lt;3,"High school",IF(AJ809&lt;6,"TAFE",IF(AJ809&lt;8,"Undergrad","Postgrad"))))</f>
        <v>TAFE</v>
      </c>
      <c r="AL809" t="str">
        <f t="shared" si="140"/>
        <v>Yes</v>
      </c>
      <c r="AM809">
        <v>131</v>
      </c>
      <c r="AN809" t="str">
        <f t="shared" si="138"/>
        <v>Other</v>
      </c>
      <c r="AQ809">
        <v>2012</v>
      </c>
      <c r="AR809">
        <v>0</v>
      </c>
      <c r="AS809">
        <v>0</v>
      </c>
      <c r="AT809">
        <v>0</v>
      </c>
      <c r="AU809">
        <v>0</v>
      </c>
      <c r="AV809">
        <v>0</v>
      </c>
      <c r="AW809">
        <v>0</v>
      </c>
      <c r="AX809">
        <v>1</v>
      </c>
      <c r="AY809">
        <v>0</v>
      </c>
      <c r="AZ809">
        <v>1</v>
      </c>
      <c r="BA809">
        <v>2</v>
      </c>
      <c r="BC809" t="s">
        <v>3609</v>
      </c>
      <c r="BD809">
        <v>1</v>
      </c>
      <c r="BE809" t="s">
        <v>3610</v>
      </c>
      <c r="BF809">
        <v>1</v>
      </c>
      <c r="BG809" t="s">
        <v>3611</v>
      </c>
      <c r="BH809">
        <v>1</v>
      </c>
      <c r="BI809">
        <v>1</v>
      </c>
      <c r="BJ809">
        <v>1</v>
      </c>
      <c r="BK809">
        <v>0</v>
      </c>
      <c r="BM809">
        <v>0</v>
      </c>
      <c r="BO809">
        <v>0</v>
      </c>
      <c r="BQ809">
        <v>4</v>
      </c>
      <c r="BR809">
        <v>4</v>
      </c>
      <c r="BS809">
        <v>4</v>
      </c>
      <c r="BT809">
        <v>4</v>
      </c>
      <c r="BU809">
        <v>4</v>
      </c>
      <c r="BV809">
        <v>50</v>
      </c>
      <c r="BW809" s="4">
        <v>0.10983287720372933</v>
      </c>
      <c r="BX809">
        <v>3</v>
      </c>
      <c r="BY809">
        <v>17</v>
      </c>
      <c r="BZ809">
        <v>59</v>
      </c>
      <c r="CA809">
        <v>840</v>
      </c>
      <c r="CB809">
        <v>18</v>
      </c>
      <c r="CC809">
        <v>20</v>
      </c>
      <c r="CD809">
        <v>55</v>
      </c>
      <c r="CE809">
        <v>840</v>
      </c>
      <c r="CF809">
        <v>0</v>
      </c>
      <c r="CG809">
        <v>16</v>
      </c>
      <c r="CH809">
        <v>30</v>
      </c>
      <c r="CI809">
        <v>840</v>
      </c>
      <c r="CJ809">
        <v>0</v>
      </c>
      <c r="CK809">
        <v>16</v>
      </c>
      <c r="CL809">
        <v>22</v>
      </c>
      <c r="CM809">
        <v>840</v>
      </c>
      <c r="CN809">
        <f t="shared" si="144"/>
        <v>3360</v>
      </c>
      <c r="CO809" t="str">
        <f t="shared" si="145"/>
        <v>Sufficientlyactive</v>
      </c>
      <c r="CP809">
        <v>3</v>
      </c>
      <c r="CQ809">
        <v>0</v>
      </c>
      <c r="CR809">
        <v>3</v>
      </c>
      <c r="CS809">
        <v>2</v>
      </c>
      <c r="CT809">
        <v>1</v>
      </c>
      <c r="CU809">
        <v>1</v>
      </c>
      <c r="CV809">
        <v>1</v>
      </c>
      <c r="CW809">
        <v>0</v>
      </c>
      <c r="CX809">
        <v>1</v>
      </c>
      <c r="CY809">
        <v>1</v>
      </c>
      <c r="CZ809">
        <v>2</v>
      </c>
      <c r="DA809">
        <v>3</v>
      </c>
      <c r="DB809">
        <v>3</v>
      </c>
      <c r="DC809">
        <v>0</v>
      </c>
      <c r="FC809" t="s">
        <v>149</v>
      </c>
    </row>
    <row r="810" spans="1:159" x14ac:dyDescent="0.2">
      <c r="A810">
        <v>3152</v>
      </c>
      <c r="B810" t="s">
        <v>143</v>
      </c>
      <c r="C810" t="s">
        <v>3612</v>
      </c>
      <c r="D810" s="1">
        <v>21916</v>
      </c>
      <c r="E810">
        <v>62</v>
      </c>
      <c r="F810">
        <v>1</v>
      </c>
      <c r="H810" t="s">
        <v>1035</v>
      </c>
      <c r="I810">
        <v>3338</v>
      </c>
      <c r="J810" s="1">
        <v>43958</v>
      </c>
      <c r="K810">
        <v>2</v>
      </c>
      <c r="R810">
        <v>3</v>
      </c>
      <c r="W810" t="s">
        <v>229</v>
      </c>
      <c r="X810" t="s">
        <v>314</v>
      </c>
      <c r="Y810">
        <v>1</v>
      </c>
      <c r="Z810" t="s">
        <v>3613</v>
      </c>
      <c r="AA810" s="1">
        <v>44679</v>
      </c>
      <c r="AB810" s="2">
        <f t="shared" si="137"/>
        <v>721</v>
      </c>
      <c r="AC810">
        <v>5</v>
      </c>
      <c r="AD810">
        <v>2</v>
      </c>
      <c r="AE810" t="str">
        <f t="shared" si="139"/>
        <v>Female</v>
      </c>
      <c r="AF810">
        <v>4</v>
      </c>
      <c r="AG810" t="s">
        <v>149</v>
      </c>
      <c r="AH810">
        <v>0</v>
      </c>
      <c r="AJ810">
        <v>5</v>
      </c>
      <c r="AK810" t="str">
        <f t="shared" si="146"/>
        <v>TAFE</v>
      </c>
      <c r="AL810" t="str">
        <f t="shared" si="140"/>
        <v>Yes</v>
      </c>
      <c r="AM810">
        <v>163</v>
      </c>
      <c r="AN810" t="str">
        <f t="shared" si="138"/>
        <v>Other</v>
      </c>
      <c r="AQ810">
        <v>47</v>
      </c>
      <c r="AR810">
        <v>0</v>
      </c>
      <c r="AS810">
        <v>0</v>
      </c>
      <c r="AT810">
        <v>0</v>
      </c>
      <c r="AU810">
        <v>0</v>
      </c>
      <c r="AV810">
        <v>0</v>
      </c>
      <c r="AW810">
        <v>0</v>
      </c>
      <c r="AX810">
        <v>0</v>
      </c>
      <c r="AY810">
        <v>0</v>
      </c>
      <c r="AZ810">
        <v>2</v>
      </c>
      <c r="BA810">
        <v>0</v>
      </c>
      <c r="BC810" t="s">
        <v>3614</v>
      </c>
      <c r="BD810">
        <v>1</v>
      </c>
      <c r="BE810" t="s">
        <v>3615</v>
      </c>
      <c r="BF810">
        <v>1</v>
      </c>
      <c r="BG810" t="s">
        <v>3616</v>
      </c>
      <c r="BH810">
        <v>1</v>
      </c>
      <c r="BI810">
        <v>0</v>
      </c>
      <c r="BJ810">
        <v>0</v>
      </c>
      <c r="BK810">
        <v>0</v>
      </c>
      <c r="BM810">
        <v>0</v>
      </c>
      <c r="BO810">
        <v>0</v>
      </c>
      <c r="BQ810">
        <v>4</v>
      </c>
      <c r="BR810">
        <v>3</v>
      </c>
      <c r="BS810">
        <v>4</v>
      </c>
      <c r="BT810">
        <v>4</v>
      </c>
      <c r="BU810">
        <v>3</v>
      </c>
      <c r="BV810">
        <v>0</v>
      </c>
      <c r="BW810" s="4">
        <v>0.20947676003746105</v>
      </c>
      <c r="BX810">
        <v>1</v>
      </c>
      <c r="BY810">
        <v>25</v>
      </c>
      <c r="BZ810">
        <v>0</v>
      </c>
      <c r="CA810">
        <v>840</v>
      </c>
      <c r="CB810">
        <v>0</v>
      </c>
      <c r="CC810">
        <v>0</v>
      </c>
      <c r="CD810">
        <v>0</v>
      </c>
      <c r="CE810">
        <v>0</v>
      </c>
      <c r="CF810">
        <v>0</v>
      </c>
      <c r="CG810">
        <v>0</v>
      </c>
      <c r="CH810">
        <v>0</v>
      </c>
      <c r="CI810">
        <v>0</v>
      </c>
      <c r="CJ810">
        <v>0</v>
      </c>
      <c r="CK810">
        <v>0</v>
      </c>
      <c r="CL810">
        <v>0</v>
      </c>
      <c r="CM810">
        <v>0</v>
      </c>
      <c r="CN810">
        <f t="shared" si="144"/>
        <v>840</v>
      </c>
      <c r="CO810" t="str">
        <f t="shared" si="145"/>
        <v>Sufficientlyactive</v>
      </c>
      <c r="CP810">
        <v>3</v>
      </c>
      <c r="CQ810">
        <v>3</v>
      </c>
      <c r="CR810">
        <v>3</v>
      </c>
      <c r="CS810">
        <v>3</v>
      </c>
      <c r="CT810">
        <v>4</v>
      </c>
      <c r="CU810">
        <v>1</v>
      </c>
      <c r="CV810">
        <v>1</v>
      </c>
      <c r="CW810">
        <v>1</v>
      </c>
      <c r="CX810">
        <v>1</v>
      </c>
      <c r="CY810">
        <v>1</v>
      </c>
      <c r="CZ810">
        <v>2</v>
      </c>
      <c r="DA810">
        <v>3</v>
      </c>
      <c r="DB810">
        <v>2</v>
      </c>
      <c r="DC810">
        <v>0</v>
      </c>
      <c r="DD810">
        <v>4</v>
      </c>
      <c r="DE810">
        <v>1</v>
      </c>
      <c r="DF810">
        <v>1</v>
      </c>
      <c r="DG810">
        <v>3</v>
      </c>
      <c r="DH810">
        <v>4</v>
      </c>
      <c r="DI810">
        <v>4</v>
      </c>
      <c r="DJ810">
        <v>4</v>
      </c>
      <c r="DK810">
        <v>4</v>
      </c>
      <c r="DL810">
        <v>4</v>
      </c>
      <c r="DM810">
        <v>3</v>
      </c>
      <c r="DN810">
        <v>32</v>
      </c>
      <c r="DO810">
        <v>1</v>
      </c>
      <c r="DP810">
        <v>1</v>
      </c>
      <c r="DQ810">
        <v>2</v>
      </c>
      <c r="DR810">
        <v>1</v>
      </c>
      <c r="DS810">
        <v>1</v>
      </c>
      <c r="DT810">
        <v>3</v>
      </c>
      <c r="DU810">
        <v>1</v>
      </c>
      <c r="DV810">
        <v>2</v>
      </c>
      <c r="DW810">
        <v>0</v>
      </c>
      <c r="DX810">
        <v>12</v>
      </c>
      <c r="DY810" t="s">
        <v>149</v>
      </c>
      <c r="DZ810" t="s">
        <v>4709</v>
      </c>
      <c r="EJ810">
        <v>3</v>
      </c>
      <c r="EK810">
        <v>3</v>
      </c>
      <c r="FC810" t="s">
        <v>157</v>
      </c>
    </row>
    <row r="811" spans="1:159" x14ac:dyDescent="0.2">
      <c r="A811">
        <v>3153</v>
      </c>
      <c r="B811" t="s">
        <v>143</v>
      </c>
      <c r="C811" t="s">
        <v>3617</v>
      </c>
      <c r="D811" s="1">
        <v>23245</v>
      </c>
      <c r="E811">
        <v>58</v>
      </c>
      <c r="F811">
        <v>1</v>
      </c>
      <c r="H811" t="s">
        <v>151</v>
      </c>
      <c r="I811">
        <v>3030</v>
      </c>
      <c r="J811" s="1">
        <v>43969</v>
      </c>
      <c r="K811">
        <v>5</v>
      </c>
      <c r="L811">
        <v>3</v>
      </c>
      <c r="R811">
        <v>3</v>
      </c>
      <c r="U811">
        <v>3</v>
      </c>
      <c r="V811" t="s">
        <v>3618</v>
      </c>
      <c r="W811" t="s">
        <v>3619</v>
      </c>
      <c r="X811" t="s">
        <v>314</v>
      </c>
      <c r="Y811">
        <v>1</v>
      </c>
      <c r="Z811" t="s">
        <v>3620</v>
      </c>
      <c r="AA811" s="1">
        <v>44748</v>
      </c>
      <c r="AB811" s="2">
        <f t="shared" si="137"/>
        <v>779</v>
      </c>
      <c r="AC811">
        <v>4</v>
      </c>
      <c r="AD811">
        <v>2</v>
      </c>
      <c r="AE811" t="str">
        <f t="shared" si="139"/>
        <v>Female</v>
      </c>
      <c r="AF811">
        <v>6</v>
      </c>
      <c r="AG811" t="s">
        <v>149</v>
      </c>
      <c r="AH811">
        <v>0</v>
      </c>
      <c r="AJ811">
        <v>1</v>
      </c>
      <c r="AK811" t="str">
        <f t="shared" si="146"/>
        <v>DNC high school</v>
      </c>
      <c r="AL811" t="str">
        <f t="shared" si="140"/>
        <v>No</v>
      </c>
      <c r="AM811">
        <v>123</v>
      </c>
      <c r="AN811" t="str">
        <f t="shared" si="138"/>
        <v>Other</v>
      </c>
      <c r="AP811">
        <v>0</v>
      </c>
      <c r="AQ811">
        <v>35</v>
      </c>
      <c r="AR811">
        <v>0</v>
      </c>
      <c r="AS811">
        <v>0</v>
      </c>
      <c r="AT811">
        <v>0</v>
      </c>
      <c r="AU811">
        <v>2</v>
      </c>
      <c r="AV811">
        <v>0</v>
      </c>
      <c r="AW811">
        <v>0</v>
      </c>
      <c r="AX811">
        <v>2</v>
      </c>
      <c r="AY811">
        <v>1</v>
      </c>
      <c r="AZ811">
        <v>2</v>
      </c>
      <c r="BA811">
        <v>2</v>
      </c>
      <c r="BC811" t="s">
        <v>3621</v>
      </c>
      <c r="BD811">
        <v>1</v>
      </c>
      <c r="BE811" t="s">
        <v>3622</v>
      </c>
      <c r="BF811">
        <v>1</v>
      </c>
      <c r="BG811" t="s">
        <v>3623</v>
      </c>
      <c r="BH811">
        <v>0</v>
      </c>
      <c r="BI811">
        <v>0</v>
      </c>
      <c r="BJ811">
        <v>0</v>
      </c>
      <c r="BK811">
        <v>1</v>
      </c>
      <c r="BL811">
        <v>5</v>
      </c>
      <c r="BM811">
        <v>1</v>
      </c>
      <c r="BN811">
        <v>10</v>
      </c>
      <c r="BO811">
        <v>0</v>
      </c>
      <c r="BQ811">
        <v>3</v>
      </c>
      <c r="BR811">
        <v>2</v>
      </c>
      <c r="BS811">
        <v>3</v>
      </c>
      <c r="BT811">
        <v>4</v>
      </c>
      <c r="BU811">
        <v>4</v>
      </c>
      <c r="BV811">
        <v>26</v>
      </c>
      <c r="BW811" s="4">
        <v>0.22375712591350722</v>
      </c>
      <c r="BX811">
        <v>5</v>
      </c>
      <c r="BY811">
        <v>1</v>
      </c>
      <c r="BZ811">
        <v>0</v>
      </c>
      <c r="CA811">
        <v>60</v>
      </c>
      <c r="CB811">
        <v>1</v>
      </c>
      <c r="CC811">
        <v>0</v>
      </c>
      <c r="CD811">
        <v>30</v>
      </c>
      <c r="CE811">
        <v>30</v>
      </c>
      <c r="CF811">
        <v>0</v>
      </c>
      <c r="CG811">
        <v>0</v>
      </c>
      <c r="CH811">
        <v>0</v>
      </c>
      <c r="CI811">
        <v>0</v>
      </c>
      <c r="CJ811">
        <v>0</v>
      </c>
      <c r="CK811">
        <v>0</v>
      </c>
      <c r="CL811">
        <v>0</v>
      </c>
      <c r="CM811">
        <v>0</v>
      </c>
      <c r="CN811">
        <f t="shared" si="144"/>
        <v>60</v>
      </c>
      <c r="CO811" t="str">
        <f t="shared" si="145"/>
        <v>Insufficiently active</v>
      </c>
      <c r="CP811">
        <v>3</v>
      </c>
      <c r="CQ811">
        <v>3</v>
      </c>
      <c r="CR811">
        <v>3</v>
      </c>
      <c r="CS811">
        <v>1</v>
      </c>
      <c r="CT811">
        <v>3</v>
      </c>
      <c r="CU811">
        <v>1</v>
      </c>
      <c r="CV811">
        <v>1</v>
      </c>
      <c r="CW811">
        <v>1</v>
      </c>
      <c r="CX811">
        <v>1</v>
      </c>
      <c r="CY811">
        <v>0</v>
      </c>
      <c r="CZ811">
        <v>2</v>
      </c>
      <c r="DA811">
        <v>5</v>
      </c>
      <c r="DB811">
        <v>3</v>
      </c>
      <c r="DC811">
        <v>0</v>
      </c>
      <c r="DD811">
        <v>4</v>
      </c>
      <c r="DE811">
        <v>3</v>
      </c>
      <c r="DF811">
        <v>1</v>
      </c>
      <c r="DG811">
        <v>3</v>
      </c>
      <c r="DH811">
        <v>2</v>
      </c>
      <c r="DI811">
        <v>1</v>
      </c>
      <c r="DJ811">
        <v>4</v>
      </c>
      <c r="DK811">
        <v>4</v>
      </c>
      <c r="DL811">
        <v>2</v>
      </c>
      <c r="DM811">
        <v>3</v>
      </c>
      <c r="DN811">
        <v>27</v>
      </c>
      <c r="DO811">
        <v>1</v>
      </c>
      <c r="DP811">
        <v>2</v>
      </c>
      <c r="DQ811">
        <v>2</v>
      </c>
      <c r="DR811">
        <v>2</v>
      </c>
      <c r="DS811">
        <v>3</v>
      </c>
      <c r="DT811">
        <v>2</v>
      </c>
      <c r="DU811">
        <v>1</v>
      </c>
      <c r="DV811">
        <v>0</v>
      </c>
      <c r="DW811">
        <v>0</v>
      </c>
      <c r="DX811">
        <v>13</v>
      </c>
      <c r="DY811" t="s">
        <v>157</v>
      </c>
      <c r="DZ811" t="s">
        <v>4709</v>
      </c>
      <c r="EA811">
        <v>3</v>
      </c>
      <c r="EB811">
        <v>3</v>
      </c>
      <c r="EC811">
        <v>3</v>
      </c>
      <c r="ED811">
        <v>3</v>
      </c>
      <c r="EE811">
        <v>3</v>
      </c>
      <c r="EF811">
        <v>3</v>
      </c>
      <c r="EG811">
        <v>3</v>
      </c>
      <c r="EH811">
        <v>21</v>
      </c>
      <c r="EI811">
        <v>2</v>
      </c>
      <c r="EJ811">
        <v>2</v>
      </c>
      <c r="EK811">
        <v>2</v>
      </c>
      <c r="EL811">
        <v>6</v>
      </c>
      <c r="EM811">
        <v>2</v>
      </c>
      <c r="EN811">
        <v>3</v>
      </c>
      <c r="EO811">
        <v>2</v>
      </c>
      <c r="EP811">
        <v>3</v>
      </c>
      <c r="EQ811">
        <v>5</v>
      </c>
      <c r="ER811">
        <v>3</v>
      </c>
      <c r="ES811">
        <v>5</v>
      </c>
      <c r="ET811">
        <v>3</v>
      </c>
      <c r="EU811">
        <v>26</v>
      </c>
      <c r="EV811">
        <v>3</v>
      </c>
      <c r="EW811">
        <v>6</v>
      </c>
      <c r="EX811">
        <v>7</v>
      </c>
      <c r="EY811">
        <v>9</v>
      </c>
      <c r="EZ811">
        <v>25</v>
      </c>
      <c r="FA811">
        <v>6</v>
      </c>
      <c r="FB811" t="str">
        <f t="shared" si="141"/>
        <v>Moderate</v>
      </c>
      <c r="FC811" t="s">
        <v>157</v>
      </c>
    </row>
    <row r="812" spans="1:159" x14ac:dyDescent="0.2">
      <c r="A812">
        <v>3179</v>
      </c>
      <c r="B812" t="s">
        <v>143</v>
      </c>
      <c r="C812" t="s">
        <v>3624</v>
      </c>
      <c r="D812" s="1">
        <v>15804</v>
      </c>
      <c r="E812">
        <v>79</v>
      </c>
      <c r="F812">
        <v>1</v>
      </c>
      <c r="H812" t="s">
        <v>228</v>
      </c>
      <c r="I812">
        <v>3029</v>
      </c>
      <c r="J812" s="1">
        <v>43902</v>
      </c>
      <c r="K812">
        <v>1</v>
      </c>
      <c r="L812">
        <v>1</v>
      </c>
      <c r="W812" t="s">
        <v>4403</v>
      </c>
      <c r="X812" t="s">
        <v>307</v>
      </c>
      <c r="Y812">
        <v>0</v>
      </c>
      <c r="Z812" t="s">
        <v>3625</v>
      </c>
      <c r="AA812" s="1">
        <v>44686</v>
      </c>
      <c r="AB812" s="2">
        <f t="shared" si="137"/>
        <v>784</v>
      </c>
      <c r="AC812">
        <v>1</v>
      </c>
      <c r="AD812">
        <v>1</v>
      </c>
      <c r="AE812" t="str">
        <f t="shared" si="139"/>
        <v>Male</v>
      </c>
      <c r="AF812">
        <v>7</v>
      </c>
      <c r="AG812" t="s">
        <v>149</v>
      </c>
      <c r="AH812">
        <v>0</v>
      </c>
      <c r="AJ812">
        <v>1</v>
      </c>
      <c r="AK812" t="str">
        <f t="shared" si="146"/>
        <v>DNC high school</v>
      </c>
      <c r="AL812" t="str">
        <f t="shared" si="140"/>
        <v>No</v>
      </c>
      <c r="AM812">
        <v>106</v>
      </c>
      <c r="AN812" t="str">
        <f t="shared" si="138"/>
        <v>Other</v>
      </c>
      <c r="AQ812">
        <v>6</v>
      </c>
      <c r="AR812">
        <v>0</v>
      </c>
      <c r="AS812">
        <v>1</v>
      </c>
      <c r="AT812">
        <v>1</v>
      </c>
      <c r="AU812">
        <v>0</v>
      </c>
      <c r="AV812">
        <v>0</v>
      </c>
      <c r="AW812">
        <v>0</v>
      </c>
      <c r="AX812">
        <v>0</v>
      </c>
      <c r="AY812">
        <v>0</v>
      </c>
      <c r="AZ812">
        <v>2</v>
      </c>
      <c r="BA812">
        <v>0</v>
      </c>
      <c r="BB812" t="s">
        <v>3626</v>
      </c>
      <c r="BC812" t="s">
        <v>3627</v>
      </c>
      <c r="BD812">
        <v>1</v>
      </c>
      <c r="BE812" t="s">
        <v>3628</v>
      </c>
      <c r="BF812">
        <v>1</v>
      </c>
      <c r="BG812" t="s">
        <v>3629</v>
      </c>
      <c r="BH812">
        <v>1</v>
      </c>
      <c r="BI812">
        <v>1</v>
      </c>
      <c r="BJ812">
        <v>1</v>
      </c>
      <c r="BK812">
        <v>0</v>
      </c>
      <c r="BM812">
        <v>0</v>
      </c>
      <c r="BO812">
        <v>0</v>
      </c>
      <c r="BQ812">
        <v>2</v>
      </c>
      <c r="BR812">
        <v>2</v>
      </c>
      <c r="BS812">
        <v>2</v>
      </c>
      <c r="BT812">
        <v>4</v>
      </c>
      <c r="BU812">
        <v>2</v>
      </c>
      <c r="BV812">
        <v>75</v>
      </c>
      <c r="BW812" s="4">
        <v>0.34272912671218742</v>
      </c>
      <c r="BX812">
        <v>0</v>
      </c>
      <c r="BY812">
        <v>0</v>
      </c>
      <c r="BZ812">
        <v>0</v>
      </c>
      <c r="CA812">
        <v>0</v>
      </c>
      <c r="CB812">
        <v>14</v>
      </c>
      <c r="CC812">
        <v>3</v>
      </c>
      <c r="CD812">
        <v>0</v>
      </c>
      <c r="CE812">
        <v>180</v>
      </c>
      <c r="CF812">
        <v>0</v>
      </c>
      <c r="CG812">
        <v>0</v>
      </c>
      <c r="CH812">
        <v>0</v>
      </c>
      <c r="CI812">
        <v>0</v>
      </c>
      <c r="CJ812">
        <v>0</v>
      </c>
      <c r="CK812">
        <v>0</v>
      </c>
      <c r="CL812">
        <v>0</v>
      </c>
      <c r="CM812">
        <v>0</v>
      </c>
      <c r="CN812">
        <f t="shared" si="144"/>
        <v>0</v>
      </c>
      <c r="CO812" t="str">
        <f t="shared" si="145"/>
        <v>Sedentary</v>
      </c>
      <c r="CP812">
        <v>4</v>
      </c>
      <c r="CQ812">
        <v>4</v>
      </c>
      <c r="CR812">
        <v>4</v>
      </c>
      <c r="CS812">
        <v>4</v>
      </c>
      <c r="CT812">
        <v>4</v>
      </c>
      <c r="CU812">
        <v>3</v>
      </c>
      <c r="CV812">
        <v>1</v>
      </c>
      <c r="CW812">
        <v>1</v>
      </c>
      <c r="CX812">
        <v>1</v>
      </c>
      <c r="CY812">
        <v>1</v>
      </c>
      <c r="CZ812">
        <v>2</v>
      </c>
      <c r="DA812">
        <v>9</v>
      </c>
      <c r="DB812">
        <v>3</v>
      </c>
      <c r="DC812">
        <v>1</v>
      </c>
      <c r="DD812">
        <v>3</v>
      </c>
      <c r="DE812">
        <v>3</v>
      </c>
      <c r="DF812">
        <v>2</v>
      </c>
      <c r="DG812">
        <v>3</v>
      </c>
      <c r="DH812">
        <v>3</v>
      </c>
      <c r="DI812">
        <v>2</v>
      </c>
      <c r="DJ812">
        <v>3</v>
      </c>
      <c r="DK812">
        <v>1</v>
      </c>
      <c r="DL812">
        <v>1</v>
      </c>
      <c r="DM812">
        <v>3</v>
      </c>
      <c r="DN812">
        <v>24</v>
      </c>
      <c r="DO812">
        <v>1</v>
      </c>
      <c r="DP812">
        <v>1</v>
      </c>
      <c r="DQ812">
        <v>0</v>
      </c>
      <c r="DR812">
        <v>2</v>
      </c>
      <c r="DS812">
        <v>0</v>
      </c>
      <c r="DT812">
        <v>2</v>
      </c>
      <c r="DU812">
        <v>1</v>
      </c>
      <c r="DV812">
        <v>0</v>
      </c>
      <c r="DW812">
        <v>0</v>
      </c>
      <c r="DX812">
        <v>7</v>
      </c>
      <c r="DY812" t="s">
        <v>149</v>
      </c>
      <c r="DZ812" t="s">
        <v>4707</v>
      </c>
      <c r="EA812">
        <v>4</v>
      </c>
      <c r="EB812">
        <v>4</v>
      </c>
      <c r="EC812">
        <v>4</v>
      </c>
      <c r="ED812">
        <v>4</v>
      </c>
      <c r="EE812">
        <v>4</v>
      </c>
      <c r="EF812">
        <v>4</v>
      </c>
      <c r="EG812">
        <v>5</v>
      </c>
      <c r="EH812">
        <v>29</v>
      </c>
      <c r="EI812">
        <v>1</v>
      </c>
      <c r="EJ812">
        <v>1</v>
      </c>
      <c r="EK812">
        <v>1</v>
      </c>
      <c r="EL812">
        <v>3</v>
      </c>
      <c r="EM812">
        <v>4</v>
      </c>
      <c r="EN812">
        <v>4</v>
      </c>
      <c r="EO812">
        <v>4</v>
      </c>
      <c r="EP812">
        <v>4</v>
      </c>
      <c r="EQ812">
        <v>4</v>
      </c>
      <c r="ER812">
        <v>4</v>
      </c>
      <c r="ES812">
        <v>4</v>
      </c>
      <c r="ET812">
        <v>4</v>
      </c>
      <c r="EU812">
        <v>32</v>
      </c>
      <c r="EV812">
        <v>8</v>
      </c>
      <c r="EW812">
        <v>7</v>
      </c>
      <c r="EX812">
        <v>8</v>
      </c>
      <c r="EY812">
        <v>8</v>
      </c>
      <c r="EZ812">
        <v>31</v>
      </c>
      <c r="FA812">
        <v>7</v>
      </c>
      <c r="FB812" t="str">
        <f t="shared" si="141"/>
        <v>Moderate</v>
      </c>
      <c r="FC812" t="s">
        <v>157</v>
      </c>
    </row>
    <row r="813" spans="1:159" x14ac:dyDescent="0.2">
      <c r="A813">
        <v>3188</v>
      </c>
      <c r="B813" t="s">
        <v>143</v>
      </c>
      <c r="C813" t="s">
        <v>3630</v>
      </c>
      <c r="D813" s="1">
        <v>20087</v>
      </c>
      <c r="E813">
        <v>67</v>
      </c>
      <c r="F813">
        <v>1</v>
      </c>
      <c r="H813" t="s">
        <v>151</v>
      </c>
      <c r="I813">
        <v>3030</v>
      </c>
      <c r="J813" s="1">
        <v>43903</v>
      </c>
      <c r="K813">
        <v>1</v>
      </c>
      <c r="R813">
        <v>2</v>
      </c>
      <c r="W813" t="s">
        <v>229</v>
      </c>
      <c r="X813" t="s">
        <v>222</v>
      </c>
      <c r="Y813">
        <v>0</v>
      </c>
      <c r="Z813" t="s">
        <v>3631</v>
      </c>
      <c r="AA813" s="1">
        <v>44693</v>
      </c>
      <c r="AB813" s="2">
        <f t="shared" si="137"/>
        <v>790</v>
      </c>
      <c r="AC813">
        <v>0</v>
      </c>
      <c r="AD813">
        <v>2</v>
      </c>
      <c r="AE813" t="str">
        <f t="shared" si="139"/>
        <v>Female</v>
      </c>
      <c r="AF813">
        <v>7</v>
      </c>
      <c r="AG813" t="s">
        <v>149</v>
      </c>
      <c r="AH813">
        <v>0</v>
      </c>
      <c r="AJ813">
        <v>1</v>
      </c>
      <c r="AK813" t="str">
        <f t="shared" si="146"/>
        <v>DNC high school</v>
      </c>
      <c r="AL813" t="str">
        <f t="shared" si="140"/>
        <v>No</v>
      </c>
      <c r="AM813">
        <v>9</v>
      </c>
      <c r="AN813" t="str">
        <f t="shared" si="138"/>
        <v>Aus</v>
      </c>
      <c r="AO813">
        <v>0</v>
      </c>
      <c r="AR813">
        <v>0</v>
      </c>
      <c r="AS813">
        <v>0</v>
      </c>
      <c r="AT813">
        <v>0</v>
      </c>
      <c r="AU813">
        <v>1</v>
      </c>
      <c r="AV813">
        <v>0</v>
      </c>
      <c r="AW813">
        <v>0</v>
      </c>
      <c r="AX813">
        <v>0</v>
      </c>
      <c r="AY813">
        <v>0</v>
      </c>
      <c r="AZ813">
        <v>0</v>
      </c>
      <c r="BA813">
        <v>1</v>
      </c>
      <c r="BC813" t="s">
        <v>3632</v>
      </c>
      <c r="BD813">
        <v>1</v>
      </c>
      <c r="BE813" t="s">
        <v>3633</v>
      </c>
      <c r="BF813">
        <v>1</v>
      </c>
      <c r="BG813" t="s">
        <v>3634</v>
      </c>
      <c r="BH813">
        <v>1</v>
      </c>
      <c r="BI813">
        <v>0</v>
      </c>
      <c r="BJ813">
        <v>1</v>
      </c>
      <c r="BK813">
        <v>1</v>
      </c>
      <c r="BL813">
        <v>25</v>
      </c>
      <c r="BM813">
        <v>0</v>
      </c>
      <c r="BO813">
        <v>0</v>
      </c>
      <c r="BQ813">
        <v>1</v>
      </c>
      <c r="BR813">
        <v>1</v>
      </c>
      <c r="BS813">
        <v>1</v>
      </c>
      <c r="BT813">
        <v>1</v>
      </c>
      <c r="BU813">
        <v>1</v>
      </c>
      <c r="BV813">
        <v>50</v>
      </c>
      <c r="BW813" s="4">
        <v>1</v>
      </c>
      <c r="BX813">
        <v>3</v>
      </c>
      <c r="BY813">
        <v>4</v>
      </c>
      <c r="BZ813">
        <v>0</v>
      </c>
      <c r="CA813">
        <v>240</v>
      </c>
      <c r="CB813">
        <v>0</v>
      </c>
      <c r="CC813">
        <v>0</v>
      </c>
      <c r="CD813">
        <v>0</v>
      </c>
      <c r="CE813">
        <v>0</v>
      </c>
      <c r="CF813">
        <v>0</v>
      </c>
      <c r="CG813">
        <v>0</v>
      </c>
      <c r="CH813">
        <v>0</v>
      </c>
      <c r="CI813">
        <v>0</v>
      </c>
      <c r="CJ813">
        <v>0</v>
      </c>
      <c r="CK813">
        <v>0</v>
      </c>
      <c r="CL813">
        <v>0</v>
      </c>
      <c r="CM813">
        <v>0</v>
      </c>
      <c r="CN813">
        <f t="shared" si="144"/>
        <v>240</v>
      </c>
      <c r="CO813" t="str">
        <f t="shared" si="145"/>
        <v>Sufficientlyactive</v>
      </c>
      <c r="CP813">
        <v>3</v>
      </c>
      <c r="CQ813">
        <v>3</v>
      </c>
      <c r="CR813">
        <v>3</v>
      </c>
      <c r="CS813">
        <v>3</v>
      </c>
      <c r="CT813">
        <v>3</v>
      </c>
      <c r="CU813">
        <v>1</v>
      </c>
      <c r="CV813">
        <v>1</v>
      </c>
      <c r="CW813">
        <v>0</v>
      </c>
      <c r="CX813">
        <v>3</v>
      </c>
      <c r="CY813">
        <v>0</v>
      </c>
      <c r="CZ813">
        <v>2</v>
      </c>
      <c r="DA813">
        <v>7</v>
      </c>
      <c r="DB813">
        <v>8</v>
      </c>
      <c r="DC813">
        <v>1</v>
      </c>
      <c r="DD813">
        <v>2</v>
      </c>
      <c r="DE813">
        <v>1</v>
      </c>
      <c r="DF813">
        <v>1</v>
      </c>
      <c r="DG813">
        <v>1</v>
      </c>
      <c r="DH813">
        <v>1</v>
      </c>
      <c r="DI813">
        <v>1</v>
      </c>
      <c r="DJ813">
        <v>1</v>
      </c>
      <c r="DK813">
        <v>1</v>
      </c>
      <c r="DL813">
        <v>1</v>
      </c>
      <c r="DM813">
        <v>1</v>
      </c>
      <c r="DN813">
        <v>11</v>
      </c>
      <c r="DO813">
        <v>0</v>
      </c>
      <c r="DP813">
        <v>0</v>
      </c>
      <c r="DQ813">
        <v>0</v>
      </c>
      <c r="DR813">
        <v>0</v>
      </c>
      <c r="DS813">
        <v>0</v>
      </c>
      <c r="DT813">
        <v>0</v>
      </c>
      <c r="DU813">
        <v>0</v>
      </c>
      <c r="DV813">
        <v>0</v>
      </c>
      <c r="DW813">
        <v>0</v>
      </c>
      <c r="DX813">
        <v>0</v>
      </c>
      <c r="DY813" t="str">
        <f>IF(DO813&gt;1,"Yes",IF(DP813&gt;1,"Yes","No"))</f>
        <v>No</v>
      </c>
      <c r="DZ813" t="s">
        <v>4708</v>
      </c>
      <c r="EA813">
        <v>1</v>
      </c>
      <c r="EB813">
        <v>1</v>
      </c>
      <c r="EC813">
        <v>1</v>
      </c>
      <c r="ED813">
        <v>1</v>
      </c>
      <c r="EE813">
        <v>3</v>
      </c>
      <c r="EF813">
        <v>3</v>
      </c>
      <c r="EG813">
        <v>3</v>
      </c>
      <c r="EH813">
        <v>13</v>
      </c>
      <c r="EI813">
        <v>1</v>
      </c>
      <c r="EJ813">
        <v>1</v>
      </c>
      <c r="EK813">
        <v>1</v>
      </c>
      <c r="EL813">
        <v>3</v>
      </c>
      <c r="EM813">
        <v>3</v>
      </c>
      <c r="EN813">
        <v>3</v>
      </c>
      <c r="EO813">
        <v>3</v>
      </c>
      <c r="EP813">
        <v>3</v>
      </c>
      <c r="EQ813">
        <v>3</v>
      </c>
      <c r="ER813">
        <v>3</v>
      </c>
      <c r="ES813">
        <v>3</v>
      </c>
      <c r="ET813">
        <v>3</v>
      </c>
      <c r="EU813">
        <v>24</v>
      </c>
      <c r="EV813">
        <v>0</v>
      </c>
      <c r="EW813">
        <v>0</v>
      </c>
      <c r="EX813">
        <v>0</v>
      </c>
      <c r="EY813">
        <v>0</v>
      </c>
      <c r="EZ813">
        <v>0</v>
      </c>
      <c r="FA813">
        <v>0</v>
      </c>
      <c r="FB813" t="str">
        <f t="shared" si="141"/>
        <v>None</v>
      </c>
      <c r="FC813" t="s">
        <v>149</v>
      </c>
    </row>
    <row r="814" spans="1:159" x14ac:dyDescent="0.2">
      <c r="A814">
        <v>3212</v>
      </c>
      <c r="B814" t="s">
        <v>143</v>
      </c>
      <c r="C814" t="s">
        <v>3635</v>
      </c>
      <c r="D814" s="1">
        <v>29252</v>
      </c>
      <c r="E814">
        <v>42</v>
      </c>
      <c r="F814">
        <v>11</v>
      </c>
      <c r="G814" t="s">
        <v>3636</v>
      </c>
      <c r="H814" t="s">
        <v>253</v>
      </c>
      <c r="I814">
        <v>3020</v>
      </c>
      <c r="J814" s="1">
        <v>43881</v>
      </c>
      <c r="K814">
        <v>1</v>
      </c>
      <c r="L814">
        <v>1</v>
      </c>
      <c r="W814" t="s">
        <v>4403</v>
      </c>
      <c r="X814" t="s">
        <v>307</v>
      </c>
      <c r="Y814">
        <v>0</v>
      </c>
      <c r="Z814" t="s">
        <v>3637</v>
      </c>
      <c r="AA814" s="1">
        <v>44746</v>
      </c>
      <c r="AB814" s="2">
        <f t="shared" si="137"/>
        <v>865</v>
      </c>
      <c r="AC814">
        <v>1</v>
      </c>
      <c r="AD814">
        <v>1</v>
      </c>
      <c r="AE814" t="str">
        <f t="shared" si="139"/>
        <v>Male</v>
      </c>
      <c r="AF814">
        <v>0</v>
      </c>
      <c r="AG814" t="s">
        <v>157</v>
      </c>
      <c r="AH814">
        <v>0</v>
      </c>
      <c r="AJ814">
        <v>1</v>
      </c>
      <c r="AK814" t="str">
        <f t="shared" si="146"/>
        <v>DNC high school</v>
      </c>
      <c r="AL814" t="str">
        <f t="shared" si="140"/>
        <v>No</v>
      </c>
      <c r="AM814">
        <v>14</v>
      </c>
      <c r="AN814" t="str">
        <f t="shared" si="138"/>
        <v>Other</v>
      </c>
      <c r="AQ814">
        <v>32</v>
      </c>
      <c r="AR814">
        <v>0</v>
      </c>
      <c r="AS814">
        <v>0</v>
      </c>
      <c r="AT814">
        <v>0</v>
      </c>
      <c r="AU814">
        <v>0</v>
      </c>
      <c r="AV814">
        <v>0</v>
      </c>
      <c r="AW814">
        <v>0</v>
      </c>
      <c r="AX814">
        <v>2</v>
      </c>
      <c r="AY814">
        <v>0</v>
      </c>
      <c r="AZ814">
        <v>0</v>
      </c>
      <c r="BA814">
        <v>0</v>
      </c>
      <c r="BD814">
        <v>0</v>
      </c>
      <c r="BF814">
        <v>1</v>
      </c>
      <c r="BG814" t="s">
        <v>3638</v>
      </c>
      <c r="BH814">
        <v>0</v>
      </c>
      <c r="BI814">
        <v>0</v>
      </c>
      <c r="BJ814">
        <v>0</v>
      </c>
      <c r="BK814">
        <v>0</v>
      </c>
      <c r="BM814">
        <v>0</v>
      </c>
      <c r="BO814">
        <v>0</v>
      </c>
      <c r="BW814" s="4"/>
      <c r="BX814">
        <v>6</v>
      </c>
      <c r="BY814">
        <v>6</v>
      </c>
      <c r="BZ814">
        <v>0</v>
      </c>
      <c r="CA814">
        <v>360</v>
      </c>
      <c r="CB814">
        <v>7</v>
      </c>
      <c r="CC814">
        <v>0</v>
      </c>
      <c r="CD814">
        <v>15</v>
      </c>
      <c r="CE814">
        <v>15</v>
      </c>
      <c r="CF814">
        <v>0</v>
      </c>
      <c r="CG814">
        <v>0</v>
      </c>
      <c r="CH814">
        <v>0</v>
      </c>
      <c r="CI814">
        <v>0</v>
      </c>
      <c r="CJ814">
        <v>0</v>
      </c>
      <c r="CK814">
        <v>0</v>
      </c>
      <c r="CL814">
        <v>0</v>
      </c>
      <c r="CM814">
        <v>0</v>
      </c>
      <c r="CN814">
        <f t="shared" si="144"/>
        <v>360</v>
      </c>
      <c r="CO814" t="str">
        <f t="shared" si="145"/>
        <v>Sufficientlyactive</v>
      </c>
      <c r="CP814">
        <v>0</v>
      </c>
      <c r="CQ814">
        <v>0</v>
      </c>
      <c r="CR814">
        <v>0</v>
      </c>
      <c r="CS814">
        <v>0</v>
      </c>
      <c r="CU814">
        <v>3</v>
      </c>
      <c r="CV814">
        <v>0</v>
      </c>
      <c r="CW814">
        <v>1</v>
      </c>
      <c r="CX814">
        <v>3</v>
      </c>
      <c r="CY814">
        <v>1</v>
      </c>
      <c r="CZ814">
        <v>1</v>
      </c>
      <c r="DA814">
        <v>6</v>
      </c>
      <c r="DB814">
        <v>2</v>
      </c>
      <c r="DC814">
        <v>1</v>
      </c>
      <c r="DD814">
        <v>3</v>
      </c>
      <c r="DE814">
        <v>1</v>
      </c>
      <c r="DF814">
        <v>1</v>
      </c>
      <c r="DG814">
        <v>1</v>
      </c>
      <c r="DH814">
        <v>1</v>
      </c>
      <c r="DI814">
        <v>1</v>
      </c>
      <c r="DJ814">
        <v>1</v>
      </c>
      <c r="DK814">
        <v>1</v>
      </c>
      <c r="DL814">
        <v>1</v>
      </c>
      <c r="DM814">
        <v>1</v>
      </c>
      <c r="DN814">
        <v>12</v>
      </c>
      <c r="DO814">
        <v>0</v>
      </c>
      <c r="DP814">
        <v>0</v>
      </c>
      <c r="DQ814">
        <v>0</v>
      </c>
      <c r="DR814">
        <v>0</v>
      </c>
      <c r="DS814">
        <v>0</v>
      </c>
      <c r="DT814">
        <v>0</v>
      </c>
      <c r="DU814">
        <v>0</v>
      </c>
      <c r="DV814">
        <v>0</v>
      </c>
      <c r="DW814">
        <v>0</v>
      </c>
      <c r="DX814">
        <v>0</v>
      </c>
      <c r="DY814" t="str">
        <f>IF(DO814&gt;1,"Yes",IF(DP814&gt;1,"Yes","No"))</f>
        <v>No</v>
      </c>
      <c r="DZ814" t="s">
        <v>4708</v>
      </c>
      <c r="EA814">
        <v>1</v>
      </c>
      <c r="EB814">
        <v>1</v>
      </c>
      <c r="EC814">
        <v>1</v>
      </c>
      <c r="ED814">
        <v>1</v>
      </c>
      <c r="EE814">
        <v>1</v>
      </c>
      <c r="EF814">
        <v>1</v>
      </c>
      <c r="EG814">
        <v>1</v>
      </c>
      <c r="EH814">
        <v>7</v>
      </c>
      <c r="EI814">
        <v>3</v>
      </c>
      <c r="EJ814">
        <v>3</v>
      </c>
      <c r="EK814">
        <v>3</v>
      </c>
      <c r="EL814">
        <v>9</v>
      </c>
      <c r="EM814">
        <v>3</v>
      </c>
      <c r="EN814">
        <v>3</v>
      </c>
      <c r="EO814">
        <v>3</v>
      </c>
      <c r="EP814">
        <v>3</v>
      </c>
      <c r="EQ814">
        <v>3</v>
      </c>
      <c r="ER814">
        <v>3</v>
      </c>
      <c r="ES814">
        <v>3</v>
      </c>
      <c r="ET814">
        <v>3</v>
      </c>
      <c r="EU814">
        <v>24</v>
      </c>
      <c r="FC814" t="s">
        <v>149</v>
      </c>
    </row>
    <row r="815" spans="1:159" x14ac:dyDescent="0.2">
      <c r="A815">
        <v>3213</v>
      </c>
      <c r="B815" t="s">
        <v>143</v>
      </c>
      <c r="C815" t="s">
        <v>3639</v>
      </c>
      <c r="D815" s="1">
        <v>33822</v>
      </c>
      <c r="E815">
        <v>30</v>
      </c>
      <c r="F815">
        <v>1</v>
      </c>
      <c r="H815" t="s">
        <v>165</v>
      </c>
      <c r="I815">
        <v>3012</v>
      </c>
      <c r="J815" s="1">
        <v>43881</v>
      </c>
      <c r="K815">
        <v>1</v>
      </c>
      <c r="R815">
        <v>1</v>
      </c>
      <c r="W815" t="s">
        <v>229</v>
      </c>
      <c r="X815" t="s">
        <v>307</v>
      </c>
      <c r="Y815">
        <v>0</v>
      </c>
      <c r="Z815" t="s">
        <v>3640</v>
      </c>
      <c r="AA815" s="1">
        <v>44699</v>
      </c>
      <c r="AB815" s="2">
        <f t="shared" si="137"/>
        <v>818</v>
      </c>
      <c r="AC815">
        <v>2</v>
      </c>
      <c r="AD815">
        <v>2</v>
      </c>
      <c r="AE815" t="str">
        <f t="shared" si="139"/>
        <v>Female</v>
      </c>
      <c r="AF815">
        <v>0</v>
      </c>
      <c r="AG815" t="s">
        <v>157</v>
      </c>
      <c r="AH815">
        <v>0</v>
      </c>
      <c r="AJ815">
        <v>6</v>
      </c>
      <c r="AK815" t="str">
        <f t="shared" si="146"/>
        <v>Undergrad</v>
      </c>
      <c r="AL815" t="str">
        <f t="shared" si="140"/>
        <v>Yes</v>
      </c>
      <c r="AM815">
        <v>9</v>
      </c>
      <c r="AN815" t="str">
        <f t="shared" si="138"/>
        <v>Aus</v>
      </c>
      <c r="AO815">
        <v>0</v>
      </c>
      <c r="AR815">
        <v>0</v>
      </c>
      <c r="AS815">
        <v>0</v>
      </c>
      <c r="AT815">
        <v>0</v>
      </c>
      <c r="AU815">
        <v>0</v>
      </c>
      <c r="AV815">
        <v>0</v>
      </c>
      <c r="AW815">
        <v>0</v>
      </c>
      <c r="AX815">
        <v>0</v>
      </c>
      <c r="AY815">
        <v>0</v>
      </c>
      <c r="AZ815">
        <v>0</v>
      </c>
      <c r="BA815">
        <v>2</v>
      </c>
      <c r="BC815" t="s">
        <v>3641</v>
      </c>
      <c r="BD815">
        <v>0</v>
      </c>
      <c r="BF815">
        <v>0</v>
      </c>
      <c r="BH815">
        <v>0</v>
      </c>
      <c r="BI815">
        <v>0</v>
      </c>
      <c r="BJ815">
        <v>0</v>
      </c>
      <c r="BK815">
        <v>0</v>
      </c>
      <c r="BM815">
        <v>1</v>
      </c>
      <c r="BN815">
        <v>3</v>
      </c>
      <c r="BO815">
        <v>0</v>
      </c>
      <c r="BQ815">
        <v>1</v>
      </c>
      <c r="BR815">
        <v>1</v>
      </c>
      <c r="BS815">
        <v>1</v>
      </c>
      <c r="BT815">
        <v>2</v>
      </c>
      <c r="BU815">
        <v>2</v>
      </c>
      <c r="BV815">
        <v>70</v>
      </c>
      <c r="BW815" s="4">
        <v>0.72322947913147084</v>
      </c>
      <c r="BX815">
        <v>8</v>
      </c>
      <c r="BY815">
        <v>2</v>
      </c>
      <c r="BZ815">
        <v>0</v>
      </c>
      <c r="CA815">
        <v>120</v>
      </c>
      <c r="CB815">
        <v>0</v>
      </c>
      <c r="CC815">
        <v>0</v>
      </c>
      <c r="CD815">
        <v>0</v>
      </c>
      <c r="CE815">
        <v>0</v>
      </c>
      <c r="CF815">
        <v>4</v>
      </c>
      <c r="CG815">
        <v>3</v>
      </c>
      <c r="CH815">
        <v>0</v>
      </c>
      <c r="CI815">
        <v>180</v>
      </c>
      <c r="CJ815">
        <v>0</v>
      </c>
      <c r="CK815">
        <v>0</v>
      </c>
      <c r="CL815">
        <v>0</v>
      </c>
      <c r="CM815">
        <v>0</v>
      </c>
      <c r="CN815">
        <f t="shared" si="144"/>
        <v>480</v>
      </c>
      <c r="CO815" t="str">
        <f t="shared" si="145"/>
        <v>Sufficientlyactive</v>
      </c>
      <c r="CP815">
        <v>1</v>
      </c>
      <c r="CQ815">
        <v>2</v>
      </c>
      <c r="CR815">
        <v>3</v>
      </c>
      <c r="CS815">
        <v>2</v>
      </c>
      <c r="CT815">
        <v>3</v>
      </c>
      <c r="CU815">
        <v>3</v>
      </c>
      <c r="CV815">
        <v>1</v>
      </c>
      <c r="CW815">
        <v>1</v>
      </c>
      <c r="CX815">
        <v>2</v>
      </c>
      <c r="CY815">
        <v>1</v>
      </c>
      <c r="CZ815">
        <v>2</v>
      </c>
      <c r="DA815">
        <v>8</v>
      </c>
      <c r="DB815">
        <v>2</v>
      </c>
      <c r="DC815">
        <v>1</v>
      </c>
      <c r="DD815">
        <v>3</v>
      </c>
      <c r="DE815">
        <v>2</v>
      </c>
      <c r="DF815">
        <v>1</v>
      </c>
      <c r="DG815">
        <v>2</v>
      </c>
      <c r="DH815">
        <v>2</v>
      </c>
      <c r="DI815">
        <v>1</v>
      </c>
      <c r="DJ815">
        <v>1</v>
      </c>
      <c r="DK815">
        <v>2</v>
      </c>
      <c r="DL815">
        <v>1</v>
      </c>
      <c r="DM815">
        <v>1</v>
      </c>
      <c r="DN815">
        <v>16</v>
      </c>
      <c r="DO815">
        <v>0</v>
      </c>
      <c r="DP815">
        <v>0</v>
      </c>
      <c r="DQ815">
        <v>0</v>
      </c>
      <c r="DR815">
        <v>1</v>
      </c>
      <c r="DS815">
        <v>1</v>
      </c>
      <c r="DT815">
        <v>0</v>
      </c>
      <c r="DU815">
        <v>1</v>
      </c>
      <c r="DV815">
        <v>0</v>
      </c>
      <c r="DW815">
        <v>0</v>
      </c>
      <c r="DX815">
        <v>3</v>
      </c>
      <c r="DY815" t="str">
        <f>IF(DO815&gt;1,"Yes",IF(DP815&gt;1,"Yes","No"))</f>
        <v>No</v>
      </c>
      <c r="DZ815" t="s">
        <v>4708</v>
      </c>
      <c r="EA815">
        <v>3</v>
      </c>
      <c r="EB815">
        <v>3</v>
      </c>
      <c r="EC815">
        <v>4</v>
      </c>
      <c r="ED815">
        <v>4</v>
      </c>
      <c r="EE815">
        <v>4</v>
      </c>
      <c r="EF815">
        <v>3</v>
      </c>
      <c r="EG815">
        <v>4</v>
      </c>
      <c r="EH815">
        <v>25</v>
      </c>
      <c r="EI815">
        <v>1</v>
      </c>
      <c r="EJ815">
        <v>1</v>
      </c>
      <c r="EK815">
        <v>1</v>
      </c>
      <c r="EL815">
        <v>3</v>
      </c>
      <c r="EM815">
        <v>4</v>
      </c>
      <c r="EN815">
        <v>5</v>
      </c>
      <c r="EO815">
        <v>5</v>
      </c>
      <c r="EP815">
        <v>5</v>
      </c>
      <c r="EQ815">
        <v>5</v>
      </c>
      <c r="ER815">
        <v>5</v>
      </c>
      <c r="ES815">
        <v>5</v>
      </c>
      <c r="ET815">
        <v>5</v>
      </c>
      <c r="EU815">
        <v>39</v>
      </c>
      <c r="EV815">
        <v>0</v>
      </c>
      <c r="EW815">
        <v>2</v>
      </c>
      <c r="EX815">
        <v>0</v>
      </c>
      <c r="EY815">
        <v>0</v>
      </c>
      <c r="EZ815">
        <v>2</v>
      </c>
      <c r="FA815">
        <v>1</v>
      </c>
      <c r="FB815" t="str">
        <f t="shared" si="141"/>
        <v>Mild</v>
      </c>
      <c r="FC815" t="s">
        <v>149</v>
      </c>
    </row>
    <row r="816" spans="1:159" x14ac:dyDescent="0.2">
      <c r="A816">
        <v>3217</v>
      </c>
      <c r="B816" t="s">
        <v>143</v>
      </c>
      <c r="C816" t="s">
        <v>3642</v>
      </c>
      <c r="D816" s="1">
        <v>16909</v>
      </c>
      <c r="E816">
        <v>76</v>
      </c>
      <c r="F816">
        <v>1</v>
      </c>
      <c r="H816" t="s">
        <v>295</v>
      </c>
      <c r="I816">
        <v>3021</v>
      </c>
      <c r="J816" s="1">
        <v>43861</v>
      </c>
      <c r="K816">
        <v>2</v>
      </c>
      <c r="R816">
        <v>3</v>
      </c>
      <c r="W816" t="s">
        <v>229</v>
      </c>
      <c r="X816" t="s">
        <v>314</v>
      </c>
      <c r="Y816">
        <v>1</v>
      </c>
      <c r="Z816" t="s">
        <v>3643</v>
      </c>
      <c r="AA816" s="1">
        <v>44682</v>
      </c>
      <c r="AB816" s="2">
        <f t="shared" si="137"/>
        <v>821</v>
      </c>
      <c r="AC816">
        <v>1</v>
      </c>
      <c r="AD816">
        <v>1</v>
      </c>
      <c r="AE816" t="str">
        <f t="shared" si="139"/>
        <v>Male</v>
      </c>
      <c r="AF816">
        <v>3</v>
      </c>
      <c r="AG816" t="s">
        <v>157</v>
      </c>
      <c r="AH816">
        <v>0</v>
      </c>
      <c r="AJ816">
        <v>1</v>
      </c>
      <c r="AK816" t="str">
        <f t="shared" si="146"/>
        <v>DNC high school</v>
      </c>
      <c r="AL816" t="str">
        <f t="shared" si="140"/>
        <v>No</v>
      </c>
      <c r="AM816">
        <v>67</v>
      </c>
      <c r="AN816" t="str">
        <f t="shared" si="138"/>
        <v>Other</v>
      </c>
      <c r="AQ816">
        <v>23</v>
      </c>
      <c r="BW816" s="4"/>
      <c r="FC816" t="s">
        <v>157</v>
      </c>
    </row>
    <row r="817" spans="1:159" x14ac:dyDescent="0.2">
      <c r="A817">
        <v>3232</v>
      </c>
      <c r="B817" t="s">
        <v>143</v>
      </c>
      <c r="C817" t="s">
        <v>3644</v>
      </c>
      <c r="D817" s="1">
        <v>23710</v>
      </c>
      <c r="E817">
        <v>57</v>
      </c>
      <c r="F817">
        <v>1</v>
      </c>
      <c r="H817" t="s">
        <v>424</v>
      </c>
      <c r="I817">
        <v>3023</v>
      </c>
      <c r="J817" s="1">
        <v>43867</v>
      </c>
      <c r="K817">
        <v>1</v>
      </c>
      <c r="Q817">
        <v>2</v>
      </c>
      <c r="W817" t="s">
        <v>4409</v>
      </c>
      <c r="X817" t="s">
        <v>222</v>
      </c>
      <c r="Y817">
        <v>0</v>
      </c>
      <c r="Z817" t="s">
        <v>3645</v>
      </c>
      <c r="AA817" s="1">
        <v>44686</v>
      </c>
      <c r="AB817" s="2">
        <f t="shared" si="137"/>
        <v>819</v>
      </c>
      <c r="AC817">
        <v>5</v>
      </c>
      <c r="AD817">
        <v>2</v>
      </c>
      <c r="AE817" t="str">
        <f t="shared" si="139"/>
        <v>Female</v>
      </c>
      <c r="AF817">
        <v>7</v>
      </c>
      <c r="AG817" t="s">
        <v>149</v>
      </c>
      <c r="AH817">
        <v>0</v>
      </c>
      <c r="AJ817">
        <v>5</v>
      </c>
      <c r="AK817" t="str">
        <f t="shared" si="146"/>
        <v>TAFE</v>
      </c>
      <c r="AL817" t="str">
        <f t="shared" si="140"/>
        <v>Yes</v>
      </c>
      <c r="AM817">
        <v>9</v>
      </c>
      <c r="AN817" t="str">
        <f t="shared" si="138"/>
        <v>Aus</v>
      </c>
      <c r="AO817">
        <v>0</v>
      </c>
      <c r="AR817">
        <v>1</v>
      </c>
      <c r="AS817">
        <v>0</v>
      </c>
      <c r="AT817">
        <v>0</v>
      </c>
      <c r="AU817">
        <v>0</v>
      </c>
      <c r="AV817">
        <v>0</v>
      </c>
      <c r="AW817">
        <v>0</v>
      </c>
      <c r="AX817">
        <v>1</v>
      </c>
      <c r="AY817">
        <v>1</v>
      </c>
      <c r="AZ817">
        <v>1</v>
      </c>
      <c r="BA817">
        <v>1</v>
      </c>
      <c r="BC817" t="s">
        <v>3646</v>
      </c>
      <c r="BD817">
        <v>1</v>
      </c>
      <c r="BE817" t="s">
        <v>3647</v>
      </c>
      <c r="BF817">
        <v>1</v>
      </c>
      <c r="BG817" t="s">
        <v>3648</v>
      </c>
      <c r="BH817">
        <v>1</v>
      </c>
      <c r="BI817">
        <v>0</v>
      </c>
      <c r="BJ817">
        <v>1</v>
      </c>
      <c r="BK817">
        <v>1</v>
      </c>
      <c r="BL817">
        <v>20</v>
      </c>
      <c r="BM817">
        <v>0</v>
      </c>
      <c r="BO817">
        <v>0</v>
      </c>
      <c r="BQ817">
        <v>3</v>
      </c>
      <c r="BR817">
        <v>4</v>
      </c>
      <c r="BS817">
        <v>5</v>
      </c>
      <c r="BT817">
        <v>3</v>
      </c>
      <c r="BU817">
        <v>4</v>
      </c>
      <c r="BV817">
        <v>30</v>
      </c>
      <c r="BW817" s="4">
        <v>0.12731698585231194</v>
      </c>
      <c r="BX817">
        <v>0</v>
      </c>
      <c r="BY817">
        <v>0</v>
      </c>
      <c r="BZ817">
        <v>15</v>
      </c>
      <c r="CA817">
        <v>15</v>
      </c>
      <c r="CB817">
        <v>0</v>
      </c>
      <c r="CC817">
        <v>0</v>
      </c>
      <c r="CD817">
        <v>0</v>
      </c>
      <c r="CE817">
        <v>0</v>
      </c>
      <c r="CF817">
        <v>0</v>
      </c>
      <c r="CG817">
        <v>0</v>
      </c>
      <c r="CH817">
        <v>0</v>
      </c>
      <c r="CI817">
        <v>0</v>
      </c>
      <c r="CJ817">
        <v>0</v>
      </c>
      <c r="CK817">
        <v>0</v>
      </c>
      <c r="CL817">
        <v>0</v>
      </c>
      <c r="CM817">
        <v>0</v>
      </c>
      <c r="CN817">
        <f t="shared" ref="CN817:CN828" si="147">CA817+CM817+(2*CI817)</f>
        <v>15</v>
      </c>
      <c r="CO817" t="str">
        <f t="shared" ref="CO817:CO828" si="148">IF(CN817&gt;150,"Sufficientlyactive",IF(CN817&gt;1,"Insufficiently active","Sedentary"))</f>
        <v>Insufficiently active</v>
      </c>
      <c r="CP817">
        <v>3</v>
      </c>
      <c r="CQ817">
        <v>3</v>
      </c>
      <c r="CR817">
        <v>3</v>
      </c>
      <c r="CS817">
        <v>2</v>
      </c>
      <c r="CT817">
        <v>3</v>
      </c>
      <c r="CU817">
        <v>1</v>
      </c>
      <c r="CV817">
        <v>0</v>
      </c>
      <c r="CW817">
        <v>0</v>
      </c>
      <c r="CX817">
        <v>1</v>
      </c>
      <c r="CY817">
        <v>0</v>
      </c>
      <c r="CZ817">
        <v>1</v>
      </c>
      <c r="DA817">
        <v>6</v>
      </c>
      <c r="DB817">
        <v>6</v>
      </c>
      <c r="DC817">
        <v>0</v>
      </c>
      <c r="DD817">
        <v>3</v>
      </c>
      <c r="DE817">
        <v>3</v>
      </c>
      <c r="DF817">
        <v>3</v>
      </c>
      <c r="DG817">
        <v>5</v>
      </c>
      <c r="DH817">
        <v>3</v>
      </c>
      <c r="DI817">
        <v>3</v>
      </c>
      <c r="DJ817">
        <v>5</v>
      </c>
      <c r="DK817">
        <v>4</v>
      </c>
      <c r="DL817">
        <v>4</v>
      </c>
      <c r="DM817">
        <v>5</v>
      </c>
      <c r="DN817">
        <v>38</v>
      </c>
      <c r="DO817">
        <v>2</v>
      </c>
      <c r="DP817">
        <v>3</v>
      </c>
      <c r="DQ817">
        <v>3</v>
      </c>
      <c r="DR817">
        <v>2</v>
      </c>
      <c r="DS817">
        <v>3</v>
      </c>
      <c r="DT817">
        <v>3</v>
      </c>
      <c r="DU817">
        <v>2</v>
      </c>
      <c r="DV817">
        <v>2</v>
      </c>
      <c r="DW817">
        <v>1</v>
      </c>
      <c r="DX817">
        <v>21</v>
      </c>
      <c r="DY817" t="str">
        <f>IF(DO817&gt;1,"Yes",IF(DP817&gt;1,"Yes","No"))</f>
        <v>Yes</v>
      </c>
      <c r="DZ817" t="s">
        <v>4711</v>
      </c>
      <c r="EA817">
        <v>2</v>
      </c>
      <c r="EB817">
        <v>2</v>
      </c>
      <c r="EC817">
        <v>2</v>
      </c>
      <c r="ED817">
        <v>2</v>
      </c>
      <c r="EE817">
        <v>2</v>
      </c>
      <c r="EF817">
        <v>2</v>
      </c>
      <c r="EG817">
        <v>3</v>
      </c>
      <c r="EH817">
        <v>15</v>
      </c>
      <c r="EI817">
        <v>2</v>
      </c>
      <c r="EJ817">
        <v>2</v>
      </c>
      <c r="EK817">
        <v>2</v>
      </c>
      <c r="EL817">
        <v>6</v>
      </c>
      <c r="EM817">
        <v>2</v>
      </c>
      <c r="EN817">
        <v>2</v>
      </c>
      <c r="EO817">
        <v>2</v>
      </c>
      <c r="EP817">
        <v>2</v>
      </c>
      <c r="EQ817">
        <v>2</v>
      </c>
      <c r="ER817">
        <v>2</v>
      </c>
      <c r="ES817">
        <v>3</v>
      </c>
      <c r="ET817">
        <v>2</v>
      </c>
      <c r="EU817">
        <v>17</v>
      </c>
      <c r="EV817">
        <v>7</v>
      </c>
      <c r="EW817">
        <v>8</v>
      </c>
      <c r="EX817">
        <v>8</v>
      </c>
      <c r="EY817">
        <v>8</v>
      </c>
      <c r="EZ817">
        <v>31</v>
      </c>
      <c r="FA817">
        <v>7</v>
      </c>
      <c r="FB817" t="str">
        <f t="shared" si="141"/>
        <v>Moderate</v>
      </c>
      <c r="FC817" t="s">
        <v>149</v>
      </c>
    </row>
    <row r="818" spans="1:159" x14ac:dyDescent="0.2">
      <c r="A818">
        <v>3242</v>
      </c>
      <c r="B818" t="s">
        <v>143</v>
      </c>
      <c r="C818" t="s">
        <v>3649</v>
      </c>
      <c r="D818" s="1">
        <v>13599</v>
      </c>
      <c r="E818">
        <v>85</v>
      </c>
      <c r="F818">
        <v>11</v>
      </c>
      <c r="G818" t="s">
        <v>3650</v>
      </c>
      <c r="H818" t="s">
        <v>159</v>
      </c>
      <c r="I818">
        <v>3038</v>
      </c>
      <c r="J818" s="1">
        <v>43861</v>
      </c>
      <c r="K818">
        <v>1</v>
      </c>
      <c r="R818">
        <v>2</v>
      </c>
      <c r="W818" t="s">
        <v>229</v>
      </c>
      <c r="X818" t="s">
        <v>222</v>
      </c>
      <c r="Y818">
        <v>1</v>
      </c>
      <c r="Z818" t="s">
        <v>3651</v>
      </c>
      <c r="AA818" s="1">
        <v>44689</v>
      </c>
      <c r="AB818" s="2">
        <f t="shared" si="137"/>
        <v>828</v>
      </c>
      <c r="AC818">
        <v>1</v>
      </c>
      <c r="AD818">
        <v>2</v>
      </c>
      <c r="AE818" t="str">
        <f t="shared" si="139"/>
        <v>Female</v>
      </c>
      <c r="AF818">
        <v>7</v>
      </c>
      <c r="AG818" t="s">
        <v>149</v>
      </c>
      <c r="AH818">
        <v>0</v>
      </c>
      <c r="AJ818">
        <v>1</v>
      </c>
      <c r="AK818" t="str">
        <f t="shared" si="146"/>
        <v>DNC high school</v>
      </c>
      <c r="AL818" t="str">
        <f t="shared" si="140"/>
        <v>No</v>
      </c>
      <c r="AM818">
        <v>52</v>
      </c>
      <c r="AN818" t="str">
        <f t="shared" si="138"/>
        <v>Other</v>
      </c>
      <c r="AQ818">
        <v>34</v>
      </c>
      <c r="AR818">
        <v>0</v>
      </c>
      <c r="AS818">
        <v>0</v>
      </c>
      <c r="AT818">
        <v>0</v>
      </c>
      <c r="AU818">
        <v>0</v>
      </c>
      <c r="AV818">
        <v>0</v>
      </c>
      <c r="AW818">
        <v>0</v>
      </c>
      <c r="AX818">
        <v>0</v>
      </c>
      <c r="AY818">
        <v>0</v>
      </c>
      <c r="AZ818">
        <v>0</v>
      </c>
      <c r="BA818">
        <v>2</v>
      </c>
      <c r="BC818" t="s">
        <v>142</v>
      </c>
      <c r="BD818">
        <v>1</v>
      </c>
      <c r="BE818" t="s">
        <v>3652</v>
      </c>
      <c r="BF818">
        <v>1</v>
      </c>
      <c r="BG818" t="s">
        <v>3653</v>
      </c>
      <c r="BH818">
        <v>1</v>
      </c>
      <c r="BI818">
        <v>0</v>
      </c>
      <c r="BJ818">
        <v>0</v>
      </c>
      <c r="BK818">
        <v>0</v>
      </c>
      <c r="BM818">
        <v>0</v>
      </c>
      <c r="BO818">
        <v>0</v>
      </c>
      <c r="BQ818">
        <v>3</v>
      </c>
      <c r="BR818">
        <v>3</v>
      </c>
      <c r="BS818">
        <v>3</v>
      </c>
      <c r="BT818">
        <v>2</v>
      </c>
      <c r="BU818">
        <v>1</v>
      </c>
      <c r="BV818">
        <v>50</v>
      </c>
      <c r="BW818" s="4">
        <v>0.4393185673892554</v>
      </c>
      <c r="BX818">
        <v>1</v>
      </c>
      <c r="BY818">
        <v>1</v>
      </c>
      <c r="BZ818">
        <v>0</v>
      </c>
      <c r="CA818">
        <v>60</v>
      </c>
      <c r="CB818">
        <v>0</v>
      </c>
      <c r="CC818">
        <v>0</v>
      </c>
      <c r="CD818">
        <v>0</v>
      </c>
      <c r="CE818">
        <v>0</v>
      </c>
      <c r="CF818">
        <v>0</v>
      </c>
      <c r="CG818">
        <v>0</v>
      </c>
      <c r="CH818">
        <v>0</v>
      </c>
      <c r="CI818">
        <v>0</v>
      </c>
      <c r="CJ818">
        <v>0</v>
      </c>
      <c r="CK818">
        <v>0</v>
      </c>
      <c r="CL818">
        <v>0</v>
      </c>
      <c r="CM818">
        <v>0</v>
      </c>
      <c r="CN818">
        <f t="shared" si="147"/>
        <v>60</v>
      </c>
      <c r="CO818" t="str">
        <f t="shared" si="148"/>
        <v>Insufficiently active</v>
      </c>
      <c r="CP818">
        <v>2</v>
      </c>
      <c r="CQ818">
        <v>3</v>
      </c>
      <c r="CR818">
        <v>3</v>
      </c>
      <c r="CS818">
        <v>3</v>
      </c>
      <c r="CT818">
        <v>3</v>
      </c>
      <c r="CU818">
        <v>3</v>
      </c>
      <c r="CV818">
        <v>1</v>
      </c>
      <c r="CW818">
        <v>1</v>
      </c>
      <c r="CX818">
        <v>2</v>
      </c>
      <c r="CY818">
        <v>1</v>
      </c>
      <c r="CZ818">
        <v>2</v>
      </c>
      <c r="DA818">
        <v>7</v>
      </c>
      <c r="DB818">
        <v>2</v>
      </c>
      <c r="DC818">
        <v>1</v>
      </c>
      <c r="DD818">
        <v>3</v>
      </c>
      <c r="DE818">
        <v>2</v>
      </c>
      <c r="DF818">
        <v>3</v>
      </c>
      <c r="DG818">
        <v>1</v>
      </c>
      <c r="DH818">
        <v>1</v>
      </c>
      <c r="DI818">
        <v>1</v>
      </c>
      <c r="DJ818">
        <v>1</v>
      </c>
      <c r="DK818">
        <v>2</v>
      </c>
      <c r="DL818">
        <v>1</v>
      </c>
      <c r="DM818">
        <v>1</v>
      </c>
      <c r="DN818">
        <v>16</v>
      </c>
      <c r="DO818">
        <v>0</v>
      </c>
      <c r="DP818">
        <v>0</v>
      </c>
      <c r="DQ818">
        <v>1</v>
      </c>
      <c r="DR818">
        <v>1</v>
      </c>
      <c r="DS818">
        <v>0</v>
      </c>
      <c r="DT818">
        <v>0</v>
      </c>
      <c r="DU818">
        <v>0</v>
      </c>
      <c r="DV818">
        <v>0</v>
      </c>
      <c r="DW818">
        <v>0</v>
      </c>
      <c r="DX818">
        <v>2</v>
      </c>
      <c r="DY818" t="s">
        <v>149</v>
      </c>
      <c r="DZ818" t="s">
        <v>4708</v>
      </c>
      <c r="EA818">
        <v>3</v>
      </c>
      <c r="EB818">
        <v>3</v>
      </c>
      <c r="EC818">
        <v>4</v>
      </c>
      <c r="ED818">
        <v>3</v>
      </c>
      <c r="EE818">
        <v>4</v>
      </c>
      <c r="EF818">
        <v>5</v>
      </c>
      <c r="EG818">
        <v>4</v>
      </c>
      <c r="EH818">
        <v>26</v>
      </c>
      <c r="EI818">
        <v>1</v>
      </c>
      <c r="EJ818">
        <v>1</v>
      </c>
      <c r="EK818">
        <v>1</v>
      </c>
      <c r="EL818">
        <v>3</v>
      </c>
      <c r="EM818">
        <v>3</v>
      </c>
      <c r="EN818">
        <v>4</v>
      </c>
      <c r="EO818">
        <v>4</v>
      </c>
      <c r="EP818">
        <v>5</v>
      </c>
      <c r="EQ818">
        <v>5</v>
      </c>
      <c r="ER818">
        <v>5</v>
      </c>
      <c r="ES818">
        <v>5</v>
      </c>
      <c r="ET818">
        <v>5</v>
      </c>
      <c r="EU818">
        <v>36</v>
      </c>
      <c r="EV818">
        <v>2</v>
      </c>
      <c r="EW818">
        <v>5</v>
      </c>
      <c r="EX818">
        <v>8</v>
      </c>
      <c r="EY818">
        <v>9</v>
      </c>
      <c r="EZ818">
        <v>24</v>
      </c>
      <c r="FA818">
        <v>5</v>
      </c>
      <c r="FB818" t="str">
        <f t="shared" si="141"/>
        <v>Mild</v>
      </c>
      <c r="FC818" t="s">
        <v>157</v>
      </c>
    </row>
    <row r="819" spans="1:159" x14ac:dyDescent="0.2">
      <c r="A819">
        <v>3246</v>
      </c>
      <c r="B819" t="s">
        <v>143</v>
      </c>
      <c r="C819" t="s">
        <v>3654</v>
      </c>
      <c r="D819" s="1">
        <v>19807</v>
      </c>
      <c r="E819">
        <v>68</v>
      </c>
      <c r="F819">
        <v>1</v>
      </c>
      <c r="H819" t="s">
        <v>836</v>
      </c>
      <c r="I819">
        <v>3020</v>
      </c>
      <c r="J819" s="1">
        <v>43858</v>
      </c>
      <c r="K819">
        <v>1</v>
      </c>
      <c r="T819">
        <v>2</v>
      </c>
      <c r="W819" t="s">
        <v>4411</v>
      </c>
      <c r="X819" t="s">
        <v>222</v>
      </c>
      <c r="Y819">
        <v>0</v>
      </c>
      <c r="Z819" t="s">
        <v>3655</v>
      </c>
      <c r="AA819" s="1">
        <v>44762</v>
      </c>
      <c r="AB819" s="2">
        <f t="shared" si="137"/>
        <v>904</v>
      </c>
      <c r="AC819">
        <v>5</v>
      </c>
      <c r="AD819">
        <v>2</v>
      </c>
      <c r="AE819" t="str">
        <f t="shared" si="139"/>
        <v>Female</v>
      </c>
      <c r="AF819">
        <v>7</v>
      </c>
      <c r="AG819" t="s">
        <v>149</v>
      </c>
      <c r="AH819">
        <v>0</v>
      </c>
      <c r="AJ819">
        <v>2</v>
      </c>
      <c r="AK819" t="str">
        <f t="shared" si="146"/>
        <v>High school</v>
      </c>
      <c r="AL819" t="str">
        <f t="shared" si="140"/>
        <v>Yes</v>
      </c>
      <c r="AM819">
        <v>59</v>
      </c>
      <c r="AN819" t="str">
        <f t="shared" si="138"/>
        <v>Other</v>
      </c>
      <c r="AQ819">
        <v>30</v>
      </c>
      <c r="AR819">
        <v>0</v>
      </c>
      <c r="AS819">
        <v>0</v>
      </c>
      <c r="AT819">
        <v>0</v>
      </c>
      <c r="AU819">
        <v>1</v>
      </c>
      <c r="AV819">
        <v>0</v>
      </c>
      <c r="AW819">
        <v>0</v>
      </c>
      <c r="AX819">
        <v>0</v>
      </c>
      <c r="AY819">
        <v>1</v>
      </c>
      <c r="AZ819">
        <v>0</v>
      </c>
      <c r="BA819">
        <v>1</v>
      </c>
      <c r="BC819" t="s">
        <v>3656</v>
      </c>
      <c r="BD819">
        <v>1</v>
      </c>
      <c r="BE819" t="s">
        <v>3657</v>
      </c>
      <c r="BF819">
        <v>1</v>
      </c>
      <c r="BG819" t="s">
        <v>3658</v>
      </c>
      <c r="BH819">
        <v>1</v>
      </c>
      <c r="BI819">
        <v>0</v>
      </c>
      <c r="BJ819">
        <v>1</v>
      </c>
      <c r="BK819">
        <v>0</v>
      </c>
      <c r="BM819">
        <v>0</v>
      </c>
      <c r="BO819">
        <v>0</v>
      </c>
      <c r="BQ819">
        <v>3</v>
      </c>
      <c r="BR819">
        <v>1</v>
      </c>
      <c r="BS819">
        <v>3</v>
      </c>
      <c r="BT819">
        <v>4</v>
      </c>
      <c r="BU819">
        <v>1</v>
      </c>
      <c r="BV819">
        <v>40</v>
      </c>
      <c r="BW819" s="4">
        <v>0.43573869346733674</v>
      </c>
      <c r="BX819">
        <v>3</v>
      </c>
      <c r="BY819">
        <v>0</v>
      </c>
      <c r="BZ819">
        <v>30</v>
      </c>
      <c r="CA819">
        <v>30</v>
      </c>
      <c r="CB819">
        <v>1</v>
      </c>
      <c r="CC819">
        <v>0</v>
      </c>
      <c r="CD819">
        <v>30</v>
      </c>
      <c r="CE819">
        <v>30</v>
      </c>
      <c r="CF819">
        <v>0</v>
      </c>
      <c r="CG819">
        <v>0</v>
      </c>
      <c r="CH819">
        <v>30</v>
      </c>
      <c r="CI819">
        <v>30</v>
      </c>
      <c r="CJ819">
        <v>0</v>
      </c>
      <c r="CK819">
        <v>4</v>
      </c>
      <c r="CL819">
        <v>0</v>
      </c>
      <c r="CM819">
        <v>240</v>
      </c>
      <c r="CN819">
        <f t="shared" si="147"/>
        <v>330</v>
      </c>
      <c r="CO819" t="str">
        <f t="shared" si="148"/>
        <v>Sufficientlyactive</v>
      </c>
      <c r="CP819">
        <v>3</v>
      </c>
      <c r="CQ819">
        <v>3</v>
      </c>
      <c r="CR819">
        <v>3</v>
      </c>
      <c r="CS819">
        <v>3</v>
      </c>
      <c r="CT819">
        <v>3</v>
      </c>
      <c r="CU819">
        <v>2</v>
      </c>
      <c r="CV819">
        <v>1</v>
      </c>
      <c r="CW819">
        <v>1</v>
      </c>
      <c r="CX819">
        <v>1</v>
      </c>
      <c r="CY819">
        <v>1</v>
      </c>
      <c r="CZ819">
        <v>2</v>
      </c>
      <c r="DA819">
        <v>6</v>
      </c>
      <c r="DB819">
        <v>2</v>
      </c>
      <c r="DC819">
        <v>1</v>
      </c>
      <c r="DD819">
        <v>1</v>
      </c>
      <c r="DE819">
        <v>1</v>
      </c>
      <c r="DF819">
        <v>1</v>
      </c>
      <c r="DG819">
        <v>1</v>
      </c>
      <c r="DH819">
        <v>1</v>
      </c>
      <c r="DI819">
        <v>1</v>
      </c>
      <c r="DJ819">
        <v>1</v>
      </c>
      <c r="DK819">
        <v>1</v>
      </c>
      <c r="DL819">
        <v>1</v>
      </c>
      <c r="DM819">
        <v>1</v>
      </c>
      <c r="DN819">
        <v>10</v>
      </c>
      <c r="DO819">
        <v>0</v>
      </c>
      <c r="DP819">
        <v>0</v>
      </c>
      <c r="DQ819">
        <v>0</v>
      </c>
      <c r="DR819">
        <v>0</v>
      </c>
      <c r="DS819">
        <v>0</v>
      </c>
      <c r="DT819">
        <v>0</v>
      </c>
      <c r="DU819">
        <v>0</v>
      </c>
      <c r="DV819">
        <v>0</v>
      </c>
      <c r="DW819">
        <v>0</v>
      </c>
      <c r="DX819">
        <v>0</v>
      </c>
      <c r="DY819" t="s">
        <v>149</v>
      </c>
      <c r="DZ819" t="s">
        <v>4708</v>
      </c>
      <c r="EA819">
        <v>5</v>
      </c>
      <c r="EB819">
        <v>5</v>
      </c>
      <c r="EC819">
        <v>5</v>
      </c>
      <c r="ED819">
        <v>5</v>
      </c>
      <c r="EE819">
        <v>5</v>
      </c>
      <c r="EF819">
        <v>5</v>
      </c>
      <c r="EG819">
        <v>5</v>
      </c>
      <c r="EH819">
        <v>35</v>
      </c>
      <c r="EI819">
        <v>3</v>
      </c>
      <c r="EJ819">
        <v>1</v>
      </c>
      <c r="EK819">
        <v>1</v>
      </c>
      <c r="EL819">
        <v>5</v>
      </c>
      <c r="EM819">
        <v>4</v>
      </c>
      <c r="EN819">
        <v>4</v>
      </c>
      <c r="EO819">
        <v>4</v>
      </c>
      <c r="EP819">
        <v>4</v>
      </c>
      <c r="EQ819">
        <v>4</v>
      </c>
      <c r="ER819">
        <v>4</v>
      </c>
      <c r="ES819">
        <v>4</v>
      </c>
      <c r="ET819">
        <v>4</v>
      </c>
      <c r="EU819">
        <v>32</v>
      </c>
      <c r="EV819">
        <v>3</v>
      </c>
      <c r="EW819">
        <v>2</v>
      </c>
      <c r="EX819">
        <v>4</v>
      </c>
      <c r="EY819">
        <v>7</v>
      </c>
      <c r="EZ819">
        <v>16</v>
      </c>
      <c r="FA819">
        <v>7</v>
      </c>
      <c r="FB819" t="str">
        <f t="shared" si="141"/>
        <v>Moderate</v>
      </c>
      <c r="FC819" t="s">
        <v>157</v>
      </c>
    </row>
    <row r="820" spans="1:159" x14ac:dyDescent="0.2">
      <c r="A820">
        <v>3248</v>
      </c>
      <c r="B820" t="s">
        <v>143</v>
      </c>
      <c r="C820" t="s">
        <v>3659</v>
      </c>
      <c r="D820" s="1">
        <v>34005</v>
      </c>
      <c r="E820">
        <v>29</v>
      </c>
      <c r="F820">
        <v>1</v>
      </c>
      <c r="H820" t="s">
        <v>3660</v>
      </c>
      <c r="I820">
        <v>3153</v>
      </c>
      <c r="J820" s="1">
        <v>43858</v>
      </c>
      <c r="K820">
        <v>1</v>
      </c>
      <c r="R820">
        <v>1</v>
      </c>
      <c r="W820" t="s">
        <v>229</v>
      </c>
      <c r="X820" t="s">
        <v>307</v>
      </c>
      <c r="Y820">
        <v>0</v>
      </c>
      <c r="Z820" t="s">
        <v>3661</v>
      </c>
      <c r="AA820" s="1">
        <v>44685</v>
      </c>
      <c r="AB820" s="2">
        <f t="shared" si="137"/>
        <v>827</v>
      </c>
      <c r="AC820">
        <v>0</v>
      </c>
      <c r="AD820">
        <v>2</v>
      </c>
      <c r="AE820" t="str">
        <f t="shared" si="139"/>
        <v>Female</v>
      </c>
      <c r="AF820">
        <v>6</v>
      </c>
      <c r="AG820" t="s">
        <v>149</v>
      </c>
      <c r="AH820">
        <v>1</v>
      </c>
      <c r="AI820">
        <v>1</v>
      </c>
      <c r="AJ820">
        <v>5</v>
      </c>
      <c r="AK820" t="str">
        <f t="shared" si="146"/>
        <v>TAFE</v>
      </c>
      <c r="AL820" t="str">
        <f t="shared" si="140"/>
        <v>Yes</v>
      </c>
      <c r="AM820">
        <v>9</v>
      </c>
      <c r="AN820" t="str">
        <f t="shared" si="138"/>
        <v>Aus</v>
      </c>
      <c r="AO820">
        <v>0</v>
      </c>
      <c r="AR820">
        <v>0</v>
      </c>
      <c r="AS820">
        <v>0</v>
      </c>
      <c r="AT820">
        <v>0</v>
      </c>
      <c r="AU820">
        <v>0</v>
      </c>
      <c r="AV820">
        <v>0</v>
      </c>
      <c r="AW820">
        <v>0</v>
      </c>
      <c r="AX820">
        <v>1</v>
      </c>
      <c r="AY820">
        <v>0</v>
      </c>
      <c r="AZ820">
        <v>0</v>
      </c>
      <c r="BA820">
        <v>1</v>
      </c>
      <c r="BC820" t="s">
        <v>3662</v>
      </c>
      <c r="BD820">
        <v>1</v>
      </c>
      <c r="BE820" t="s">
        <v>3663</v>
      </c>
      <c r="BF820">
        <v>1</v>
      </c>
      <c r="BG820" t="s">
        <v>3664</v>
      </c>
      <c r="BH820">
        <v>0</v>
      </c>
      <c r="BI820">
        <v>0</v>
      </c>
      <c r="BJ820">
        <v>0</v>
      </c>
      <c r="BK820">
        <v>0</v>
      </c>
      <c r="BM820">
        <v>0</v>
      </c>
      <c r="BO820">
        <v>0</v>
      </c>
      <c r="BQ820">
        <v>2</v>
      </c>
      <c r="BR820">
        <v>1</v>
      </c>
      <c r="BS820">
        <v>2</v>
      </c>
      <c r="BT820">
        <v>3</v>
      </c>
      <c r="BU820">
        <v>3</v>
      </c>
      <c r="BV820">
        <v>67</v>
      </c>
      <c r="BW820" s="4">
        <v>0.54713013289829704</v>
      </c>
      <c r="BX820">
        <v>2</v>
      </c>
      <c r="BY820">
        <v>0</v>
      </c>
      <c r="BZ820">
        <v>30</v>
      </c>
      <c r="CA820">
        <v>30</v>
      </c>
      <c r="CB820">
        <v>0</v>
      </c>
      <c r="CC820">
        <v>0</v>
      </c>
      <c r="CD820">
        <v>0</v>
      </c>
      <c r="CE820">
        <v>0</v>
      </c>
      <c r="CF820">
        <v>0</v>
      </c>
      <c r="CG820">
        <v>0</v>
      </c>
      <c r="CH820">
        <v>0</v>
      </c>
      <c r="CI820">
        <v>0</v>
      </c>
      <c r="CJ820">
        <v>0</v>
      </c>
      <c r="CK820">
        <v>0</v>
      </c>
      <c r="CL820">
        <v>0</v>
      </c>
      <c r="CM820">
        <v>0</v>
      </c>
      <c r="CN820">
        <f t="shared" si="147"/>
        <v>30</v>
      </c>
      <c r="CO820" t="str">
        <f t="shared" si="148"/>
        <v>Insufficiently active</v>
      </c>
      <c r="CP820">
        <v>3</v>
      </c>
      <c r="CQ820">
        <v>3</v>
      </c>
      <c r="CR820">
        <v>2</v>
      </c>
      <c r="CS820">
        <v>3</v>
      </c>
      <c r="CT820">
        <v>3</v>
      </c>
      <c r="CU820">
        <v>1</v>
      </c>
      <c r="CV820">
        <v>0</v>
      </c>
      <c r="CW820">
        <v>1</v>
      </c>
      <c r="CX820">
        <v>2</v>
      </c>
      <c r="CY820">
        <v>1</v>
      </c>
      <c r="CZ820">
        <v>2</v>
      </c>
      <c r="DA820">
        <v>4</v>
      </c>
      <c r="DB820">
        <v>1</v>
      </c>
      <c r="DC820">
        <v>0</v>
      </c>
      <c r="DD820">
        <v>4</v>
      </c>
      <c r="DE820">
        <v>4</v>
      </c>
      <c r="DF820">
        <v>3</v>
      </c>
      <c r="DG820">
        <v>1</v>
      </c>
      <c r="DH820">
        <v>4</v>
      </c>
      <c r="DI820">
        <v>3</v>
      </c>
      <c r="DJ820">
        <v>1</v>
      </c>
      <c r="DK820">
        <v>2</v>
      </c>
      <c r="DL820">
        <v>1</v>
      </c>
      <c r="DM820">
        <v>1</v>
      </c>
      <c r="DN820">
        <v>24</v>
      </c>
      <c r="DO820">
        <v>0</v>
      </c>
      <c r="DP820">
        <v>0</v>
      </c>
      <c r="DQ820">
        <v>2</v>
      </c>
      <c r="DR820">
        <v>2</v>
      </c>
      <c r="DS820">
        <v>2</v>
      </c>
      <c r="DT820">
        <v>0</v>
      </c>
      <c r="DU820">
        <v>2</v>
      </c>
      <c r="DV820">
        <v>1</v>
      </c>
      <c r="DW820">
        <v>0</v>
      </c>
      <c r="DX820">
        <v>9</v>
      </c>
      <c r="DY820" t="str">
        <f>IF(DO820&gt;1,"Yes",IF(DP820&gt;1,"Yes","No"))</f>
        <v>No</v>
      </c>
      <c r="DZ820" t="s">
        <v>4707</v>
      </c>
      <c r="EA820">
        <v>3</v>
      </c>
      <c r="EB820">
        <v>3</v>
      </c>
      <c r="EC820">
        <v>2</v>
      </c>
      <c r="ED820">
        <v>3</v>
      </c>
      <c r="EE820">
        <v>3</v>
      </c>
      <c r="EF820">
        <v>3</v>
      </c>
      <c r="EG820">
        <v>3</v>
      </c>
      <c r="EH820">
        <v>20</v>
      </c>
      <c r="EI820">
        <v>2</v>
      </c>
      <c r="EJ820">
        <v>2</v>
      </c>
      <c r="EK820">
        <v>2</v>
      </c>
      <c r="EL820">
        <v>6</v>
      </c>
      <c r="EM820">
        <v>3</v>
      </c>
      <c r="EN820">
        <v>3</v>
      </c>
      <c r="EO820">
        <v>3</v>
      </c>
      <c r="EP820">
        <v>3</v>
      </c>
      <c r="EQ820">
        <v>3</v>
      </c>
      <c r="ER820">
        <v>4</v>
      </c>
      <c r="ES820">
        <v>3</v>
      </c>
      <c r="ET820">
        <v>3</v>
      </c>
      <c r="EU820">
        <v>25</v>
      </c>
      <c r="EV820">
        <v>6</v>
      </c>
      <c r="EW820">
        <v>7</v>
      </c>
      <c r="EX820">
        <v>7</v>
      </c>
      <c r="EY820">
        <v>7</v>
      </c>
      <c r="EZ820">
        <v>27</v>
      </c>
      <c r="FA820">
        <v>6</v>
      </c>
      <c r="FB820" t="str">
        <f t="shared" si="141"/>
        <v>Moderate</v>
      </c>
      <c r="FC820" t="s">
        <v>149</v>
      </c>
    </row>
    <row r="821" spans="1:159" x14ac:dyDescent="0.2">
      <c r="A821">
        <v>3259</v>
      </c>
      <c r="B821" t="s">
        <v>143</v>
      </c>
      <c r="C821" t="s">
        <v>3665</v>
      </c>
      <c r="D821" s="1">
        <v>20974</v>
      </c>
      <c r="E821">
        <v>65</v>
      </c>
      <c r="F821">
        <v>1</v>
      </c>
      <c r="H821" t="s">
        <v>360</v>
      </c>
      <c r="I821">
        <v>3028</v>
      </c>
      <c r="J821" s="1">
        <v>43843</v>
      </c>
      <c r="K821">
        <v>1</v>
      </c>
      <c r="L821">
        <v>1</v>
      </c>
      <c r="W821" t="s">
        <v>4403</v>
      </c>
      <c r="X821" t="s">
        <v>307</v>
      </c>
      <c r="Y821">
        <v>0</v>
      </c>
      <c r="Z821" t="s">
        <v>3666</v>
      </c>
      <c r="AA821" s="1">
        <v>44699</v>
      </c>
      <c r="AB821" s="2">
        <f t="shared" si="137"/>
        <v>856</v>
      </c>
      <c r="AC821">
        <v>5</v>
      </c>
      <c r="AD821">
        <v>2</v>
      </c>
      <c r="AE821" t="str">
        <f t="shared" si="139"/>
        <v>Female</v>
      </c>
      <c r="AF821">
        <v>7</v>
      </c>
      <c r="AG821" t="s">
        <v>149</v>
      </c>
      <c r="AH821">
        <v>0</v>
      </c>
      <c r="AJ821">
        <v>5</v>
      </c>
      <c r="AK821" t="str">
        <f t="shared" si="146"/>
        <v>TAFE</v>
      </c>
      <c r="AL821" t="str">
        <f t="shared" si="140"/>
        <v>Yes</v>
      </c>
      <c r="AM821">
        <v>185</v>
      </c>
      <c r="AN821" t="str">
        <f t="shared" si="138"/>
        <v>Other</v>
      </c>
      <c r="AQ821">
        <v>3</v>
      </c>
      <c r="AR821">
        <v>0</v>
      </c>
      <c r="AS821">
        <v>0</v>
      </c>
      <c r="AT821">
        <v>0</v>
      </c>
      <c r="AU821">
        <v>0</v>
      </c>
      <c r="AV821">
        <v>0</v>
      </c>
      <c r="AW821">
        <v>0</v>
      </c>
      <c r="AX821">
        <v>1</v>
      </c>
      <c r="AY821">
        <v>0</v>
      </c>
      <c r="AZ821">
        <v>1</v>
      </c>
      <c r="BA821">
        <v>0</v>
      </c>
      <c r="BC821" t="s">
        <v>3667</v>
      </c>
      <c r="BD821">
        <v>0</v>
      </c>
      <c r="BF821">
        <v>1</v>
      </c>
      <c r="BG821" t="s">
        <v>3668</v>
      </c>
      <c r="BH821">
        <v>0</v>
      </c>
      <c r="BI821">
        <v>0</v>
      </c>
      <c r="BJ821">
        <v>0</v>
      </c>
      <c r="BK821">
        <v>0</v>
      </c>
      <c r="BM821">
        <v>1</v>
      </c>
      <c r="BN821">
        <v>2</v>
      </c>
      <c r="BO821">
        <v>0</v>
      </c>
      <c r="BQ821">
        <v>1</v>
      </c>
      <c r="BR821">
        <v>1</v>
      </c>
      <c r="BS821">
        <v>1</v>
      </c>
      <c r="BT821">
        <v>3</v>
      </c>
      <c r="BU821">
        <v>2</v>
      </c>
      <c r="BV821">
        <v>89</v>
      </c>
      <c r="BW821" s="4">
        <v>0.70061132075471699</v>
      </c>
      <c r="BX821">
        <v>7</v>
      </c>
      <c r="BY821">
        <v>2</v>
      </c>
      <c r="BZ821">
        <v>10</v>
      </c>
      <c r="CA821">
        <v>130</v>
      </c>
      <c r="CB821">
        <v>1</v>
      </c>
      <c r="CC821">
        <v>1</v>
      </c>
      <c r="CD821">
        <v>0</v>
      </c>
      <c r="CE821">
        <v>60</v>
      </c>
      <c r="CF821">
        <v>4</v>
      </c>
      <c r="CG821">
        <v>2</v>
      </c>
      <c r="CH821">
        <v>0</v>
      </c>
      <c r="CI821">
        <v>120</v>
      </c>
      <c r="CJ821">
        <v>1</v>
      </c>
      <c r="CK821">
        <v>0</v>
      </c>
      <c r="CL821">
        <v>40</v>
      </c>
      <c r="CM821">
        <v>40</v>
      </c>
      <c r="CN821">
        <f t="shared" si="147"/>
        <v>410</v>
      </c>
      <c r="CO821" t="str">
        <f t="shared" si="148"/>
        <v>Sufficientlyactive</v>
      </c>
      <c r="CP821">
        <v>4</v>
      </c>
      <c r="CQ821">
        <v>3</v>
      </c>
      <c r="CR821">
        <v>4</v>
      </c>
      <c r="CS821">
        <v>3</v>
      </c>
      <c r="CT821">
        <v>4</v>
      </c>
      <c r="CU821">
        <v>1</v>
      </c>
      <c r="CV821">
        <v>1</v>
      </c>
      <c r="CW821">
        <v>1</v>
      </c>
      <c r="CX821">
        <v>1</v>
      </c>
      <c r="CY821">
        <v>1</v>
      </c>
      <c r="CZ821">
        <v>3</v>
      </c>
      <c r="DA821">
        <v>7</v>
      </c>
      <c r="DB821">
        <v>4</v>
      </c>
      <c r="DC821">
        <v>1</v>
      </c>
      <c r="DD821">
        <v>1</v>
      </c>
      <c r="DE821">
        <v>2</v>
      </c>
      <c r="DF821">
        <v>1</v>
      </c>
      <c r="DG821">
        <v>1</v>
      </c>
      <c r="DH821">
        <v>1</v>
      </c>
      <c r="DI821">
        <v>1</v>
      </c>
      <c r="DJ821">
        <v>1</v>
      </c>
      <c r="DK821">
        <v>1</v>
      </c>
      <c r="DL821">
        <v>1</v>
      </c>
      <c r="DM821">
        <v>1</v>
      </c>
      <c r="DN821">
        <v>11</v>
      </c>
      <c r="DO821">
        <v>0</v>
      </c>
      <c r="DP821">
        <v>0</v>
      </c>
      <c r="DQ821">
        <v>0</v>
      </c>
      <c r="DR821">
        <v>0</v>
      </c>
      <c r="DS821">
        <v>2</v>
      </c>
      <c r="DT821">
        <v>0</v>
      </c>
      <c r="DU821">
        <v>0</v>
      </c>
      <c r="DV821">
        <v>0</v>
      </c>
      <c r="DW821">
        <v>0</v>
      </c>
      <c r="DX821">
        <v>2</v>
      </c>
      <c r="DY821" t="str">
        <f>IF(DO821&gt;1,"Yes",IF(DP821&gt;1,"Yes","No"))</f>
        <v>No</v>
      </c>
      <c r="DZ821" t="s">
        <v>4708</v>
      </c>
      <c r="EA821">
        <v>1</v>
      </c>
      <c r="EB821">
        <v>1</v>
      </c>
      <c r="EC821">
        <v>3</v>
      </c>
      <c r="ED821">
        <v>4</v>
      </c>
      <c r="EE821">
        <v>4</v>
      </c>
      <c r="EF821">
        <v>2</v>
      </c>
      <c r="EG821">
        <v>2</v>
      </c>
      <c r="EH821">
        <v>17</v>
      </c>
      <c r="EI821">
        <v>1</v>
      </c>
      <c r="EJ821">
        <v>1</v>
      </c>
      <c r="EK821">
        <v>1</v>
      </c>
      <c r="EL821">
        <v>3</v>
      </c>
      <c r="EM821">
        <v>3</v>
      </c>
      <c r="EN821">
        <v>4</v>
      </c>
      <c r="EO821">
        <v>4</v>
      </c>
      <c r="EP821">
        <v>4</v>
      </c>
      <c r="EQ821">
        <v>4</v>
      </c>
      <c r="ER821">
        <v>4</v>
      </c>
      <c r="ES821">
        <v>4</v>
      </c>
      <c r="ET821">
        <v>4</v>
      </c>
      <c r="EU821">
        <v>31</v>
      </c>
      <c r="EV821">
        <v>5</v>
      </c>
      <c r="EW821">
        <v>1</v>
      </c>
      <c r="EX821">
        <v>5</v>
      </c>
      <c r="EY821">
        <v>8</v>
      </c>
      <c r="EZ821">
        <v>19</v>
      </c>
      <c r="FA821">
        <v>4</v>
      </c>
      <c r="FB821" t="str">
        <f t="shared" si="141"/>
        <v>Mild</v>
      </c>
      <c r="FC821" t="s">
        <v>149</v>
      </c>
    </row>
    <row r="822" spans="1:159" x14ac:dyDescent="0.2">
      <c r="A822">
        <v>3267</v>
      </c>
      <c r="B822" t="s">
        <v>143</v>
      </c>
      <c r="C822" t="s">
        <v>3669</v>
      </c>
      <c r="D822" s="1">
        <v>20840</v>
      </c>
      <c r="E822">
        <v>65</v>
      </c>
      <c r="F822">
        <v>1</v>
      </c>
      <c r="H822" t="s">
        <v>204</v>
      </c>
      <c r="I822">
        <v>3429</v>
      </c>
      <c r="J822" s="1">
        <v>43838</v>
      </c>
      <c r="K822">
        <v>3</v>
      </c>
      <c r="Q822">
        <v>1</v>
      </c>
      <c r="R822">
        <v>3</v>
      </c>
      <c r="W822" t="s">
        <v>1214</v>
      </c>
      <c r="X822" t="s">
        <v>314</v>
      </c>
      <c r="Y822">
        <v>1</v>
      </c>
      <c r="Z822" t="s">
        <v>3670</v>
      </c>
      <c r="AA822" s="1">
        <v>44726</v>
      </c>
      <c r="AB822" s="2">
        <f t="shared" si="137"/>
        <v>888</v>
      </c>
      <c r="AC822">
        <v>4</v>
      </c>
      <c r="AD822">
        <v>1</v>
      </c>
      <c r="AE822" t="str">
        <f t="shared" si="139"/>
        <v>Male</v>
      </c>
      <c r="AF822">
        <v>7</v>
      </c>
      <c r="AG822" t="s">
        <v>149</v>
      </c>
      <c r="AH822">
        <v>0</v>
      </c>
      <c r="AJ822">
        <v>1</v>
      </c>
      <c r="AK822" t="str">
        <f t="shared" si="146"/>
        <v>DNC high school</v>
      </c>
      <c r="AL822" t="str">
        <f t="shared" si="140"/>
        <v>No</v>
      </c>
      <c r="AM822">
        <v>9</v>
      </c>
      <c r="AN822" t="str">
        <f t="shared" si="138"/>
        <v>Aus</v>
      </c>
      <c r="AO822">
        <v>0</v>
      </c>
      <c r="AR822">
        <v>0</v>
      </c>
      <c r="AS822">
        <v>0</v>
      </c>
      <c r="AT822">
        <v>0</v>
      </c>
      <c r="AU822">
        <v>0</v>
      </c>
      <c r="AV822">
        <v>0</v>
      </c>
      <c r="AW822">
        <v>0</v>
      </c>
      <c r="AX822">
        <v>0</v>
      </c>
      <c r="AY822">
        <v>0</v>
      </c>
      <c r="AZ822">
        <v>0</v>
      </c>
      <c r="BA822">
        <v>0</v>
      </c>
      <c r="BD822">
        <v>1</v>
      </c>
      <c r="BE822" t="s">
        <v>3671</v>
      </c>
      <c r="BF822">
        <v>0</v>
      </c>
      <c r="BH822">
        <v>0</v>
      </c>
      <c r="BI822">
        <v>1</v>
      </c>
      <c r="BJ822">
        <v>1</v>
      </c>
      <c r="BK822">
        <v>1</v>
      </c>
      <c r="BL822">
        <v>10</v>
      </c>
      <c r="BM822">
        <v>0</v>
      </c>
      <c r="BO822">
        <v>0</v>
      </c>
      <c r="BQ822">
        <v>5</v>
      </c>
      <c r="BR822">
        <v>3</v>
      </c>
      <c r="BS822">
        <v>4</v>
      </c>
      <c r="BT822">
        <v>4</v>
      </c>
      <c r="BU822">
        <v>2</v>
      </c>
      <c r="BV822">
        <v>85</v>
      </c>
      <c r="BW822" s="4">
        <v>-0.12449728600456966</v>
      </c>
      <c r="BX822">
        <v>0</v>
      </c>
      <c r="BY822">
        <v>0</v>
      </c>
      <c r="BZ822">
        <v>0</v>
      </c>
      <c r="CA822">
        <v>0</v>
      </c>
      <c r="CB822">
        <v>0</v>
      </c>
      <c r="CC822">
        <v>0</v>
      </c>
      <c r="CD822">
        <v>0</v>
      </c>
      <c r="CE822">
        <v>0</v>
      </c>
      <c r="CF822">
        <v>0</v>
      </c>
      <c r="CG822">
        <v>0</v>
      </c>
      <c r="CH822">
        <v>0</v>
      </c>
      <c r="CI822">
        <v>0</v>
      </c>
      <c r="CJ822">
        <v>0</v>
      </c>
      <c r="CK822">
        <v>0</v>
      </c>
      <c r="CL822">
        <v>0</v>
      </c>
      <c r="CM822">
        <v>0</v>
      </c>
      <c r="CN822">
        <f t="shared" si="147"/>
        <v>0</v>
      </c>
      <c r="CO822" t="str">
        <f t="shared" si="148"/>
        <v>Sedentary</v>
      </c>
      <c r="CP822">
        <v>1</v>
      </c>
      <c r="CQ822">
        <v>1</v>
      </c>
      <c r="CR822">
        <v>1</v>
      </c>
      <c r="CS822">
        <v>1</v>
      </c>
      <c r="CT822">
        <v>1</v>
      </c>
      <c r="CU822">
        <v>1</v>
      </c>
      <c r="CV822">
        <v>1</v>
      </c>
      <c r="CW822">
        <v>0</v>
      </c>
      <c r="CX822">
        <v>1</v>
      </c>
      <c r="CY822">
        <v>1</v>
      </c>
      <c r="CZ822">
        <v>3</v>
      </c>
      <c r="DA822">
        <v>8</v>
      </c>
      <c r="DB822">
        <v>8</v>
      </c>
      <c r="DC822">
        <v>1</v>
      </c>
      <c r="DD822">
        <v>3</v>
      </c>
      <c r="DE822">
        <v>3</v>
      </c>
      <c r="DF822">
        <v>1</v>
      </c>
      <c r="DG822">
        <v>1</v>
      </c>
      <c r="DH822">
        <v>1</v>
      </c>
      <c r="DI822">
        <v>1</v>
      </c>
      <c r="DJ822">
        <v>1</v>
      </c>
      <c r="DK822">
        <v>1</v>
      </c>
      <c r="DL822">
        <v>1</v>
      </c>
      <c r="DM822">
        <v>3</v>
      </c>
      <c r="DN822">
        <v>16</v>
      </c>
      <c r="DO822">
        <v>3</v>
      </c>
      <c r="DP822">
        <v>3</v>
      </c>
      <c r="DQ822">
        <v>3</v>
      </c>
      <c r="DR822">
        <v>3</v>
      </c>
      <c r="DS822">
        <v>0</v>
      </c>
      <c r="DT822">
        <v>3</v>
      </c>
      <c r="DU822">
        <v>3</v>
      </c>
      <c r="DV822">
        <v>0</v>
      </c>
      <c r="DW822">
        <v>0</v>
      </c>
      <c r="DX822">
        <v>18</v>
      </c>
      <c r="DY822" t="s">
        <v>157</v>
      </c>
      <c r="DZ822" t="s">
        <v>4710</v>
      </c>
      <c r="EA822">
        <v>3</v>
      </c>
      <c r="EB822">
        <v>3</v>
      </c>
      <c r="EC822">
        <v>1</v>
      </c>
      <c r="ED822">
        <v>1</v>
      </c>
      <c r="EE822">
        <v>1</v>
      </c>
      <c r="EF822">
        <v>2</v>
      </c>
      <c r="EG822">
        <v>3</v>
      </c>
      <c r="EH822">
        <v>14</v>
      </c>
      <c r="EI822">
        <v>2</v>
      </c>
      <c r="EJ822">
        <v>2</v>
      </c>
      <c r="EK822">
        <v>2</v>
      </c>
      <c r="EL822">
        <v>6</v>
      </c>
      <c r="EM822">
        <v>1</v>
      </c>
      <c r="EN822">
        <v>1</v>
      </c>
      <c r="EO822">
        <v>1</v>
      </c>
      <c r="EP822">
        <v>1</v>
      </c>
      <c r="EQ822">
        <v>1</v>
      </c>
      <c r="ER822">
        <v>1</v>
      </c>
      <c r="ES822">
        <v>1</v>
      </c>
      <c r="ET822">
        <v>1</v>
      </c>
      <c r="EU822">
        <v>8</v>
      </c>
      <c r="EV822">
        <v>9</v>
      </c>
      <c r="EW822">
        <v>9</v>
      </c>
      <c r="EX822">
        <v>9</v>
      </c>
      <c r="EY822">
        <v>9</v>
      </c>
      <c r="EZ822">
        <v>36</v>
      </c>
      <c r="FA822">
        <v>9</v>
      </c>
      <c r="FB822" t="str">
        <f t="shared" si="141"/>
        <v>Severe</v>
      </c>
      <c r="FC822" t="s">
        <v>157</v>
      </c>
    </row>
    <row r="823" spans="1:159" x14ac:dyDescent="0.2">
      <c r="A823">
        <v>3291</v>
      </c>
      <c r="B823" t="s">
        <v>143</v>
      </c>
      <c r="C823" t="s">
        <v>3672</v>
      </c>
      <c r="D823" s="1">
        <v>25102</v>
      </c>
      <c r="E823">
        <v>53</v>
      </c>
      <c r="F823">
        <v>11</v>
      </c>
      <c r="G823" t="s">
        <v>3650</v>
      </c>
      <c r="H823" t="s">
        <v>214</v>
      </c>
      <c r="I823">
        <v>3028</v>
      </c>
      <c r="J823" s="1">
        <v>43801</v>
      </c>
      <c r="K823">
        <v>1</v>
      </c>
      <c r="L823">
        <v>1</v>
      </c>
      <c r="W823" t="s">
        <v>4403</v>
      </c>
      <c r="X823" t="s">
        <v>307</v>
      </c>
      <c r="Y823">
        <v>0</v>
      </c>
      <c r="Z823" t="s">
        <v>3673</v>
      </c>
      <c r="AA823" s="1">
        <v>44700</v>
      </c>
      <c r="AB823" s="2">
        <f t="shared" si="137"/>
        <v>899</v>
      </c>
      <c r="AC823">
        <v>1</v>
      </c>
      <c r="AD823">
        <v>2</v>
      </c>
      <c r="AE823" t="str">
        <f t="shared" si="139"/>
        <v>Female</v>
      </c>
      <c r="AF823">
        <v>0</v>
      </c>
      <c r="AG823" t="s">
        <v>157</v>
      </c>
      <c r="AH823">
        <v>0</v>
      </c>
      <c r="AJ823">
        <v>3</v>
      </c>
      <c r="AK823" t="str">
        <f t="shared" si="146"/>
        <v>TAFE</v>
      </c>
      <c r="AL823" t="str">
        <f t="shared" si="140"/>
        <v>Yes</v>
      </c>
      <c r="AM823">
        <v>52</v>
      </c>
      <c r="AN823" t="str">
        <f t="shared" si="138"/>
        <v>Other</v>
      </c>
      <c r="AQ823">
        <v>38</v>
      </c>
      <c r="AR823">
        <v>0</v>
      </c>
      <c r="AS823">
        <v>0</v>
      </c>
      <c r="AT823">
        <v>0</v>
      </c>
      <c r="AU823">
        <v>0</v>
      </c>
      <c r="AV823">
        <v>0</v>
      </c>
      <c r="AW823">
        <v>0</v>
      </c>
      <c r="AX823">
        <v>0</v>
      </c>
      <c r="AY823">
        <v>0</v>
      </c>
      <c r="AZ823">
        <v>1</v>
      </c>
      <c r="BA823">
        <v>1</v>
      </c>
      <c r="BC823" t="s">
        <v>3674</v>
      </c>
      <c r="BD823">
        <v>1</v>
      </c>
      <c r="BE823" t="s">
        <v>3675</v>
      </c>
      <c r="BF823">
        <v>0</v>
      </c>
      <c r="BH823">
        <v>0</v>
      </c>
      <c r="BI823">
        <v>0</v>
      </c>
      <c r="BJ823">
        <v>0</v>
      </c>
      <c r="BK823">
        <v>0</v>
      </c>
      <c r="BM823">
        <v>0</v>
      </c>
      <c r="BO823">
        <v>0</v>
      </c>
      <c r="BQ823">
        <v>4</v>
      </c>
      <c r="BR823">
        <v>3</v>
      </c>
      <c r="BS823">
        <v>3</v>
      </c>
      <c r="BT823">
        <v>4</v>
      </c>
      <c r="BU823">
        <v>4</v>
      </c>
      <c r="BV823">
        <v>30</v>
      </c>
      <c r="BW823" s="4">
        <v>0.17801444963710095</v>
      </c>
      <c r="BX823">
        <v>1</v>
      </c>
      <c r="BY823">
        <v>1</v>
      </c>
      <c r="BZ823">
        <v>3</v>
      </c>
      <c r="CA823">
        <v>63</v>
      </c>
      <c r="CB823">
        <v>1</v>
      </c>
      <c r="CC823">
        <v>0</v>
      </c>
      <c r="CD823">
        <v>3</v>
      </c>
      <c r="CE823">
        <v>3</v>
      </c>
      <c r="CF823">
        <v>1</v>
      </c>
      <c r="CG823">
        <v>0</v>
      </c>
      <c r="CH823">
        <v>3</v>
      </c>
      <c r="CI823">
        <v>3</v>
      </c>
      <c r="CJ823">
        <v>1</v>
      </c>
      <c r="CK823">
        <v>0</v>
      </c>
      <c r="CL823">
        <v>2</v>
      </c>
      <c r="CM823">
        <v>2</v>
      </c>
      <c r="CN823">
        <f t="shared" si="147"/>
        <v>71</v>
      </c>
      <c r="CO823" t="str">
        <f t="shared" si="148"/>
        <v>Insufficiently active</v>
      </c>
      <c r="CP823">
        <v>2</v>
      </c>
      <c r="CQ823">
        <v>3</v>
      </c>
      <c r="CR823">
        <v>1</v>
      </c>
      <c r="CS823">
        <v>3</v>
      </c>
      <c r="CT823">
        <v>3</v>
      </c>
      <c r="CU823">
        <v>1</v>
      </c>
      <c r="CV823">
        <v>1</v>
      </c>
      <c r="CW823">
        <v>1</v>
      </c>
      <c r="CX823">
        <v>1</v>
      </c>
      <c r="CY823">
        <v>1</v>
      </c>
      <c r="CZ823">
        <v>2</v>
      </c>
      <c r="DA823">
        <v>6</v>
      </c>
      <c r="DB823">
        <v>3</v>
      </c>
      <c r="DC823">
        <v>0</v>
      </c>
      <c r="FC823" t="s">
        <v>149</v>
      </c>
    </row>
    <row r="824" spans="1:159" x14ac:dyDescent="0.2">
      <c r="A824">
        <v>3294</v>
      </c>
      <c r="B824" t="s">
        <v>143</v>
      </c>
      <c r="C824" t="s">
        <v>3676</v>
      </c>
      <c r="D824" s="1">
        <v>17935</v>
      </c>
      <c r="E824">
        <v>73</v>
      </c>
      <c r="F824">
        <v>1</v>
      </c>
      <c r="H824" t="s">
        <v>269</v>
      </c>
      <c r="I824">
        <v>3337</v>
      </c>
      <c r="J824" s="1">
        <v>43789</v>
      </c>
      <c r="K824">
        <v>2</v>
      </c>
      <c r="R824">
        <v>3</v>
      </c>
      <c r="W824" t="s">
        <v>229</v>
      </c>
      <c r="X824" t="s">
        <v>314</v>
      </c>
      <c r="Y824">
        <v>0</v>
      </c>
      <c r="Z824" t="s">
        <v>3677</v>
      </c>
      <c r="AA824" s="1">
        <v>44777</v>
      </c>
      <c r="AB824" s="2">
        <f t="shared" si="137"/>
        <v>988</v>
      </c>
      <c r="AC824">
        <v>5</v>
      </c>
      <c r="AD824">
        <v>2</v>
      </c>
      <c r="AE824" t="str">
        <f t="shared" si="139"/>
        <v>Female</v>
      </c>
      <c r="AF824">
        <v>6</v>
      </c>
      <c r="AG824" t="s">
        <v>149</v>
      </c>
      <c r="AH824">
        <v>0</v>
      </c>
      <c r="AJ824">
        <v>1</v>
      </c>
      <c r="AK824" t="str">
        <f t="shared" si="146"/>
        <v>DNC high school</v>
      </c>
      <c r="AL824" t="str">
        <f t="shared" si="140"/>
        <v>No</v>
      </c>
      <c r="AM824">
        <v>9</v>
      </c>
      <c r="AN824" t="str">
        <f t="shared" si="138"/>
        <v>Aus</v>
      </c>
      <c r="AO824">
        <v>1</v>
      </c>
      <c r="AR824">
        <v>0</v>
      </c>
      <c r="AS824">
        <v>0</v>
      </c>
      <c r="AT824">
        <v>0</v>
      </c>
      <c r="AU824">
        <v>2</v>
      </c>
      <c r="AV824">
        <v>2</v>
      </c>
      <c r="AW824">
        <v>0</v>
      </c>
      <c r="AX824">
        <v>1</v>
      </c>
      <c r="AY824">
        <v>0</v>
      </c>
      <c r="AZ824">
        <v>1</v>
      </c>
      <c r="BA824">
        <v>1</v>
      </c>
      <c r="BD824">
        <v>1</v>
      </c>
      <c r="BF824">
        <v>1</v>
      </c>
      <c r="BG824" t="s">
        <v>3678</v>
      </c>
      <c r="BH824">
        <v>1</v>
      </c>
      <c r="BI824">
        <v>1</v>
      </c>
      <c r="BJ824">
        <v>1</v>
      </c>
      <c r="BK824">
        <v>0</v>
      </c>
      <c r="BM824">
        <v>1</v>
      </c>
      <c r="BN824">
        <v>50</v>
      </c>
      <c r="BO824">
        <v>0</v>
      </c>
      <c r="BQ824">
        <v>2</v>
      </c>
      <c r="BR824">
        <v>1</v>
      </c>
      <c r="BS824">
        <v>1</v>
      </c>
      <c r="BT824">
        <v>2</v>
      </c>
      <c r="BU824">
        <v>5</v>
      </c>
      <c r="BV824">
        <v>80</v>
      </c>
      <c r="BW824" s="4">
        <v>0.391777583782698</v>
      </c>
      <c r="BX824">
        <v>4</v>
      </c>
      <c r="BY824">
        <v>3</v>
      </c>
      <c r="BZ824">
        <v>0</v>
      </c>
      <c r="CA824">
        <v>180</v>
      </c>
      <c r="CB824">
        <v>0</v>
      </c>
      <c r="CC824">
        <v>0</v>
      </c>
      <c r="CD824">
        <v>0</v>
      </c>
      <c r="CE824">
        <v>0</v>
      </c>
      <c r="CF824">
        <v>1</v>
      </c>
      <c r="CG824">
        <v>0</v>
      </c>
      <c r="CH824">
        <v>40</v>
      </c>
      <c r="CI824">
        <v>40</v>
      </c>
      <c r="CJ824">
        <v>0</v>
      </c>
      <c r="CK824">
        <v>0</v>
      </c>
      <c r="CL824">
        <v>0</v>
      </c>
      <c r="CM824">
        <v>0</v>
      </c>
      <c r="CN824">
        <f t="shared" si="147"/>
        <v>260</v>
      </c>
      <c r="CO824" t="str">
        <f t="shared" si="148"/>
        <v>Sufficientlyactive</v>
      </c>
      <c r="CP824">
        <v>3</v>
      </c>
      <c r="CQ824">
        <v>3</v>
      </c>
      <c r="CR824">
        <v>3</v>
      </c>
      <c r="CS824">
        <v>4</v>
      </c>
      <c r="CT824">
        <v>3</v>
      </c>
      <c r="CU824">
        <v>2</v>
      </c>
      <c r="CV824">
        <v>1</v>
      </c>
      <c r="CW824">
        <v>1</v>
      </c>
      <c r="CX824">
        <v>1</v>
      </c>
      <c r="CY824">
        <v>1</v>
      </c>
      <c r="CZ824">
        <v>3</v>
      </c>
      <c r="DA824">
        <v>7</v>
      </c>
      <c r="DB824">
        <v>1</v>
      </c>
      <c r="DC824">
        <v>0</v>
      </c>
      <c r="DD824">
        <v>3</v>
      </c>
      <c r="DE824">
        <v>4</v>
      </c>
      <c r="DF824">
        <v>3</v>
      </c>
      <c r="DG824">
        <v>2</v>
      </c>
      <c r="DH824">
        <v>4</v>
      </c>
      <c r="DI824">
        <v>3</v>
      </c>
      <c r="DJ824">
        <v>3</v>
      </c>
      <c r="DK824">
        <v>2</v>
      </c>
      <c r="DL824">
        <v>4</v>
      </c>
      <c r="DM824">
        <v>4</v>
      </c>
      <c r="DN824">
        <v>32</v>
      </c>
      <c r="DO824">
        <v>0</v>
      </c>
      <c r="DP824">
        <v>0</v>
      </c>
      <c r="DQ824">
        <v>3</v>
      </c>
      <c r="DR824">
        <v>3</v>
      </c>
      <c r="DS824">
        <v>1</v>
      </c>
      <c r="DT824">
        <v>2</v>
      </c>
      <c r="DU824">
        <v>0</v>
      </c>
      <c r="DV824">
        <v>0</v>
      </c>
      <c r="DW824">
        <v>0</v>
      </c>
      <c r="DX824">
        <v>9</v>
      </c>
      <c r="DY824" t="s">
        <v>149</v>
      </c>
      <c r="DZ824" t="s">
        <v>4707</v>
      </c>
      <c r="EA824">
        <v>4</v>
      </c>
      <c r="EB824">
        <v>1</v>
      </c>
      <c r="EC824">
        <v>3</v>
      </c>
      <c r="ED824">
        <v>5</v>
      </c>
      <c r="EE824">
        <v>4</v>
      </c>
      <c r="EF824">
        <v>5</v>
      </c>
      <c r="EG824">
        <v>5</v>
      </c>
      <c r="EH824">
        <v>27</v>
      </c>
      <c r="EI824">
        <v>1</v>
      </c>
      <c r="EJ824">
        <v>2</v>
      </c>
      <c r="EK824">
        <v>1</v>
      </c>
      <c r="EL824">
        <v>4</v>
      </c>
      <c r="EM824">
        <v>4</v>
      </c>
      <c r="EN824">
        <v>4</v>
      </c>
      <c r="EO824">
        <v>4</v>
      </c>
      <c r="EP824">
        <v>5</v>
      </c>
      <c r="EQ824">
        <v>5</v>
      </c>
      <c r="ER824">
        <v>4</v>
      </c>
      <c r="ES824">
        <v>5</v>
      </c>
      <c r="ET824">
        <v>4</v>
      </c>
      <c r="EU824">
        <v>35</v>
      </c>
      <c r="EV824">
        <v>9</v>
      </c>
      <c r="EW824">
        <v>5</v>
      </c>
      <c r="EX824">
        <v>3</v>
      </c>
      <c r="EY824">
        <v>5</v>
      </c>
      <c r="EZ824">
        <v>22</v>
      </c>
      <c r="FA824">
        <v>0</v>
      </c>
      <c r="FB824" t="str">
        <f t="shared" si="141"/>
        <v>None</v>
      </c>
      <c r="FC824" t="s">
        <v>157</v>
      </c>
    </row>
    <row r="825" spans="1:159" x14ac:dyDescent="0.2">
      <c r="A825">
        <v>3297</v>
      </c>
      <c r="B825" t="s">
        <v>143</v>
      </c>
      <c r="C825" t="s">
        <v>3679</v>
      </c>
      <c r="D825" s="1">
        <v>15342</v>
      </c>
      <c r="E825">
        <v>80</v>
      </c>
      <c r="F825">
        <v>11</v>
      </c>
      <c r="G825" t="s">
        <v>3680</v>
      </c>
      <c r="H825" t="s">
        <v>348</v>
      </c>
      <c r="I825">
        <v>3011</v>
      </c>
      <c r="J825" s="1">
        <v>43788</v>
      </c>
      <c r="K825">
        <v>2</v>
      </c>
      <c r="R825">
        <v>3</v>
      </c>
      <c r="W825" t="s">
        <v>229</v>
      </c>
      <c r="X825" t="s">
        <v>314</v>
      </c>
      <c r="Y825">
        <v>0</v>
      </c>
      <c r="Z825" t="s">
        <v>3681</v>
      </c>
      <c r="AA825" s="1">
        <v>44691</v>
      </c>
      <c r="AB825" s="2">
        <f t="shared" si="137"/>
        <v>903</v>
      </c>
      <c r="AC825">
        <v>1</v>
      </c>
      <c r="AD825">
        <v>1</v>
      </c>
      <c r="AE825" t="str">
        <f t="shared" si="139"/>
        <v>Male</v>
      </c>
      <c r="AF825">
        <v>7</v>
      </c>
      <c r="AG825" t="s">
        <v>149</v>
      </c>
      <c r="AH825">
        <v>0</v>
      </c>
      <c r="AJ825">
        <v>1</v>
      </c>
      <c r="AK825" t="str">
        <f t="shared" si="146"/>
        <v>DNC high school</v>
      </c>
      <c r="AL825" t="str">
        <f t="shared" si="140"/>
        <v>No</v>
      </c>
      <c r="AM825">
        <v>36</v>
      </c>
      <c r="AN825" t="str">
        <f t="shared" si="138"/>
        <v>Other</v>
      </c>
      <c r="AQ825">
        <v>77</v>
      </c>
      <c r="AR825">
        <v>0</v>
      </c>
      <c r="AS825">
        <v>0</v>
      </c>
      <c r="AT825">
        <v>0</v>
      </c>
      <c r="AU825">
        <v>0</v>
      </c>
      <c r="AV825">
        <v>0</v>
      </c>
      <c r="AW825">
        <v>0</v>
      </c>
      <c r="AX825">
        <v>0</v>
      </c>
      <c r="AY825">
        <v>0</v>
      </c>
      <c r="AZ825">
        <v>0</v>
      </c>
      <c r="BA825">
        <v>2</v>
      </c>
      <c r="BC825" t="s">
        <v>3682</v>
      </c>
      <c r="BD825">
        <v>1</v>
      </c>
      <c r="BE825" t="s">
        <v>336</v>
      </c>
      <c r="BF825">
        <v>1</v>
      </c>
      <c r="BG825" t="s">
        <v>3683</v>
      </c>
      <c r="BH825">
        <v>0</v>
      </c>
      <c r="BI825">
        <v>0</v>
      </c>
      <c r="BJ825">
        <v>0</v>
      </c>
      <c r="BK825">
        <v>0</v>
      </c>
      <c r="BM825">
        <v>0</v>
      </c>
      <c r="BO825">
        <v>0</v>
      </c>
      <c r="BQ825">
        <v>3</v>
      </c>
      <c r="BR825">
        <v>1</v>
      </c>
      <c r="BS825">
        <v>3</v>
      </c>
      <c r="BT825">
        <v>3</v>
      </c>
      <c r="BU825">
        <v>1</v>
      </c>
      <c r="BV825">
        <v>71</v>
      </c>
      <c r="BW825" s="4">
        <v>0.54600000000000004</v>
      </c>
      <c r="BX825">
        <v>7</v>
      </c>
      <c r="BY825">
        <v>2</v>
      </c>
      <c r="BZ825">
        <v>5</v>
      </c>
      <c r="CA825">
        <v>125</v>
      </c>
      <c r="CB825">
        <v>1</v>
      </c>
      <c r="CC825">
        <v>1</v>
      </c>
      <c r="CD825">
        <v>1</v>
      </c>
      <c r="CE825">
        <v>61</v>
      </c>
      <c r="CF825">
        <v>1</v>
      </c>
      <c r="CG825">
        <v>1</v>
      </c>
      <c r="CH825">
        <v>1</v>
      </c>
      <c r="CI825">
        <v>61</v>
      </c>
      <c r="CJ825">
        <v>1</v>
      </c>
      <c r="CK825">
        <v>1</v>
      </c>
      <c r="CL825">
        <v>5</v>
      </c>
      <c r="CM825">
        <v>65</v>
      </c>
      <c r="CN825">
        <f t="shared" si="147"/>
        <v>312</v>
      </c>
      <c r="CO825" t="str">
        <f t="shared" si="148"/>
        <v>Sufficientlyactive</v>
      </c>
      <c r="CP825">
        <v>2</v>
      </c>
      <c r="CQ825">
        <v>3</v>
      </c>
      <c r="CR825">
        <v>3</v>
      </c>
      <c r="CS825">
        <v>2</v>
      </c>
      <c r="CT825">
        <v>2</v>
      </c>
      <c r="CU825">
        <v>2</v>
      </c>
      <c r="CV825">
        <v>1</v>
      </c>
      <c r="CW825">
        <v>0</v>
      </c>
      <c r="CX825">
        <v>1</v>
      </c>
      <c r="CY825">
        <v>0</v>
      </c>
      <c r="CZ825">
        <v>2</v>
      </c>
      <c r="DA825">
        <v>7</v>
      </c>
      <c r="DB825">
        <v>2</v>
      </c>
      <c r="DC825">
        <v>1</v>
      </c>
      <c r="DD825">
        <v>2</v>
      </c>
      <c r="DE825">
        <v>1</v>
      </c>
      <c r="DF825">
        <v>1</v>
      </c>
      <c r="DG825">
        <v>1</v>
      </c>
      <c r="DH825">
        <v>1</v>
      </c>
      <c r="DI825">
        <v>1</v>
      </c>
      <c r="DJ825">
        <v>1</v>
      </c>
      <c r="DK825">
        <v>1</v>
      </c>
      <c r="DL825">
        <v>1</v>
      </c>
      <c r="DM825">
        <v>1</v>
      </c>
      <c r="DN825">
        <v>11</v>
      </c>
      <c r="DO825">
        <v>1</v>
      </c>
      <c r="DP825">
        <v>0</v>
      </c>
      <c r="DQ825">
        <v>1</v>
      </c>
      <c r="DR825">
        <v>0</v>
      </c>
      <c r="DS825">
        <v>1</v>
      </c>
      <c r="DT825">
        <v>0</v>
      </c>
      <c r="DU825">
        <v>0</v>
      </c>
      <c r="DV825">
        <v>0</v>
      </c>
      <c r="DW825">
        <v>0</v>
      </c>
      <c r="DX825">
        <v>3</v>
      </c>
      <c r="DY825" t="s">
        <v>149</v>
      </c>
      <c r="DZ825" t="s">
        <v>4708</v>
      </c>
      <c r="EA825">
        <v>2</v>
      </c>
      <c r="EB825">
        <v>3</v>
      </c>
      <c r="EC825">
        <v>4</v>
      </c>
      <c r="ED825">
        <v>4</v>
      </c>
      <c r="EE825">
        <v>5</v>
      </c>
      <c r="EF825">
        <v>4</v>
      </c>
      <c r="EG825">
        <v>4</v>
      </c>
      <c r="EH825">
        <v>26</v>
      </c>
      <c r="EI825">
        <v>1</v>
      </c>
      <c r="EJ825">
        <v>2</v>
      </c>
      <c r="EK825">
        <v>1</v>
      </c>
      <c r="EL825">
        <v>4</v>
      </c>
      <c r="EM825">
        <v>3</v>
      </c>
      <c r="EN825">
        <v>3</v>
      </c>
      <c r="EO825">
        <v>3</v>
      </c>
      <c r="EP825">
        <v>4</v>
      </c>
      <c r="EQ825">
        <v>5</v>
      </c>
      <c r="ER825">
        <v>3</v>
      </c>
      <c r="ES825">
        <v>5</v>
      </c>
      <c r="ET825">
        <v>3</v>
      </c>
      <c r="EU825">
        <v>29</v>
      </c>
      <c r="EV825">
        <v>2</v>
      </c>
      <c r="EW825">
        <v>1</v>
      </c>
      <c r="EX825">
        <v>2</v>
      </c>
      <c r="EY825">
        <v>3</v>
      </c>
      <c r="EZ825">
        <v>8</v>
      </c>
      <c r="FA825">
        <v>1</v>
      </c>
      <c r="FB825" t="str">
        <f t="shared" si="141"/>
        <v>Mild</v>
      </c>
      <c r="FC825" t="s">
        <v>157</v>
      </c>
    </row>
    <row r="826" spans="1:159" x14ac:dyDescent="0.2">
      <c r="A826">
        <v>3299</v>
      </c>
      <c r="B826" t="s">
        <v>143</v>
      </c>
      <c r="C826" t="s">
        <v>3684</v>
      </c>
      <c r="D826" s="1">
        <v>21710</v>
      </c>
      <c r="E826">
        <v>63</v>
      </c>
      <c r="F826">
        <v>1</v>
      </c>
      <c r="H826" t="s">
        <v>274</v>
      </c>
      <c r="I826">
        <v>3038</v>
      </c>
      <c r="J826" s="1">
        <v>43845</v>
      </c>
      <c r="K826">
        <v>1</v>
      </c>
      <c r="T826">
        <v>2</v>
      </c>
      <c r="W826" t="s">
        <v>4411</v>
      </c>
      <c r="X826" t="s">
        <v>222</v>
      </c>
      <c r="Y826">
        <v>1</v>
      </c>
      <c r="Z826" t="s">
        <v>3685</v>
      </c>
      <c r="AA826" s="1">
        <v>44700</v>
      </c>
      <c r="AB826" s="2">
        <f t="shared" si="137"/>
        <v>855</v>
      </c>
      <c r="AC826">
        <v>3</v>
      </c>
      <c r="AD826">
        <v>2</v>
      </c>
      <c r="AE826" t="str">
        <f t="shared" si="139"/>
        <v>Female</v>
      </c>
      <c r="AF826">
        <v>7</v>
      </c>
      <c r="AG826" t="s">
        <v>149</v>
      </c>
      <c r="AH826">
        <v>0</v>
      </c>
      <c r="AJ826">
        <v>3</v>
      </c>
      <c r="AK826" t="str">
        <f t="shared" si="146"/>
        <v>TAFE</v>
      </c>
      <c r="AL826" t="str">
        <f t="shared" si="140"/>
        <v>Yes</v>
      </c>
      <c r="AM826">
        <v>9</v>
      </c>
      <c r="AN826" t="str">
        <f t="shared" si="138"/>
        <v>Aus</v>
      </c>
      <c r="AO826">
        <v>0</v>
      </c>
      <c r="AR826">
        <v>0</v>
      </c>
      <c r="AS826">
        <v>0</v>
      </c>
      <c r="AT826">
        <v>0</v>
      </c>
      <c r="AU826">
        <v>0</v>
      </c>
      <c r="AV826">
        <v>0</v>
      </c>
      <c r="AW826">
        <v>0</v>
      </c>
      <c r="AX826">
        <v>0</v>
      </c>
      <c r="AY826">
        <v>0</v>
      </c>
      <c r="AZ826">
        <v>0</v>
      </c>
      <c r="BA826">
        <v>0</v>
      </c>
      <c r="BD826">
        <v>1</v>
      </c>
      <c r="BE826" t="s">
        <v>3686</v>
      </c>
      <c r="BF826">
        <v>1</v>
      </c>
      <c r="BG826" t="s">
        <v>3687</v>
      </c>
      <c r="BH826">
        <v>0</v>
      </c>
      <c r="BI826">
        <v>0</v>
      </c>
      <c r="BJ826">
        <v>0</v>
      </c>
      <c r="BK826">
        <v>0</v>
      </c>
      <c r="BM826">
        <v>0</v>
      </c>
      <c r="BO826">
        <v>0</v>
      </c>
      <c r="BQ826">
        <v>4</v>
      </c>
      <c r="BR826">
        <v>3</v>
      </c>
      <c r="BS826">
        <v>3</v>
      </c>
      <c r="BT826">
        <v>4</v>
      </c>
      <c r="BU826">
        <v>4</v>
      </c>
      <c r="BV826">
        <v>73</v>
      </c>
      <c r="BW826" s="4">
        <v>0.17801444963710095</v>
      </c>
      <c r="BX826">
        <v>0</v>
      </c>
      <c r="BY826">
        <v>0</v>
      </c>
      <c r="BZ826">
        <v>0</v>
      </c>
      <c r="CA826">
        <v>0</v>
      </c>
      <c r="CB826">
        <v>1</v>
      </c>
      <c r="CC826">
        <v>0</v>
      </c>
      <c r="CD826">
        <v>5</v>
      </c>
      <c r="CE826">
        <v>5</v>
      </c>
      <c r="CF826">
        <v>3</v>
      </c>
      <c r="CG826">
        <v>0</v>
      </c>
      <c r="CH826">
        <v>0</v>
      </c>
      <c r="CI826">
        <v>0</v>
      </c>
      <c r="CJ826">
        <v>0</v>
      </c>
      <c r="CK826">
        <v>0</v>
      </c>
      <c r="CL826">
        <v>0</v>
      </c>
      <c r="CM826">
        <v>0</v>
      </c>
      <c r="CN826">
        <f t="shared" si="147"/>
        <v>0</v>
      </c>
      <c r="CO826" t="str">
        <f t="shared" si="148"/>
        <v>Sedentary</v>
      </c>
      <c r="CP826">
        <v>4</v>
      </c>
      <c r="CQ826">
        <v>4</v>
      </c>
      <c r="CR826">
        <v>4</v>
      </c>
      <c r="CS826">
        <v>4</v>
      </c>
      <c r="CT826">
        <v>4</v>
      </c>
      <c r="CU826">
        <v>2</v>
      </c>
      <c r="CV826">
        <v>1</v>
      </c>
      <c r="CW826">
        <v>1</v>
      </c>
      <c r="CX826">
        <v>1</v>
      </c>
      <c r="CY826">
        <v>1</v>
      </c>
      <c r="CZ826">
        <v>1</v>
      </c>
      <c r="DA826">
        <v>5</v>
      </c>
      <c r="DB826">
        <v>8</v>
      </c>
      <c r="DC826">
        <v>0</v>
      </c>
      <c r="DD826">
        <v>3</v>
      </c>
      <c r="DE826">
        <v>4</v>
      </c>
      <c r="DF826">
        <v>3</v>
      </c>
      <c r="DG826">
        <v>3</v>
      </c>
      <c r="DH826">
        <v>3</v>
      </c>
      <c r="DI826">
        <v>3</v>
      </c>
      <c r="DJ826">
        <v>3</v>
      </c>
      <c r="DK826">
        <v>4</v>
      </c>
      <c r="DL826">
        <v>3</v>
      </c>
      <c r="DM826">
        <v>2</v>
      </c>
      <c r="DN826">
        <v>31</v>
      </c>
      <c r="DO826">
        <v>1</v>
      </c>
      <c r="DP826">
        <v>1</v>
      </c>
      <c r="DQ826">
        <v>3</v>
      </c>
      <c r="DR826">
        <v>1</v>
      </c>
      <c r="DS826">
        <v>1</v>
      </c>
      <c r="DT826">
        <v>1</v>
      </c>
      <c r="DU826">
        <v>1</v>
      </c>
      <c r="DV826">
        <v>1</v>
      </c>
      <c r="DW826">
        <v>1</v>
      </c>
      <c r="DX826">
        <v>11</v>
      </c>
      <c r="DY826" t="s">
        <v>149</v>
      </c>
      <c r="DZ826" t="s">
        <v>4709</v>
      </c>
      <c r="EA826">
        <v>3</v>
      </c>
      <c r="EB826">
        <v>3</v>
      </c>
      <c r="EC826">
        <v>3</v>
      </c>
      <c r="ED826">
        <v>3</v>
      </c>
      <c r="EE826">
        <v>3</v>
      </c>
      <c r="EF826">
        <v>3</v>
      </c>
      <c r="EG826">
        <v>3</v>
      </c>
      <c r="EH826">
        <v>21</v>
      </c>
      <c r="EI826">
        <v>2</v>
      </c>
      <c r="EJ826">
        <v>2</v>
      </c>
      <c r="EK826">
        <v>2</v>
      </c>
      <c r="EL826">
        <v>6</v>
      </c>
      <c r="EM826">
        <v>2</v>
      </c>
      <c r="EN826">
        <v>2</v>
      </c>
      <c r="EO826">
        <v>2</v>
      </c>
      <c r="EP826">
        <v>2</v>
      </c>
      <c r="EQ826">
        <v>2</v>
      </c>
      <c r="ER826">
        <v>2</v>
      </c>
      <c r="ES826">
        <v>2</v>
      </c>
      <c r="ET826">
        <v>2</v>
      </c>
      <c r="EU826">
        <v>16</v>
      </c>
      <c r="EV826">
        <v>8</v>
      </c>
      <c r="EW826">
        <v>8</v>
      </c>
      <c r="EX826">
        <v>8</v>
      </c>
      <c r="EY826">
        <v>8</v>
      </c>
      <c r="EZ826">
        <v>32</v>
      </c>
      <c r="FA826">
        <v>8</v>
      </c>
      <c r="FB826" t="str">
        <f t="shared" si="141"/>
        <v>Severe</v>
      </c>
      <c r="FC826" t="s">
        <v>157</v>
      </c>
    </row>
    <row r="827" spans="1:159" x14ac:dyDescent="0.2">
      <c r="A827">
        <v>3333</v>
      </c>
      <c r="B827" t="s">
        <v>143</v>
      </c>
      <c r="C827" t="s">
        <v>3688</v>
      </c>
      <c r="D827" s="1">
        <v>19315</v>
      </c>
      <c r="E827">
        <v>69</v>
      </c>
      <c r="F827">
        <v>4</v>
      </c>
      <c r="H827" t="s">
        <v>360</v>
      </c>
      <c r="I827">
        <v>3028</v>
      </c>
      <c r="J827" s="1">
        <v>43777</v>
      </c>
      <c r="K827">
        <v>1</v>
      </c>
      <c r="R827">
        <v>1</v>
      </c>
      <c r="W827" t="s">
        <v>229</v>
      </c>
      <c r="X827" t="s">
        <v>307</v>
      </c>
      <c r="Y827">
        <v>0</v>
      </c>
      <c r="Z827" t="s">
        <v>3689</v>
      </c>
      <c r="AA827" s="1">
        <v>44693</v>
      </c>
      <c r="AB827" s="2">
        <f t="shared" si="137"/>
        <v>916</v>
      </c>
      <c r="AC827">
        <v>4</v>
      </c>
      <c r="AD827">
        <v>1</v>
      </c>
      <c r="AE827" t="str">
        <f t="shared" si="139"/>
        <v>Male</v>
      </c>
      <c r="AF827">
        <v>0</v>
      </c>
      <c r="AG827" t="s">
        <v>157</v>
      </c>
      <c r="AH827">
        <v>0</v>
      </c>
      <c r="AJ827">
        <v>1</v>
      </c>
      <c r="AK827" t="str">
        <f t="shared" si="146"/>
        <v>DNC high school</v>
      </c>
      <c r="AL827" t="str">
        <f t="shared" si="140"/>
        <v>No</v>
      </c>
      <c r="AM827">
        <v>191</v>
      </c>
      <c r="AN827" t="str">
        <f t="shared" si="138"/>
        <v>Other</v>
      </c>
      <c r="AQ827">
        <v>27</v>
      </c>
      <c r="AR827">
        <v>0</v>
      </c>
      <c r="AS827">
        <v>0</v>
      </c>
      <c r="AT827">
        <v>0</v>
      </c>
      <c r="AU827">
        <v>0</v>
      </c>
      <c r="AV827">
        <v>0</v>
      </c>
      <c r="AW827">
        <v>0</v>
      </c>
      <c r="AX827">
        <v>0</v>
      </c>
      <c r="AY827">
        <v>0</v>
      </c>
      <c r="AZ827">
        <v>0</v>
      </c>
      <c r="BA827">
        <v>0</v>
      </c>
      <c r="BD827">
        <v>0</v>
      </c>
      <c r="BF827">
        <v>1</v>
      </c>
      <c r="BG827" t="s">
        <v>3690</v>
      </c>
      <c r="BH827">
        <v>1</v>
      </c>
      <c r="BI827">
        <v>0</v>
      </c>
      <c r="BJ827">
        <v>1</v>
      </c>
      <c r="BK827">
        <v>0</v>
      </c>
      <c r="BM827">
        <v>1</v>
      </c>
      <c r="BN827">
        <v>10</v>
      </c>
      <c r="BO827">
        <v>0</v>
      </c>
      <c r="BQ827">
        <v>1</v>
      </c>
      <c r="BR827">
        <v>1</v>
      </c>
      <c r="BS827">
        <v>1</v>
      </c>
      <c r="BT827">
        <v>2</v>
      </c>
      <c r="BU827">
        <v>1</v>
      </c>
      <c r="BV827">
        <v>50</v>
      </c>
      <c r="BW827" s="4">
        <v>0.78049010367577754</v>
      </c>
      <c r="BX827">
        <v>5</v>
      </c>
      <c r="BY827">
        <v>1</v>
      </c>
      <c r="BZ827">
        <v>4</v>
      </c>
      <c r="CA827">
        <v>64</v>
      </c>
      <c r="CB827">
        <v>0</v>
      </c>
      <c r="CC827">
        <v>0</v>
      </c>
      <c r="CD827">
        <v>0</v>
      </c>
      <c r="CE827">
        <v>0</v>
      </c>
      <c r="CF827">
        <v>0</v>
      </c>
      <c r="CG827">
        <v>0</v>
      </c>
      <c r="CH827">
        <v>0</v>
      </c>
      <c r="CI827">
        <v>0</v>
      </c>
      <c r="CJ827">
        <v>3</v>
      </c>
      <c r="CK827">
        <v>1</v>
      </c>
      <c r="CL827">
        <v>0</v>
      </c>
      <c r="CM827">
        <v>60</v>
      </c>
      <c r="CN827">
        <f t="shared" si="147"/>
        <v>124</v>
      </c>
      <c r="CO827" t="str">
        <f t="shared" si="148"/>
        <v>Insufficiently active</v>
      </c>
      <c r="CP827">
        <v>3</v>
      </c>
      <c r="CQ827">
        <v>3</v>
      </c>
      <c r="CR827">
        <v>3</v>
      </c>
      <c r="CS827">
        <v>3</v>
      </c>
      <c r="CT827">
        <v>3</v>
      </c>
      <c r="FC827" t="s">
        <v>149</v>
      </c>
    </row>
    <row r="828" spans="1:159" x14ac:dyDescent="0.2">
      <c r="A828">
        <v>3341</v>
      </c>
      <c r="B828" t="s">
        <v>143</v>
      </c>
      <c r="C828" t="s">
        <v>3691</v>
      </c>
      <c r="D828" s="1">
        <v>14298</v>
      </c>
      <c r="E828">
        <v>83</v>
      </c>
      <c r="F828">
        <v>1</v>
      </c>
      <c r="H828" t="s">
        <v>253</v>
      </c>
      <c r="I828">
        <v>3020</v>
      </c>
      <c r="J828" s="1">
        <v>43768</v>
      </c>
      <c r="K828">
        <v>5</v>
      </c>
      <c r="Q828">
        <v>3</v>
      </c>
      <c r="R828">
        <v>3</v>
      </c>
      <c r="U828">
        <v>3</v>
      </c>
      <c r="V828" t="s">
        <v>3692</v>
      </c>
      <c r="W828" t="s">
        <v>1214</v>
      </c>
      <c r="X828" t="s">
        <v>314</v>
      </c>
      <c r="Y828">
        <v>0</v>
      </c>
      <c r="Z828" t="s">
        <v>3693</v>
      </c>
      <c r="AA828" s="1">
        <v>44713</v>
      </c>
      <c r="AB828" s="2">
        <f t="shared" si="137"/>
        <v>945</v>
      </c>
      <c r="AC828">
        <v>1</v>
      </c>
      <c r="AD828">
        <v>2</v>
      </c>
      <c r="AE828" t="str">
        <f t="shared" si="139"/>
        <v>Female</v>
      </c>
      <c r="AF828">
        <v>7</v>
      </c>
      <c r="AG828" t="s">
        <v>149</v>
      </c>
      <c r="AH828">
        <v>0</v>
      </c>
      <c r="AJ828">
        <v>1</v>
      </c>
      <c r="AK828" t="str">
        <f t="shared" si="146"/>
        <v>DNC high school</v>
      </c>
      <c r="AL828" t="str">
        <f t="shared" si="140"/>
        <v>No</v>
      </c>
      <c r="AM828">
        <v>140</v>
      </c>
      <c r="AN828" t="str">
        <f t="shared" si="138"/>
        <v>Other</v>
      </c>
      <c r="AQ828">
        <v>39</v>
      </c>
      <c r="AR828">
        <v>0</v>
      </c>
      <c r="AS828">
        <v>0</v>
      </c>
      <c r="AT828">
        <v>0</v>
      </c>
      <c r="AU828">
        <v>0</v>
      </c>
      <c r="AV828">
        <v>0</v>
      </c>
      <c r="AW828">
        <v>0</v>
      </c>
      <c r="AX828">
        <v>0</v>
      </c>
      <c r="AY828">
        <v>0</v>
      </c>
      <c r="AZ828">
        <v>0</v>
      </c>
      <c r="BA828">
        <v>0</v>
      </c>
      <c r="BD828">
        <v>1</v>
      </c>
      <c r="BE828" t="s">
        <v>3694</v>
      </c>
      <c r="BF828">
        <v>1</v>
      </c>
      <c r="BG828" t="s">
        <v>3695</v>
      </c>
      <c r="BH828">
        <v>1</v>
      </c>
      <c r="BI828">
        <v>1</v>
      </c>
      <c r="BJ828">
        <v>0</v>
      </c>
      <c r="BK828">
        <v>0</v>
      </c>
      <c r="BM828">
        <v>0</v>
      </c>
      <c r="BO828">
        <v>0</v>
      </c>
      <c r="BQ828">
        <v>4</v>
      </c>
      <c r="BR828">
        <v>2</v>
      </c>
      <c r="BS828">
        <v>4</v>
      </c>
      <c r="BT828">
        <v>4</v>
      </c>
      <c r="BU828">
        <v>3</v>
      </c>
      <c r="BV828">
        <v>25</v>
      </c>
      <c r="BW828" s="4">
        <v>0.22972573962929782</v>
      </c>
      <c r="BX828">
        <v>0</v>
      </c>
      <c r="BY828">
        <v>0</v>
      </c>
      <c r="BZ828">
        <v>0</v>
      </c>
      <c r="CA828">
        <v>0</v>
      </c>
      <c r="CB828">
        <v>3</v>
      </c>
      <c r="CC828">
        <v>0</v>
      </c>
      <c r="CD828">
        <v>45</v>
      </c>
      <c r="CE828">
        <v>45</v>
      </c>
      <c r="CF828">
        <v>0</v>
      </c>
      <c r="CG828">
        <v>0</v>
      </c>
      <c r="CH828">
        <v>0</v>
      </c>
      <c r="CI828">
        <v>0</v>
      </c>
      <c r="CJ828">
        <v>0</v>
      </c>
      <c r="CK828">
        <v>0</v>
      </c>
      <c r="CL828">
        <v>0</v>
      </c>
      <c r="CM828">
        <v>0</v>
      </c>
      <c r="CN828">
        <f t="shared" si="147"/>
        <v>0</v>
      </c>
      <c r="CO828" t="str">
        <f t="shared" si="148"/>
        <v>Sedentary</v>
      </c>
      <c r="CP828">
        <v>3</v>
      </c>
      <c r="CQ828">
        <v>3</v>
      </c>
      <c r="CR828">
        <v>3</v>
      </c>
      <c r="CS828">
        <v>2</v>
      </c>
      <c r="CT828">
        <v>3</v>
      </c>
      <c r="CU828">
        <v>2</v>
      </c>
      <c r="CV828">
        <v>1</v>
      </c>
      <c r="CW828">
        <v>1</v>
      </c>
      <c r="CX828">
        <v>2</v>
      </c>
      <c r="CY828">
        <v>1</v>
      </c>
      <c r="CZ828">
        <v>3</v>
      </c>
      <c r="DA828">
        <v>7</v>
      </c>
      <c r="DB828">
        <v>3</v>
      </c>
      <c r="DC828">
        <v>0</v>
      </c>
      <c r="DD828">
        <v>2</v>
      </c>
      <c r="DE828">
        <v>3</v>
      </c>
      <c r="DF828">
        <v>1</v>
      </c>
      <c r="DG828">
        <v>3</v>
      </c>
      <c r="DH828">
        <v>1</v>
      </c>
      <c r="DI828">
        <v>1</v>
      </c>
      <c r="DJ828">
        <v>3</v>
      </c>
      <c r="DK828">
        <v>3</v>
      </c>
      <c r="DL828">
        <v>1</v>
      </c>
      <c r="DM828">
        <v>2</v>
      </c>
      <c r="DN828">
        <v>20</v>
      </c>
      <c r="DO828">
        <v>1</v>
      </c>
      <c r="DP828">
        <v>1</v>
      </c>
      <c r="DQ828">
        <v>1</v>
      </c>
      <c r="DR828">
        <v>3</v>
      </c>
      <c r="DS828">
        <v>0</v>
      </c>
      <c r="DT828">
        <v>1</v>
      </c>
      <c r="DU828">
        <v>1</v>
      </c>
      <c r="DV828">
        <v>0</v>
      </c>
      <c r="DW828">
        <v>1</v>
      </c>
      <c r="DX828">
        <v>9</v>
      </c>
      <c r="DY828" t="str">
        <f>IF(DO828&gt;1,"Yes",IF(DP828&gt;1,"Yes","No"))</f>
        <v>No</v>
      </c>
      <c r="DZ828" t="s">
        <v>4707</v>
      </c>
      <c r="EA828">
        <v>2</v>
      </c>
      <c r="EB828">
        <v>3</v>
      </c>
      <c r="EC828">
        <v>3</v>
      </c>
      <c r="ED828">
        <v>3</v>
      </c>
      <c r="EE828">
        <v>3</v>
      </c>
      <c r="EF828">
        <v>3</v>
      </c>
      <c r="EG828">
        <v>3</v>
      </c>
      <c r="EH828">
        <v>20</v>
      </c>
      <c r="EI828">
        <v>1</v>
      </c>
      <c r="EJ828">
        <v>3</v>
      </c>
      <c r="EK828">
        <v>3</v>
      </c>
      <c r="EL828">
        <v>7</v>
      </c>
      <c r="EM828">
        <v>3</v>
      </c>
      <c r="EN828">
        <v>3</v>
      </c>
      <c r="EO828">
        <v>3</v>
      </c>
      <c r="EP828">
        <v>3</v>
      </c>
      <c r="EQ828">
        <v>5</v>
      </c>
      <c r="ER828">
        <v>3</v>
      </c>
      <c r="ES828">
        <v>3</v>
      </c>
      <c r="ET828">
        <v>4</v>
      </c>
      <c r="EU828">
        <v>27</v>
      </c>
      <c r="EV828">
        <v>9</v>
      </c>
      <c r="EW828">
        <v>4</v>
      </c>
      <c r="EX828">
        <v>4</v>
      </c>
      <c r="EY828">
        <v>5</v>
      </c>
      <c r="EZ828">
        <v>22</v>
      </c>
      <c r="FA828">
        <v>3</v>
      </c>
      <c r="FB828" t="str">
        <f t="shared" si="141"/>
        <v>Mild</v>
      </c>
      <c r="FC828" t="s">
        <v>149</v>
      </c>
    </row>
    <row r="829" spans="1:159" x14ac:dyDescent="0.2">
      <c r="A829">
        <v>3343</v>
      </c>
      <c r="B829" t="s">
        <v>143</v>
      </c>
      <c r="C829" t="s">
        <v>3696</v>
      </c>
      <c r="D829" s="1">
        <v>18282</v>
      </c>
      <c r="E829">
        <v>72</v>
      </c>
      <c r="F829">
        <v>1</v>
      </c>
      <c r="H829" t="s">
        <v>204</v>
      </c>
      <c r="I829">
        <v>3429</v>
      </c>
      <c r="J829" s="1">
        <v>43759</v>
      </c>
      <c r="K829">
        <v>1</v>
      </c>
      <c r="R829">
        <v>2</v>
      </c>
      <c r="W829" t="s">
        <v>229</v>
      </c>
      <c r="X829" t="s">
        <v>222</v>
      </c>
      <c r="Y829">
        <v>1</v>
      </c>
      <c r="Z829" t="s">
        <v>3697</v>
      </c>
      <c r="AA829" s="1">
        <v>44700</v>
      </c>
      <c r="AB829" s="2">
        <f t="shared" si="137"/>
        <v>941</v>
      </c>
      <c r="AC829">
        <v>0</v>
      </c>
      <c r="AD829">
        <v>2</v>
      </c>
      <c r="AE829" t="str">
        <f t="shared" si="139"/>
        <v>Female</v>
      </c>
      <c r="AF829">
        <v>7</v>
      </c>
      <c r="AG829" t="s">
        <v>149</v>
      </c>
      <c r="AH829">
        <v>0</v>
      </c>
      <c r="AJ829">
        <v>8</v>
      </c>
      <c r="AK829" t="str">
        <f t="shared" si="146"/>
        <v>Postgrad</v>
      </c>
      <c r="AL829" t="str">
        <f t="shared" si="140"/>
        <v>Yes</v>
      </c>
      <c r="AM829">
        <v>9</v>
      </c>
      <c r="AN829" t="str">
        <f t="shared" si="138"/>
        <v>Aus</v>
      </c>
      <c r="AO829">
        <v>0</v>
      </c>
      <c r="AR829">
        <v>0</v>
      </c>
      <c r="AS829">
        <v>0</v>
      </c>
      <c r="AT829">
        <v>2</v>
      </c>
      <c r="AU829">
        <v>0</v>
      </c>
      <c r="AV829">
        <v>0</v>
      </c>
      <c r="AW829">
        <v>0</v>
      </c>
      <c r="AX829">
        <v>0</v>
      </c>
      <c r="AY829">
        <v>1</v>
      </c>
      <c r="AZ829">
        <v>0</v>
      </c>
      <c r="BA829">
        <v>1</v>
      </c>
      <c r="BC829" t="s">
        <v>3698</v>
      </c>
      <c r="BD829">
        <v>1</v>
      </c>
      <c r="BE829" t="s">
        <v>3699</v>
      </c>
      <c r="BF829">
        <v>1</v>
      </c>
      <c r="BG829" t="s">
        <v>3700</v>
      </c>
      <c r="BH829">
        <v>0</v>
      </c>
      <c r="BI829">
        <v>0</v>
      </c>
      <c r="BJ829">
        <v>0</v>
      </c>
      <c r="BK829">
        <v>0</v>
      </c>
      <c r="BM829">
        <v>0</v>
      </c>
      <c r="BO829">
        <v>0</v>
      </c>
      <c r="BW829" s="4"/>
      <c r="FC829" t="s">
        <v>157</v>
      </c>
    </row>
    <row r="830" spans="1:159" x14ac:dyDescent="0.2">
      <c r="A830">
        <v>3347</v>
      </c>
      <c r="B830" t="s">
        <v>143</v>
      </c>
      <c r="C830" t="s">
        <v>3701</v>
      </c>
      <c r="D830" s="1">
        <v>16669</v>
      </c>
      <c r="E830">
        <v>76</v>
      </c>
      <c r="F830">
        <v>1</v>
      </c>
      <c r="H830" t="s">
        <v>420</v>
      </c>
      <c r="I830">
        <v>3030</v>
      </c>
      <c r="J830" s="1">
        <v>43746</v>
      </c>
      <c r="K830">
        <v>1</v>
      </c>
      <c r="R830">
        <v>1</v>
      </c>
      <c r="W830" t="s">
        <v>229</v>
      </c>
      <c r="X830" t="s">
        <v>307</v>
      </c>
      <c r="Y830">
        <v>1</v>
      </c>
      <c r="Z830" t="s">
        <v>3702</v>
      </c>
      <c r="AA830" s="1">
        <v>44697</v>
      </c>
      <c r="AB830" s="2">
        <f t="shared" si="137"/>
        <v>951</v>
      </c>
      <c r="AC830">
        <v>1</v>
      </c>
      <c r="AD830">
        <v>2</v>
      </c>
      <c r="AE830" t="str">
        <f t="shared" si="139"/>
        <v>Female</v>
      </c>
      <c r="AF830">
        <v>6</v>
      </c>
      <c r="AG830" t="s">
        <v>149</v>
      </c>
      <c r="AH830">
        <v>0</v>
      </c>
      <c r="AJ830">
        <v>6</v>
      </c>
      <c r="AK830" t="str">
        <f t="shared" si="146"/>
        <v>Undergrad</v>
      </c>
      <c r="AL830" t="str">
        <f t="shared" si="140"/>
        <v>Yes</v>
      </c>
      <c r="AM830">
        <v>103</v>
      </c>
      <c r="AN830" t="str">
        <f t="shared" si="138"/>
        <v>Other</v>
      </c>
      <c r="AQ830">
        <v>72</v>
      </c>
      <c r="AR830">
        <v>0</v>
      </c>
      <c r="AS830">
        <v>0</v>
      </c>
      <c r="AT830">
        <v>0</v>
      </c>
      <c r="AU830">
        <v>0</v>
      </c>
      <c r="AV830">
        <v>0</v>
      </c>
      <c r="AW830">
        <v>0</v>
      </c>
      <c r="AX830">
        <v>0</v>
      </c>
      <c r="AY830">
        <v>0</v>
      </c>
      <c r="AZ830">
        <v>0</v>
      </c>
      <c r="BA830">
        <v>2</v>
      </c>
      <c r="BC830" t="s">
        <v>3703</v>
      </c>
      <c r="BD830">
        <v>1</v>
      </c>
      <c r="BE830" t="s">
        <v>3704</v>
      </c>
      <c r="BF830">
        <v>1</v>
      </c>
      <c r="BG830" t="s">
        <v>3705</v>
      </c>
      <c r="BH830">
        <v>0</v>
      </c>
      <c r="BI830">
        <v>1</v>
      </c>
      <c r="BJ830">
        <v>2</v>
      </c>
      <c r="BK830">
        <v>0</v>
      </c>
      <c r="BM830">
        <v>0</v>
      </c>
      <c r="BO830">
        <v>0</v>
      </c>
      <c r="BQ830">
        <v>3</v>
      </c>
      <c r="BR830">
        <v>2</v>
      </c>
      <c r="BS830">
        <v>3</v>
      </c>
      <c r="BT830">
        <v>2</v>
      </c>
      <c r="BU830">
        <v>1</v>
      </c>
      <c r="BV830">
        <v>50</v>
      </c>
      <c r="BW830" s="4">
        <v>0.45956754698109215</v>
      </c>
      <c r="BX830">
        <v>2</v>
      </c>
      <c r="BY830">
        <v>0</v>
      </c>
      <c r="BZ830">
        <v>40</v>
      </c>
      <c r="CA830">
        <v>40</v>
      </c>
      <c r="CB830">
        <v>0</v>
      </c>
      <c r="CC830">
        <v>0</v>
      </c>
      <c r="CD830">
        <v>0</v>
      </c>
      <c r="CE830">
        <v>0</v>
      </c>
      <c r="CF830">
        <v>0</v>
      </c>
      <c r="CG830">
        <v>0</v>
      </c>
      <c r="CH830">
        <v>0</v>
      </c>
      <c r="CI830">
        <v>0</v>
      </c>
      <c r="CJ830">
        <v>0</v>
      </c>
      <c r="CK830">
        <v>0</v>
      </c>
      <c r="CL830">
        <v>0</v>
      </c>
      <c r="CM830">
        <v>0</v>
      </c>
      <c r="CN830">
        <f t="shared" ref="CN830:CN835" si="149">CA830+CM830+(2*CI830)</f>
        <v>40</v>
      </c>
      <c r="CO830" t="str">
        <f t="shared" ref="CO830:CO835" si="150">IF(CN830&gt;150,"Sufficientlyactive",IF(CN830&gt;1,"Insufficiently active","Sedentary"))</f>
        <v>Insufficiently active</v>
      </c>
      <c r="CP830">
        <v>3</v>
      </c>
      <c r="CQ830">
        <v>3</v>
      </c>
      <c r="CR830">
        <v>3</v>
      </c>
      <c r="CS830">
        <v>4</v>
      </c>
      <c r="CT830">
        <v>4</v>
      </c>
      <c r="CU830">
        <v>3</v>
      </c>
      <c r="CV830">
        <v>1</v>
      </c>
      <c r="CW830">
        <v>1</v>
      </c>
      <c r="CX830">
        <v>1</v>
      </c>
      <c r="CY830">
        <v>1</v>
      </c>
      <c r="CZ830">
        <v>2</v>
      </c>
      <c r="DA830">
        <v>6</v>
      </c>
      <c r="DB830">
        <v>3</v>
      </c>
      <c r="DC830">
        <v>1</v>
      </c>
      <c r="DD830">
        <v>2</v>
      </c>
      <c r="DE830">
        <v>1</v>
      </c>
      <c r="DF830">
        <v>1</v>
      </c>
      <c r="DG830">
        <v>1</v>
      </c>
      <c r="DH830">
        <v>1</v>
      </c>
      <c r="DI830">
        <v>1</v>
      </c>
      <c r="DJ830">
        <v>1</v>
      </c>
      <c r="DK830">
        <v>1</v>
      </c>
      <c r="DL830">
        <v>1</v>
      </c>
      <c r="DM830">
        <v>1</v>
      </c>
      <c r="DN830">
        <v>11</v>
      </c>
      <c r="DO830">
        <v>0</v>
      </c>
      <c r="DP830">
        <v>0</v>
      </c>
      <c r="DQ830">
        <v>0</v>
      </c>
      <c r="DR830">
        <v>1</v>
      </c>
      <c r="DS830">
        <v>0</v>
      </c>
      <c r="DT830">
        <v>0</v>
      </c>
      <c r="DU830">
        <v>0</v>
      </c>
      <c r="DV830">
        <v>0</v>
      </c>
      <c r="DW830">
        <v>0</v>
      </c>
      <c r="DX830">
        <v>1</v>
      </c>
      <c r="DY830" t="s">
        <v>149</v>
      </c>
      <c r="DZ830" t="s">
        <v>4708</v>
      </c>
      <c r="EA830">
        <v>4</v>
      </c>
      <c r="EB830">
        <v>3</v>
      </c>
      <c r="EC830">
        <v>4</v>
      </c>
      <c r="ED830">
        <v>3</v>
      </c>
      <c r="EE830">
        <v>4</v>
      </c>
      <c r="EF830">
        <v>4</v>
      </c>
      <c r="EG830">
        <v>4</v>
      </c>
      <c r="EH830">
        <v>26</v>
      </c>
      <c r="EI830">
        <v>2</v>
      </c>
      <c r="EJ830">
        <v>2</v>
      </c>
      <c r="EK830">
        <v>2</v>
      </c>
      <c r="EL830">
        <v>6</v>
      </c>
      <c r="EM830">
        <v>4</v>
      </c>
      <c r="EN830">
        <v>4</v>
      </c>
      <c r="EO830">
        <v>4</v>
      </c>
      <c r="EP830">
        <v>4</v>
      </c>
      <c r="EQ830">
        <v>5</v>
      </c>
      <c r="ER830">
        <v>4</v>
      </c>
      <c r="ES830">
        <v>4</v>
      </c>
      <c r="ET830">
        <v>4</v>
      </c>
      <c r="EU830">
        <v>33</v>
      </c>
      <c r="EV830">
        <v>3</v>
      </c>
      <c r="EW830">
        <v>4</v>
      </c>
      <c r="EX830">
        <v>5</v>
      </c>
      <c r="EY830">
        <v>5</v>
      </c>
      <c r="EZ830">
        <v>17</v>
      </c>
      <c r="FA830">
        <v>3</v>
      </c>
      <c r="FB830" t="str">
        <f t="shared" si="141"/>
        <v>Mild</v>
      </c>
      <c r="FC830" t="s">
        <v>157</v>
      </c>
    </row>
    <row r="831" spans="1:159" x14ac:dyDescent="0.2">
      <c r="A831">
        <v>3350</v>
      </c>
      <c r="B831" t="s">
        <v>143</v>
      </c>
      <c r="C831" t="s">
        <v>3706</v>
      </c>
      <c r="D831" s="1">
        <v>34904</v>
      </c>
      <c r="E831">
        <v>27</v>
      </c>
      <c r="F831">
        <v>1</v>
      </c>
      <c r="H831" t="s">
        <v>348</v>
      </c>
      <c r="I831">
        <v>3011</v>
      </c>
      <c r="J831" s="1">
        <v>43746</v>
      </c>
      <c r="K831">
        <v>1</v>
      </c>
      <c r="R831">
        <v>1</v>
      </c>
      <c r="S831">
        <v>1</v>
      </c>
      <c r="W831" t="s">
        <v>1377</v>
      </c>
      <c r="X831" t="s">
        <v>307</v>
      </c>
      <c r="Y831">
        <v>0</v>
      </c>
      <c r="Z831" t="s">
        <v>3707</v>
      </c>
      <c r="AA831" s="1">
        <v>44702</v>
      </c>
      <c r="AB831" s="2">
        <f t="shared" si="137"/>
        <v>956</v>
      </c>
      <c r="AC831">
        <v>0</v>
      </c>
      <c r="AD831">
        <v>1</v>
      </c>
      <c r="AE831" t="str">
        <f t="shared" si="139"/>
        <v>Male</v>
      </c>
      <c r="AF831">
        <v>0</v>
      </c>
      <c r="AG831" t="s">
        <v>157</v>
      </c>
      <c r="AH831">
        <v>0</v>
      </c>
      <c r="AJ831">
        <v>7</v>
      </c>
      <c r="AK831" t="str">
        <f t="shared" si="146"/>
        <v>Undergrad</v>
      </c>
      <c r="AL831" t="str">
        <f t="shared" si="140"/>
        <v>Yes</v>
      </c>
      <c r="AM831">
        <v>9</v>
      </c>
      <c r="AN831" t="str">
        <f t="shared" si="138"/>
        <v>Aus</v>
      </c>
      <c r="AO831">
        <v>0</v>
      </c>
      <c r="AR831">
        <v>0</v>
      </c>
      <c r="AS831">
        <v>0</v>
      </c>
      <c r="AT831">
        <v>0</v>
      </c>
      <c r="AU831">
        <v>0</v>
      </c>
      <c r="AV831">
        <v>0</v>
      </c>
      <c r="AW831">
        <v>0</v>
      </c>
      <c r="AX831">
        <v>1</v>
      </c>
      <c r="AY831">
        <v>0</v>
      </c>
      <c r="AZ831">
        <v>1</v>
      </c>
      <c r="BA831">
        <v>1</v>
      </c>
      <c r="BC831" t="s">
        <v>3708</v>
      </c>
      <c r="BD831">
        <v>0</v>
      </c>
      <c r="BF831">
        <v>1</v>
      </c>
      <c r="BG831" t="s">
        <v>3709</v>
      </c>
      <c r="BH831">
        <v>0</v>
      </c>
      <c r="BI831">
        <v>0</v>
      </c>
      <c r="BJ831">
        <v>0</v>
      </c>
      <c r="BK831">
        <v>0</v>
      </c>
      <c r="BM831">
        <v>0</v>
      </c>
      <c r="BO831">
        <v>0</v>
      </c>
      <c r="BQ831">
        <v>2</v>
      </c>
      <c r="BR831">
        <v>1</v>
      </c>
      <c r="BS831">
        <v>1</v>
      </c>
      <c r="BT831">
        <v>2</v>
      </c>
      <c r="BU831">
        <v>2</v>
      </c>
      <c r="BV831">
        <v>75</v>
      </c>
      <c r="BW831" s="4">
        <v>0.6168608141164198</v>
      </c>
      <c r="BX831">
        <v>4</v>
      </c>
      <c r="BY831">
        <v>3</v>
      </c>
      <c r="BZ831">
        <v>0</v>
      </c>
      <c r="CA831">
        <v>180</v>
      </c>
      <c r="CB831">
        <v>0</v>
      </c>
      <c r="CC831">
        <v>0</v>
      </c>
      <c r="CD831">
        <v>0</v>
      </c>
      <c r="CE831">
        <v>0</v>
      </c>
      <c r="CF831">
        <v>4</v>
      </c>
      <c r="CG831">
        <v>2</v>
      </c>
      <c r="CH831">
        <v>0</v>
      </c>
      <c r="CI831">
        <v>120</v>
      </c>
      <c r="CJ831">
        <v>2</v>
      </c>
      <c r="CK831">
        <v>3</v>
      </c>
      <c r="CL831">
        <v>0</v>
      </c>
      <c r="CM831">
        <v>180</v>
      </c>
      <c r="CN831">
        <f t="shared" si="149"/>
        <v>600</v>
      </c>
      <c r="CO831" t="str">
        <f t="shared" si="150"/>
        <v>Sufficientlyactive</v>
      </c>
      <c r="CP831">
        <v>4</v>
      </c>
      <c r="CQ831">
        <v>4</v>
      </c>
      <c r="CR831">
        <v>1</v>
      </c>
      <c r="CS831">
        <v>4</v>
      </c>
      <c r="CT831">
        <v>4</v>
      </c>
      <c r="CU831">
        <v>2</v>
      </c>
      <c r="CV831">
        <v>1</v>
      </c>
      <c r="CW831">
        <v>1</v>
      </c>
      <c r="CX831">
        <v>1</v>
      </c>
      <c r="CY831">
        <v>1</v>
      </c>
      <c r="CZ831">
        <v>2</v>
      </c>
      <c r="DA831">
        <v>7</v>
      </c>
      <c r="DB831">
        <v>2</v>
      </c>
      <c r="DC831">
        <v>0</v>
      </c>
      <c r="DD831">
        <v>3</v>
      </c>
      <c r="DE831">
        <v>1</v>
      </c>
      <c r="DF831">
        <v>1</v>
      </c>
      <c r="DG831">
        <v>2</v>
      </c>
      <c r="DH831">
        <v>2</v>
      </c>
      <c r="DI831">
        <v>1</v>
      </c>
      <c r="DJ831">
        <v>2</v>
      </c>
      <c r="DK831">
        <v>3</v>
      </c>
      <c r="DL831">
        <v>3</v>
      </c>
      <c r="DM831">
        <v>2</v>
      </c>
      <c r="DN831">
        <v>20</v>
      </c>
      <c r="DO831">
        <v>1</v>
      </c>
      <c r="DP831">
        <v>1</v>
      </c>
      <c r="DQ831">
        <v>0</v>
      </c>
      <c r="DR831">
        <v>2</v>
      </c>
      <c r="DS831">
        <v>0</v>
      </c>
      <c r="DT831">
        <v>0</v>
      </c>
      <c r="DU831">
        <v>0</v>
      </c>
      <c r="DV831">
        <v>0</v>
      </c>
      <c r="DW831">
        <v>0</v>
      </c>
      <c r="DX831">
        <v>4</v>
      </c>
      <c r="DY831" t="str">
        <f>IF(DO831&gt;1,"Yes",IF(DP831&gt;1,"Yes","No"))</f>
        <v>No</v>
      </c>
      <c r="DZ831" t="s">
        <v>4708</v>
      </c>
      <c r="EA831">
        <v>3</v>
      </c>
      <c r="EB831">
        <v>3</v>
      </c>
      <c r="EC831">
        <v>2</v>
      </c>
      <c r="ED831">
        <v>4</v>
      </c>
      <c r="EE831">
        <v>4</v>
      </c>
      <c r="EF831">
        <v>3</v>
      </c>
      <c r="EG831">
        <v>3</v>
      </c>
      <c r="EH831">
        <v>22</v>
      </c>
      <c r="EI831">
        <v>1</v>
      </c>
      <c r="EJ831">
        <v>2</v>
      </c>
      <c r="EK831">
        <v>2</v>
      </c>
      <c r="EL831">
        <v>5</v>
      </c>
      <c r="EM831">
        <v>3</v>
      </c>
      <c r="EN831">
        <v>3</v>
      </c>
      <c r="EO831">
        <v>3</v>
      </c>
      <c r="EP831">
        <v>4</v>
      </c>
      <c r="EQ831">
        <v>2</v>
      </c>
      <c r="ER831">
        <v>3</v>
      </c>
      <c r="ES831">
        <v>3</v>
      </c>
      <c r="ET831">
        <v>4</v>
      </c>
      <c r="EU831">
        <v>25</v>
      </c>
      <c r="EV831">
        <v>0</v>
      </c>
      <c r="EW831">
        <v>0</v>
      </c>
      <c r="EX831">
        <v>0</v>
      </c>
      <c r="EY831">
        <v>0</v>
      </c>
      <c r="EZ831">
        <v>0</v>
      </c>
      <c r="FA831">
        <v>0</v>
      </c>
      <c r="FB831" t="str">
        <f t="shared" si="141"/>
        <v>None</v>
      </c>
      <c r="FC831" t="s">
        <v>149</v>
      </c>
    </row>
    <row r="832" spans="1:159" x14ac:dyDescent="0.2">
      <c r="A832">
        <v>3361</v>
      </c>
      <c r="B832" t="s">
        <v>143</v>
      </c>
      <c r="C832" t="s">
        <v>3710</v>
      </c>
      <c r="D832" s="1">
        <v>22616</v>
      </c>
      <c r="E832">
        <v>60</v>
      </c>
      <c r="F832">
        <v>1</v>
      </c>
      <c r="H832" t="s">
        <v>1364</v>
      </c>
      <c r="I832">
        <v>3028</v>
      </c>
      <c r="J832" s="1">
        <v>43782</v>
      </c>
      <c r="K832">
        <v>2</v>
      </c>
      <c r="T832">
        <v>3</v>
      </c>
      <c r="W832" t="s">
        <v>4411</v>
      </c>
      <c r="X832" t="s">
        <v>314</v>
      </c>
      <c r="Y832">
        <v>1</v>
      </c>
      <c r="Z832" t="s">
        <v>3711</v>
      </c>
      <c r="AA832" s="1">
        <v>44707</v>
      </c>
      <c r="AB832" s="2">
        <f t="shared" si="137"/>
        <v>925</v>
      </c>
      <c r="AC832">
        <v>1</v>
      </c>
      <c r="AD832">
        <v>1</v>
      </c>
      <c r="AE832" t="str">
        <f t="shared" si="139"/>
        <v>Male</v>
      </c>
      <c r="AF832">
        <v>7</v>
      </c>
      <c r="AG832" t="s">
        <v>149</v>
      </c>
      <c r="AH832">
        <v>0</v>
      </c>
      <c r="AJ832">
        <v>1</v>
      </c>
      <c r="AK832" t="str">
        <f t="shared" si="146"/>
        <v>DNC high school</v>
      </c>
      <c r="AL832" t="str">
        <f t="shared" si="140"/>
        <v>No</v>
      </c>
      <c r="AM832">
        <v>9</v>
      </c>
      <c r="AN832" t="str">
        <f t="shared" si="138"/>
        <v>Aus</v>
      </c>
      <c r="AO832">
        <v>0</v>
      </c>
      <c r="AR832">
        <v>0</v>
      </c>
      <c r="AS832">
        <v>0</v>
      </c>
      <c r="AT832">
        <v>2</v>
      </c>
      <c r="AU832">
        <v>0</v>
      </c>
      <c r="AV832">
        <v>0</v>
      </c>
      <c r="AW832">
        <v>0</v>
      </c>
      <c r="AX832">
        <v>2</v>
      </c>
      <c r="AY832">
        <v>0</v>
      </c>
      <c r="AZ832">
        <v>0</v>
      </c>
      <c r="BA832">
        <v>2</v>
      </c>
      <c r="BC832" t="s">
        <v>3712</v>
      </c>
      <c r="BD832">
        <v>1</v>
      </c>
      <c r="BE832" t="s">
        <v>3713</v>
      </c>
      <c r="BF832">
        <v>1</v>
      </c>
      <c r="BG832" t="s">
        <v>3714</v>
      </c>
      <c r="BH832">
        <v>1</v>
      </c>
      <c r="BI832">
        <v>1</v>
      </c>
      <c r="BJ832">
        <v>0</v>
      </c>
      <c r="BK832">
        <v>0</v>
      </c>
      <c r="BM832">
        <v>1</v>
      </c>
      <c r="BN832">
        <v>13</v>
      </c>
      <c r="BO832">
        <v>0</v>
      </c>
      <c r="BQ832">
        <v>2</v>
      </c>
      <c r="BR832">
        <v>2</v>
      </c>
      <c r="BS832">
        <v>3</v>
      </c>
      <c r="BT832">
        <v>3</v>
      </c>
      <c r="BU832">
        <v>1</v>
      </c>
      <c r="BV832">
        <v>80</v>
      </c>
      <c r="BW832" s="4">
        <v>0.46670799598527934</v>
      </c>
      <c r="BX832">
        <v>10</v>
      </c>
      <c r="BY832">
        <v>4</v>
      </c>
      <c r="BZ832">
        <v>0</v>
      </c>
      <c r="CA832">
        <v>240</v>
      </c>
      <c r="CB832">
        <v>0</v>
      </c>
      <c r="CC832">
        <v>0</v>
      </c>
      <c r="CD832">
        <v>0</v>
      </c>
      <c r="CE832">
        <v>0</v>
      </c>
      <c r="CF832">
        <v>0</v>
      </c>
      <c r="CG832">
        <v>0</v>
      </c>
      <c r="CH832">
        <v>0</v>
      </c>
      <c r="CI832">
        <v>0</v>
      </c>
      <c r="CJ832">
        <v>7</v>
      </c>
      <c r="CK832">
        <v>7</v>
      </c>
      <c r="CL832">
        <v>0</v>
      </c>
      <c r="CM832">
        <v>420</v>
      </c>
      <c r="CN832">
        <f t="shared" si="149"/>
        <v>660</v>
      </c>
      <c r="CO832" t="str">
        <f t="shared" si="150"/>
        <v>Sufficientlyactive</v>
      </c>
      <c r="CP832">
        <v>2</v>
      </c>
      <c r="CQ832">
        <v>2</v>
      </c>
      <c r="CR832">
        <v>3</v>
      </c>
      <c r="CS832">
        <v>2</v>
      </c>
      <c r="CT832">
        <v>4</v>
      </c>
      <c r="CU832">
        <v>3</v>
      </c>
      <c r="CV832">
        <v>1</v>
      </c>
      <c r="CW832">
        <v>1</v>
      </c>
      <c r="CX832">
        <v>1</v>
      </c>
      <c r="CY832">
        <v>1</v>
      </c>
      <c r="CZ832">
        <v>3</v>
      </c>
      <c r="DA832">
        <v>4</v>
      </c>
      <c r="DB832">
        <v>7</v>
      </c>
      <c r="DC832">
        <v>0</v>
      </c>
      <c r="DD832">
        <v>3</v>
      </c>
      <c r="DE832">
        <v>2</v>
      </c>
      <c r="DF832">
        <v>1</v>
      </c>
      <c r="DG832">
        <v>1</v>
      </c>
      <c r="DH832">
        <v>2</v>
      </c>
      <c r="DI832">
        <v>1</v>
      </c>
      <c r="DJ832">
        <v>1</v>
      </c>
      <c r="DK832">
        <v>3</v>
      </c>
      <c r="DL832">
        <v>1</v>
      </c>
      <c r="DM832">
        <v>1</v>
      </c>
      <c r="DN832">
        <v>16</v>
      </c>
      <c r="DO832">
        <v>0</v>
      </c>
      <c r="DP832">
        <v>0</v>
      </c>
      <c r="DQ832">
        <v>3</v>
      </c>
      <c r="DR832">
        <v>1</v>
      </c>
      <c r="DS832">
        <v>0</v>
      </c>
      <c r="DT832">
        <v>0</v>
      </c>
      <c r="DU832">
        <v>0</v>
      </c>
      <c r="DV832">
        <v>0</v>
      </c>
      <c r="DW832">
        <v>0</v>
      </c>
      <c r="DX832">
        <v>4</v>
      </c>
      <c r="DY832" t="s">
        <v>149</v>
      </c>
      <c r="DZ832" t="s">
        <v>4708</v>
      </c>
      <c r="EA832">
        <v>4</v>
      </c>
      <c r="EB832">
        <v>4</v>
      </c>
      <c r="EC832">
        <v>3</v>
      </c>
      <c r="ED832">
        <v>4</v>
      </c>
      <c r="EE832">
        <v>5</v>
      </c>
      <c r="EF832">
        <v>3</v>
      </c>
      <c r="EG832">
        <v>5</v>
      </c>
      <c r="EH832">
        <v>28</v>
      </c>
      <c r="EI832">
        <v>1</v>
      </c>
      <c r="EJ832">
        <v>1</v>
      </c>
      <c r="EK832">
        <v>1</v>
      </c>
      <c r="EL832">
        <v>3</v>
      </c>
      <c r="EM832">
        <v>5</v>
      </c>
      <c r="EN832">
        <v>5</v>
      </c>
      <c r="EO832">
        <v>5</v>
      </c>
      <c r="EP832">
        <v>5</v>
      </c>
      <c r="EQ832">
        <v>5</v>
      </c>
      <c r="ER832">
        <v>5</v>
      </c>
      <c r="ES832">
        <v>5</v>
      </c>
      <c r="ET832">
        <v>4</v>
      </c>
      <c r="EU832">
        <v>39</v>
      </c>
      <c r="EV832">
        <v>6</v>
      </c>
      <c r="EW832">
        <v>7</v>
      </c>
      <c r="EX832">
        <v>7</v>
      </c>
      <c r="EY832">
        <v>8</v>
      </c>
      <c r="EZ832">
        <v>28</v>
      </c>
      <c r="FA832">
        <v>6</v>
      </c>
      <c r="FB832" t="str">
        <f t="shared" si="141"/>
        <v>Moderate</v>
      </c>
      <c r="FC832" t="s">
        <v>157</v>
      </c>
    </row>
    <row r="833" spans="1:159" x14ac:dyDescent="0.2">
      <c r="A833">
        <v>3371</v>
      </c>
      <c r="B833" t="s">
        <v>143</v>
      </c>
      <c r="C833" t="s">
        <v>3715</v>
      </c>
      <c r="D833" s="1">
        <v>25231</v>
      </c>
      <c r="E833">
        <v>53</v>
      </c>
      <c r="F833">
        <v>11</v>
      </c>
      <c r="G833" t="s">
        <v>3042</v>
      </c>
      <c r="H833" t="s">
        <v>3716</v>
      </c>
      <c r="I833">
        <v>3008</v>
      </c>
      <c r="J833" s="1">
        <v>43788</v>
      </c>
      <c r="K833">
        <v>1</v>
      </c>
      <c r="Q833">
        <v>1</v>
      </c>
      <c r="W833" t="s">
        <v>4409</v>
      </c>
      <c r="X833" t="s">
        <v>307</v>
      </c>
      <c r="Y833">
        <v>1</v>
      </c>
      <c r="Z833" t="s">
        <v>3717</v>
      </c>
      <c r="AA833" s="1">
        <v>44777</v>
      </c>
      <c r="AB833" s="2">
        <f t="shared" si="137"/>
        <v>989</v>
      </c>
      <c r="AC833">
        <v>0</v>
      </c>
      <c r="AD833">
        <v>1</v>
      </c>
      <c r="AE833" t="str">
        <f t="shared" si="139"/>
        <v>Male</v>
      </c>
      <c r="AF833">
        <v>3</v>
      </c>
      <c r="AG833" t="s">
        <v>157</v>
      </c>
      <c r="AH833">
        <v>0</v>
      </c>
      <c r="AJ833">
        <v>6</v>
      </c>
      <c r="AK833" t="str">
        <f t="shared" si="146"/>
        <v>Undergrad</v>
      </c>
      <c r="AL833" t="str">
        <f t="shared" si="140"/>
        <v>Yes</v>
      </c>
      <c r="AM833">
        <v>9</v>
      </c>
      <c r="AN833" t="str">
        <f t="shared" si="138"/>
        <v>Aus</v>
      </c>
      <c r="AO833">
        <v>0</v>
      </c>
      <c r="AR833">
        <v>0</v>
      </c>
      <c r="AS833">
        <v>0</v>
      </c>
      <c r="AT833">
        <v>0</v>
      </c>
      <c r="AU833">
        <v>0</v>
      </c>
      <c r="AV833">
        <v>0</v>
      </c>
      <c r="AW833">
        <v>0</v>
      </c>
      <c r="AX833">
        <v>0</v>
      </c>
      <c r="AY833">
        <v>2</v>
      </c>
      <c r="AZ833">
        <v>0</v>
      </c>
      <c r="BA833">
        <v>0</v>
      </c>
      <c r="BC833" t="s">
        <v>3718</v>
      </c>
      <c r="BD833">
        <v>1</v>
      </c>
      <c r="BE833" t="s">
        <v>3719</v>
      </c>
      <c r="BF833">
        <v>0</v>
      </c>
      <c r="BH833">
        <v>0</v>
      </c>
      <c r="BI833">
        <v>0</v>
      </c>
      <c r="BJ833">
        <v>0</v>
      </c>
      <c r="BK833">
        <v>0</v>
      </c>
      <c r="BM833">
        <v>0</v>
      </c>
      <c r="BO833">
        <v>0</v>
      </c>
      <c r="BQ833">
        <v>4</v>
      </c>
      <c r="BR833">
        <v>3</v>
      </c>
      <c r="BS833">
        <v>4</v>
      </c>
      <c r="BT833">
        <v>4</v>
      </c>
      <c r="BU833">
        <v>3</v>
      </c>
      <c r="BV833">
        <v>60</v>
      </c>
      <c r="BW833" s="4">
        <v>0.20947676003746105</v>
      </c>
      <c r="BX833">
        <v>0</v>
      </c>
      <c r="BY833">
        <v>0</v>
      </c>
      <c r="BZ833">
        <v>0</v>
      </c>
      <c r="CA833">
        <v>0</v>
      </c>
      <c r="CB833">
        <v>0</v>
      </c>
      <c r="CC833">
        <v>0</v>
      </c>
      <c r="CD833">
        <v>0</v>
      </c>
      <c r="CE833">
        <v>0</v>
      </c>
      <c r="CF833">
        <v>0</v>
      </c>
      <c r="CG833">
        <v>0</v>
      </c>
      <c r="CH833">
        <v>0</v>
      </c>
      <c r="CI833">
        <v>0</v>
      </c>
      <c r="CJ833">
        <v>0</v>
      </c>
      <c r="CK833">
        <v>0</v>
      </c>
      <c r="CL833">
        <v>0</v>
      </c>
      <c r="CM833">
        <v>0</v>
      </c>
      <c r="CN833">
        <f t="shared" si="149"/>
        <v>0</v>
      </c>
      <c r="CO833" t="str">
        <f t="shared" si="150"/>
        <v>Sedentary</v>
      </c>
      <c r="CP833">
        <v>4</v>
      </c>
      <c r="CQ833">
        <v>3</v>
      </c>
      <c r="CR833">
        <v>4</v>
      </c>
      <c r="CS833">
        <v>3</v>
      </c>
      <c r="CT833">
        <v>3</v>
      </c>
      <c r="CU833">
        <v>3</v>
      </c>
      <c r="CV833">
        <v>1</v>
      </c>
      <c r="CW833">
        <v>1</v>
      </c>
      <c r="CX833">
        <v>2</v>
      </c>
      <c r="CY833">
        <v>1</v>
      </c>
      <c r="CZ833">
        <v>3</v>
      </c>
      <c r="DA833">
        <v>8</v>
      </c>
      <c r="DB833">
        <v>8</v>
      </c>
      <c r="DC833">
        <v>1</v>
      </c>
      <c r="DD833">
        <v>3</v>
      </c>
      <c r="DE833">
        <v>3</v>
      </c>
      <c r="DF833">
        <v>1</v>
      </c>
      <c r="DG833">
        <v>4</v>
      </c>
      <c r="DH833">
        <v>3</v>
      </c>
      <c r="DI833">
        <v>1</v>
      </c>
      <c r="DJ833">
        <v>3</v>
      </c>
      <c r="DK833">
        <v>3</v>
      </c>
      <c r="DL833">
        <v>2</v>
      </c>
      <c r="DM833">
        <v>4</v>
      </c>
      <c r="DN833">
        <v>27</v>
      </c>
      <c r="DO833">
        <v>1</v>
      </c>
      <c r="DP833">
        <v>1</v>
      </c>
      <c r="DQ833">
        <v>1</v>
      </c>
      <c r="DR833">
        <v>3</v>
      </c>
      <c r="DS833">
        <v>3</v>
      </c>
      <c r="DT833">
        <v>1</v>
      </c>
      <c r="DU833">
        <v>0</v>
      </c>
      <c r="DV833">
        <v>0</v>
      </c>
      <c r="DW833">
        <v>0</v>
      </c>
      <c r="DX833">
        <v>10</v>
      </c>
      <c r="DY833" t="s">
        <v>149</v>
      </c>
      <c r="DZ833" t="s">
        <v>4709</v>
      </c>
      <c r="EA833">
        <v>3</v>
      </c>
      <c r="EB833">
        <v>3</v>
      </c>
      <c r="EC833">
        <v>3</v>
      </c>
      <c r="ED833">
        <v>4</v>
      </c>
      <c r="EE833">
        <v>4</v>
      </c>
      <c r="EF833">
        <v>3</v>
      </c>
      <c r="EG833">
        <v>5</v>
      </c>
      <c r="EH833">
        <v>25</v>
      </c>
      <c r="EI833">
        <v>2</v>
      </c>
      <c r="EJ833">
        <v>2</v>
      </c>
      <c r="EK833">
        <v>2</v>
      </c>
      <c r="EL833">
        <v>6</v>
      </c>
      <c r="EM833">
        <v>2</v>
      </c>
      <c r="EN833">
        <v>4</v>
      </c>
      <c r="EO833">
        <v>2</v>
      </c>
      <c r="EP833">
        <v>4</v>
      </c>
      <c r="EQ833">
        <v>3</v>
      </c>
      <c r="ER833">
        <v>4</v>
      </c>
      <c r="ES833">
        <v>4</v>
      </c>
      <c r="ET833">
        <v>4</v>
      </c>
      <c r="EU833">
        <v>27</v>
      </c>
      <c r="EV833">
        <v>7</v>
      </c>
      <c r="EW833">
        <v>7</v>
      </c>
      <c r="EX833">
        <v>7</v>
      </c>
      <c r="EY833">
        <v>10</v>
      </c>
      <c r="EZ833">
        <v>31</v>
      </c>
      <c r="FA833">
        <v>7</v>
      </c>
      <c r="FB833" t="str">
        <f t="shared" si="141"/>
        <v>Moderate</v>
      </c>
      <c r="FC833" t="s">
        <v>157</v>
      </c>
    </row>
    <row r="834" spans="1:159" x14ac:dyDescent="0.2">
      <c r="A834">
        <v>3379</v>
      </c>
      <c r="B834" t="s">
        <v>143</v>
      </c>
      <c r="C834" t="s">
        <v>3720</v>
      </c>
      <c r="D834" s="1">
        <v>20869</v>
      </c>
      <c r="E834">
        <v>65</v>
      </c>
      <c r="F834">
        <v>1</v>
      </c>
      <c r="H834" t="s">
        <v>726</v>
      </c>
      <c r="I834">
        <v>3037</v>
      </c>
      <c r="J834" s="1">
        <v>43753</v>
      </c>
      <c r="K834">
        <v>1</v>
      </c>
      <c r="T834">
        <v>1</v>
      </c>
      <c r="W834" t="s">
        <v>4411</v>
      </c>
      <c r="X834" t="s">
        <v>307</v>
      </c>
      <c r="Y834">
        <v>1</v>
      </c>
      <c r="Z834" t="s">
        <v>3721</v>
      </c>
      <c r="AA834" s="1">
        <v>44708</v>
      </c>
      <c r="AB834" s="2">
        <f t="shared" ref="AB834:AB897" si="151">DATEDIF(J834,AA834,"d")</f>
        <v>955</v>
      </c>
      <c r="AC834">
        <v>5</v>
      </c>
      <c r="AD834">
        <v>2</v>
      </c>
      <c r="AE834" t="str">
        <f t="shared" si="139"/>
        <v>Female</v>
      </c>
      <c r="AF834">
        <v>6</v>
      </c>
      <c r="AG834" t="s">
        <v>149</v>
      </c>
      <c r="AH834">
        <v>0</v>
      </c>
      <c r="AJ834">
        <v>1</v>
      </c>
      <c r="AK834" t="str">
        <f t="shared" si="146"/>
        <v>DNC high school</v>
      </c>
      <c r="AL834" t="str">
        <f t="shared" si="140"/>
        <v>No</v>
      </c>
      <c r="AM834">
        <v>77</v>
      </c>
      <c r="AN834" t="str">
        <f t="shared" ref="AN834:AN874" si="152">IF(AM834=9, "Aus", "Other")</f>
        <v>Other</v>
      </c>
      <c r="AQ834">
        <v>28</v>
      </c>
      <c r="AR834">
        <v>0</v>
      </c>
      <c r="AS834">
        <v>0</v>
      </c>
      <c r="AT834">
        <v>0</v>
      </c>
      <c r="AU834">
        <v>1</v>
      </c>
      <c r="AV834">
        <v>0</v>
      </c>
      <c r="AW834">
        <v>0</v>
      </c>
      <c r="AX834">
        <v>2</v>
      </c>
      <c r="AY834">
        <v>0</v>
      </c>
      <c r="AZ834">
        <v>0</v>
      </c>
      <c r="BA834">
        <v>1</v>
      </c>
      <c r="BD834">
        <v>1</v>
      </c>
      <c r="BE834" t="s">
        <v>3722</v>
      </c>
      <c r="BF834">
        <v>1</v>
      </c>
      <c r="BG834" t="s">
        <v>3723</v>
      </c>
      <c r="BH834">
        <v>1</v>
      </c>
      <c r="BI834">
        <v>1</v>
      </c>
      <c r="BJ834">
        <v>1</v>
      </c>
      <c r="BK834">
        <v>0</v>
      </c>
      <c r="BM834">
        <v>0</v>
      </c>
      <c r="BO834">
        <v>0</v>
      </c>
      <c r="BQ834">
        <v>3</v>
      </c>
      <c r="BR834">
        <v>3</v>
      </c>
      <c r="BS834">
        <v>4</v>
      </c>
      <c r="BT834">
        <v>5</v>
      </c>
      <c r="BU834">
        <v>2</v>
      </c>
      <c r="BV834">
        <v>40</v>
      </c>
      <c r="BW834" s="4">
        <v>0.10423386977432482</v>
      </c>
      <c r="BX834">
        <v>7</v>
      </c>
      <c r="BY834">
        <v>0</v>
      </c>
      <c r="BZ834">
        <v>30</v>
      </c>
      <c r="CA834">
        <v>30</v>
      </c>
      <c r="CB834">
        <v>2</v>
      </c>
      <c r="CC834">
        <v>1</v>
      </c>
      <c r="CD834">
        <v>0</v>
      </c>
      <c r="CE834">
        <v>60</v>
      </c>
      <c r="CF834">
        <v>0</v>
      </c>
      <c r="CG834">
        <v>2</v>
      </c>
      <c r="CH834">
        <v>0</v>
      </c>
      <c r="CI834">
        <v>120</v>
      </c>
      <c r="CJ834">
        <v>0</v>
      </c>
      <c r="CK834">
        <v>0</v>
      </c>
      <c r="CL834">
        <v>40</v>
      </c>
      <c r="CM834">
        <v>40</v>
      </c>
      <c r="CN834">
        <f t="shared" si="149"/>
        <v>310</v>
      </c>
      <c r="CO834" t="str">
        <f t="shared" si="150"/>
        <v>Sufficientlyactive</v>
      </c>
      <c r="CP834">
        <v>4</v>
      </c>
      <c r="CQ834">
        <v>3</v>
      </c>
      <c r="CR834">
        <v>2</v>
      </c>
      <c r="CS834">
        <v>2</v>
      </c>
      <c r="CT834">
        <v>4</v>
      </c>
      <c r="CU834">
        <v>2</v>
      </c>
      <c r="CV834">
        <v>0</v>
      </c>
      <c r="CW834">
        <v>1</v>
      </c>
      <c r="CX834">
        <v>1</v>
      </c>
      <c r="CY834">
        <v>1</v>
      </c>
      <c r="CZ834">
        <v>2</v>
      </c>
      <c r="DA834">
        <v>6</v>
      </c>
      <c r="DB834">
        <v>6</v>
      </c>
      <c r="DC834">
        <v>0</v>
      </c>
      <c r="DD834">
        <v>3</v>
      </c>
      <c r="DE834">
        <v>3</v>
      </c>
      <c r="DF834">
        <v>2</v>
      </c>
      <c r="DG834">
        <v>4</v>
      </c>
      <c r="DH834">
        <v>3</v>
      </c>
      <c r="DI834">
        <v>3</v>
      </c>
      <c r="DJ834">
        <v>5</v>
      </c>
      <c r="DK834">
        <v>4</v>
      </c>
      <c r="DL834">
        <v>3</v>
      </c>
      <c r="DM834">
        <v>2</v>
      </c>
      <c r="DN834">
        <v>32</v>
      </c>
      <c r="DO834">
        <v>3</v>
      </c>
      <c r="DP834">
        <v>3</v>
      </c>
      <c r="DQ834">
        <v>2</v>
      </c>
      <c r="DR834">
        <v>3</v>
      </c>
      <c r="DS834">
        <v>3</v>
      </c>
      <c r="DT834">
        <v>3</v>
      </c>
      <c r="DU834">
        <v>3</v>
      </c>
      <c r="DV834">
        <v>2</v>
      </c>
      <c r="DW834">
        <v>1</v>
      </c>
      <c r="DX834">
        <v>23</v>
      </c>
      <c r="DY834" t="s">
        <v>157</v>
      </c>
      <c r="DZ834" t="s">
        <v>4711</v>
      </c>
      <c r="EA834">
        <v>5</v>
      </c>
      <c r="EB834">
        <v>4</v>
      </c>
      <c r="EC834">
        <v>5</v>
      </c>
      <c r="ED834">
        <v>3</v>
      </c>
      <c r="EE834">
        <v>5</v>
      </c>
      <c r="EF834">
        <v>3</v>
      </c>
      <c r="EG834">
        <v>1</v>
      </c>
      <c r="EH834">
        <v>26</v>
      </c>
      <c r="EI834">
        <v>2</v>
      </c>
      <c r="EJ834">
        <v>3</v>
      </c>
      <c r="EK834">
        <v>2</v>
      </c>
      <c r="EL834">
        <v>7</v>
      </c>
      <c r="EM834">
        <v>1</v>
      </c>
      <c r="EN834">
        <v>5</v>
      </c>
      <c r="EO834">
        <v>1</v>
      </c>
      <c r="EP834">
        <v>1</v>
      </c>
      <c r="EQ834">
        <v>1</v>
      </c>
      <c r="ER834">
        <v>2</v>
      </c>
      <c r="ES834">
        <v>5</v>
      </c>
      <c r="ET834">
        <v>5</v>
      </c>
      <c r="EU834">
        <v>21</v>
      </c>
      <c r="EV834">
        <v>9</v>
      </c>
      <c r="EW834">
        <v>7</v>
      </c>
      <c r="EX834">
        <v>10</v>
      </c>
      <c r="EY834">
        <v>9</v>
      </c>
      <c r="EZ834">
        <v>35</v>
      </c>
      <c r="FA834">
        <v>8</v>
      </c>
      <c r="FB834" t="str">
        <f t="shared" si="141"/>
        <v>Severe</v>
      </c>
      <c r="FC834" t="s">
        <v>157</v>
      </c>
    </row>
    <row r="835" spans="1:159" x14ac:dyDescent="0.2">
      <c r="A835">
        <v>3396</v>
      </c>
      <c r="B835" t="s">
        <v>143</v>
      </c>
      <c r="C835" t="s">
        <v>3724</v>
      </c>
      <c r="D835" s="1">
        <v>18093</v>
      </c>
      <c r="E835">
        <v>73</v>
      </c>
      <c r="F835">
        <v>1</v>
      </c>
      <c r="H835" t="s">
        <v>567</v>
      </c>
      <c r="I835">
        <v>3021</v>
      </c>
      <c r="J835" s="1">
        <v>43776</v>
      </c>
      <c r="K835">
        <v>1</v>
      </c>
      <c r="R835">
        <v>2</v>
      </c>
      <c r="W835" t="s">
        <v>229</v>
      </c>
      <c r="X835" t="s">
        <v>222</v>
      </c>
      <c r="Y835">
        <v>0</v>
      </c>
      <c r="Z835" t="s">
        <v>3725</v>
      </c>
      <c r="AA835" s="1">
        <v>44706</v>
      </c>
      <c r="AB835" s="2">
        <f t="shared" si="151"/>
        <v>930</v>
      </c>
      <c r="AC835">
        <v>1</v>
      </c>
      <c r="AD835">
        <v>1</v>
      </c>
      <c r="AE835" t="str">
        <f t="shared" ref="AE835:AE898" si="153">IF(AD835 = 1, "Male", "Female")</f>
        <v>Male</v>
      </c>
      <c r="AF835">
        <v>0</v>
      </c>
      <c r="AG835" t="s">
        <v>157</v>
      </c>
      <c r="AH835">
        <v>0</v>
      </c>
      <c r="AJ835">
        <v>3</v>
      </c>
      <c r="AK835" t="str">
        <f t="shared" si="146"/>
        <v>TAFE</v>
      </c>
      <c r="AL835" t="str">
        <f t="shared" ref="AL835:AL898" si="154">IF(AJ835&lt;2, "No", "Yes")</f>
        <v>Yes</v>
      </c>
      <c r="AM835">
        <v>65</v>
      </c>
      <c r="AN835" t="str">
        <f t="shared" si="152"/>
        <v>Other</v>
      </c>
      <c r="AQ835">
        <v>1950</v>
      </c>
      <c r="AR835">
        <v>0</v>
      </c>
      <c r="AS835">
        <v>0</v>
      </c>
      <c r="AT835">
        <v>0</v>
      </c>
      <c r="AU835">
        <v>0</v>
      </c>
      <c r="AV835">
        <v>0</v>
      </c>
      <c r="AW835">
        <v>0</v>
      </c>
      <c r="AX835">
        <v>0</v>
      </c>
      <c r="AY835">
        <v>0</v>
      </c>
      <c r="AZ835">
        <v>0</v>
      </c>
      <c r="BA835">
        <v>1</v>
      </c>
      <c r="BC835" t="s">
        <v>3726</v>
      </c>
      <c r="BD835">
        <v>0</v>
      </c>
      <c r="BF835">
        <v>1</v>
      </c>
      <c r="BG835" t="s">
        <v>3727</v>
      </c>
      <c r="BH835">
        <v>1</v>
      </c>
      <c r="BI835">
        <v>0</v>
      </c>
      <c r="BJ835">
        <v>0</v>
      </c>
      <c r="BK835">
        <v>0</v>
      </c>
      <c r="BM835">
        <v>1</v>
      </c>
      <c r="BN835">
        <v>3</v>
      </c>
      <c r="BO835">
        <v>1</v>
      </c>
      <c r="BP835">
        <v>3</v>
      </c>
      <c r="BQ835">
        <v>4</v>
      </c>
      <c r="BR835">
        <v>1</v>
      </c>
      <c r="BS835">
        <v>3</v>
      </c>
      <c r="BT835">
        <v>4</v>
      </c>
      <c r="BU835">
        <v>3</v>
      </c>
      <c r="BV835">
        <v>50</v>
      </c>
      <c r="BW835" s="4">
        <v>0.37529134856977198</v>
      </c>
      <c r="BX835">
        <v>0</v>
      </c>
      <c r="BY835">
        <v>0</v>
      </c>
      <c r="BZ835">
        <v>0</v>
      </c>
      <c r="CA835">
        <v>0</v>
      </c>
      <c r="CB835">
        <v>2</v>
      </c>
      <c r="CC835">
        <v>1</v>
      </c>
      <c r="CD835">
        <v>10</v>
      </c>
      <c r="CE835">
        <v>70</v>
      </c>
      <c r="CF835">
        <v>0</v>
      </c>
      <c r="CG835">
        <v>0</v>
      </c>
      <c r="CH835">
        <v>0</v>
      </c>
      <c r="CI835">
        <v>0</v>
      </c>
      <c r="CJ835">
        <v>0</v>
      </c>
      <c r="CK835">
        <v>0</v>
      </c>
      <c r="CL835">
        <v>0</v>
      </c>
      <c r="CM835">
        <v>0</v>
      </c>
      <c r="CN835">
        <f t="shared" si="149"/>
        <v>0</v>
      </c>
      <c r="CO835" t="str">
        <f t="shared" si="150"/>
        <v>Sedentary</v>
      </c>
      <c r="CP835">
        <v>3</v>
      </c>
      <c r="CQ835">
        <v>3</v>
      </c>
      <c r="CR835">
        <v>3</v>
      </c>
      <c r="CS835">
        <v>3</v>
      </c>
      <c r="CT835">
        <v>3</v>
      </c>
      <c r="CU835">
        <v>2</v>
      </c>
      <c r="CV835">
        <v>1</v>
      </c>
      <c r="CW835">
        <v>0</v>
      </c>
      <c r="CX835">
        <v>3</v>
      </c>
      <c r="CY835">
        <v>1</v>
      </c>
      <c r="CZ835">
        <v>1</v>
      </c>
      <c r="DA835">
        <v>6</v>
      </c>
      <c r="DB835">
        <v>4</v>
      </c>
      <c r="DC835">
        <v>0</v>
      </c>
      <c r="DD835">
        <v>3</v>
      </c>
      <c r="DE835">
        <v>3</v>
      </c>
      <c r="DF835">
        <v>1</v>
      </c>
      <c r="DG835">
        <v>1</v>
      </c>
      <c r="DH835">
        <v>1</v>
      </c>
      <c r="DI835">
        <v>1</v>
      </c>
      <c r="DJ835">
        <v>1</v>
      </c>
      <c r="DK835">
        <v>2</v>
      </c>
      <c r="DL835">
        <v>1</v>
      </c>
      <c r="DM835">
        <v>1</v>
      </c>
      <c r="DN835">
        <v>15</v>
      </c>
      <c r="DO835">
        <v>0</v>
      </c>
      <c r="DP835">
        <v>0</v>
      </c>
      <c r="DQ835">
        <v>2</v>
      </c>
      <c r="DR835">
        <v>1</v>
      </c>
      <c r="DS835">
        <v>0</v>
      </c>
      <c r="DT835">
        <v>1</v>
      </c>
      <c r="DU835">
        <v>0</v>
      </c>
      <c r="DV835">
        <v>0</v>
      </c>
      <c r="DW835">
        <v>0</v>
      </c>
      <c r="DX835">
        <v>4</v>
      </c>
      <c r="DY835" t="s">
        <v>149</v>
      </c>
      <c r="DZ835" t="s">
        <v>4708</v>
      </c>
      <c r="EA835">
        <v>2</v>
      </c>
      <c r="EB835">
        <v>3</v>
      </c>
      <c r="EC835">
        <v>3</v>
      </c>
      <c r="ED835">
        <v>3</v>
      </c>
      <c r="EE835">
        <v>3</v>
      </c>
      <c r="EF835">
        <v>3</v>
      </c>
      <c r="EG835">
        <v>4</v>
      </c>
      <c r="EH835">
        <v>21</v>
      </c>
      <c r="EI835">
        <v>1</v>
      </c>
      <c r="EJ835">
        <v>1</v>
      </c>
      <c r="EK835">
        <v>1</v>
      </c>
      <c r="EL835">
        <v>3</v>
      </c>
      <c r="EM835">
        <v>4</v>
      </c>
      <c r="EN835">
        <v>4</v>
      </c>
      <c r="EO835">
        <v>4</v>
      </c>
      <c r="EP835">
        <v>4</v>
      </c>
      <c r="EQ835">
        <v>4</v>
      </c>
      <c r="ER835">
        <v>4</v>
      </c>
      <c r="ES835">
        <v>4</v>
      </c>
      <c r="ET835">
        <v>4</v>
      </c>
      <c r="EU835">
        <v>32</v>
      </c>
      <c r="EV835">
        <v>7</v>
      </c>
      <c r="EW835">
        <v>7</v>
      </c>
      <c r="EX835">
        <v>7</v>
      </c>
      <c r="EY835">
        <v>8</v>
      </c>
      <c r="EZ835">
        <v>29</v>
      </c>
      <c r="FA835">
        <v>7</v>
      </c>
      <c r="FB835" t="str">
        <f t="shared" si="141"/>
        <v>Moderate</v>
      </c>
      <c r="FC835" t="s">
        <v>157</v>
      </c>
    </row>
    <row r="836" spans="1:159" x14ac:dyDescent="0.2">
      <c r="A836">
        <v>3399</v>
      </c>
      <c r="B836" t="s">
        <v>143</v>
      </c>
      <c r="C836" t="s">
        <v>3728</v>
      </c>
      <c r="D836" s="1">
        <v>18723</v>
      </c>
      <c r="E836">
        <v>71</v>
      </c>
      <c r="F836">
        <v>11</v>
      </c>
      <c r="G836" t="s">
        <v>3042</v>
      </c>
      <c r="H836" t="s">
        <v>499</v>
      </c>
      <c r="I836">
        <v>3040</v>
      </c>
      <c r="J836" s="1">
        <v>43773</v>
      </c>
      <c r="K836">
        <v>1</v>
      </c>
      <c r="R836">
        <v>1</v>
      </c>
      <c r="W836" t="s">
        <v>229</v>
      </c>
      <c r="X836" t="s">
        <v>307</v>
      </c>
      <c r="Y836">
        <v>1</v>
      </c>
      <c r="Z836" t="s">
        <v>3729</v>
      </c>
      <c r="AA836" s="1">
        <v>44707</v>
      </c>
      <c r="AB836" s="2">
        <f t="shared" si="151"/>
        <v>934</v>
      </c>
      <c r="AC836">
        <v>4</v>
      </c>
      <c r="AD836">
        <v>2</v>
      </c>
      <c r="AE836" t="str">
        <f t="shared" si="153"/>
        <v>Female</v>
      </c>
      <c r="AF836">
        <v>7</v>
      </c>
      <c r="AG836" t="s">
        <v>149</v>
      </c>
      <c r="AH836">
        <v>0</v>
      </c>
      <c r="AJ836">
        <v>2</v>
      </c>
      <c r="AK836" t="str">
        <f t="shared" si="146"/>
        <v>High school</v>
      </c>
      <c r="AL836" t="str">
        <f t="shared" si="154"/>
        <v>Yes</v>
      </c>
      <c r="AM836">
        <v>9</v>
      </c>
      <c r="AN836" t="str">
        <f t="shared" si="152"/>
        <v>Aus</v>
      </c>
      <c r="AO836">
        <v>0</v>
      </c>
      <c r="AR836">
        <v>0</v>
      </c>
      <c r="AS836">
        <v>0</v>
      </c>
      <c r="AT836">
        <v>0</v>
      </c>
      <c r="AU836">
        <v>0</v>
      </c>
      <c r="AV836">
        <v>0</v>
      </c>
      <c r="AW836">
        <v>0</v>
      </c>
      <c r="AX836">
        <v>1</v>
      </c>
      <c r="AY836">
        <v>0</v>
      </c>
      <c r="AZ836">
        <v>1</v>
      </c>
      <c r="BA836">
        <v>1</v>
      </c>
      <c r="BC836" t="s">
        <v>3730</v>
      </c>
      <c r="BD836">
        <v>1</v>
      </c>
      <c r="BE836" t="s">
        <v>3731</v>
      </c>
      <c r="BF836">
        <v>1</v>
      </c>
      <c r="BW836" s="4"/>
      <c r="FC836" t="s">
        <v>157</v>
      </c>
    </row>
    <row r="837" spans="1:159" x14ac:dyDescent="0.2">
      <c r="A837">
        <v>3410</v>
      </c>
      <c r="B837" t="s">
        <v>143</v>
      </c>
      <c r="C837" t="s">
        <v>3732</v>
      </c>
      <c r="D837" s="1">
        <v>25842</v>
      </c>
      <c r="E837">
        <v>51</v>
      </c>
      <c r="F837">
        <v>1</v>
      </c>
      <c r="H837" t="s">
        <v>1879</v>
      </c>
      <c r="I837">
        <v>3435</v>
      </c>
      <c r="J837" s="1">
        <v>43728</v>
      </c>
      <c r="K837">
        <v>1</v>
      </c>
      <c r="T837">
        <v>2</v>
      </c>
      <c r="W837" t="s">
        <v>4411</v>
      </c>
      <c r="X837" t="s">
        <v>222</v>
      </c>
      <c r="Y837">
        <v>0</v>
      </c>
      <c r="Z837" t="s">
        <v>3733</v>
      </c>
      <c r="AA837" s="1">
        <v>44767</v>
      </c>
      <c r="AB837" s="2">
        <f t="shared" si="151"/>
        <v>1039</v>
      </c>
      <c r="AC837">
        <v>0</v>
      </c>
      <c r="AD837">
        <v>2</v>
      </c>
      <c r="AE837" t="str">
        <f t="shared" si="153"/>
        <v>Female</v>
      </c>
      <c r="AF837">
        <v>5</v>
      </c>
      <c r="AG837" t="s">
        <v>157</v>
      </c>
      <c r="AH837">
        <v>0</v>
      </c>
      <c r="AJ837">
        <v>1</v>
      </c>
      <c r="AK837" t="str">
        <f t="shared" si="146"/>
        <v>DNC high school</v>
      </c>
      <c r="AL837" t="str">
        <f t="shared" si="154"/>
        <v>No</v>
      </c>
      <c r="AM837">
        <v>9</v>
      </c>
      <c r="AN837" t="str">
        <f t="shared" si="152"/>
        <v>Aus</v>
      </c>
      <c r="AO837">
        <v>0</v>
      </c>
      <c r="AR837">
        <v>0</v>
      </c>
      <c r="AS837">
        <v>0</v>
      </c>
      <c r="AT837">
        <v>0</v>
      </c>
      <c r="AU837">
        <v>0</v>
      </c>
      <c r="AV837">
        <v>0</v>
      </c>
      <c r="AW837">
        <v>0</v>
      </c>
      <c r="AX837">
        <v>1</v>
      </c>
      <c r="AY837">
        <v>0</v>
      </c>
      <c r="AZ837">
        <v>1</v>
      </c>
      <c r="BA837">
        <v>1</v>
      </c>
      <c r="BC837" t="s">
        <v>3734</v>
      </c>
      <c r="BD837">
        <v>0</v>
      </c>
      <c r="BF837">
        <v>0</v>
      </c>
      <c r="BH837">
        <v>0</v>
      </c>
      <c r="BI837">
        <v>0</v>
      </c>
      <c r="BJ837">
        <v>0</v>
      </c>
      <c r="BK837">
        <v>1</v>
      </c>
      <c r="BL837">
        <v>5</v>
      </c>
      <c r="BM837">
        <v>0</v>
      </c>
      <c r="BO837">
        <v>0</v>
      </c>
      <c r="BQ837">
        <v>4</v>
      </c>
      <c r="BR837">
        <v>1</v>
      </c>
      <c r="BS837">
        <v>4</v>
      </c>
      <c r="BT837">
        <v>4</v>
      </c>
      <c r="BU837">
        <v>2</v>
      </c>
      <c r="BV837">
        <v>80</v>
      </c>
      <c r="BW837" s="4">
        <v>0.33708808079217806</v>
      </c>
      <c r="BX837">
        <v>2</v>
      </c>
      <c r="BY837">
        <v>1</v>
      </c>
      <c r="BZ837">
        <v>59</v>
      </c>
      <c r="CA837">
        <v>119</v>
      </c>
      <c r="CB837">
        <v>1</v>
      </c>
      <c r="CC837">
        <v>30</v>
      </c>
      <c r="CD837">
        <v>59</v>
      </c>
      <c r="CE837">
        <v>840</v>
      </c>
      <c r="CF837">
        <v>1</v>
      </c>
      <c r="CG837">
        <v>1</v>
      </c>
      <c r="CH837">
        <v>59</v>
      </c>
      <c r="CI837">
        <v>119</v>
      </c>
      <c r="CJ837">
        <v>0</v>
      </c>
      <c r="CK837">
        <v>0</v>
      </c>
      <c r="CL837">
        <v>0</v>
      </c>
      <c r="CM837">
        <v>0</v>
      </c>
      <c r="CN837">
        <f t="shared" ref="CN837:CN842" si="155">CA837+CM837+(2*CI837)</f>
        <v>357</v>
      </c>
      <c r="CO837" t="str">
        <f t="shared" ref="CO837:CO842" si="156">IF(CN837&gt;150,"Sufficientlyactive",IF(CN837&gt;1,"Insufficiently active","Sedentary"))</f>
        <v>Sufficientlyactive</v>
      </c>
      <c r="CP837">
        <v>4</v>
      </c>
      <c r="CQ837">
        <v>4</v>
      </c>
      <c r="CR837">
        <v>4</v>
      </c>
      <c r="CS837">
        <v>4</v>
      </c>
      <c r="CT837">
        <v>4</v>
      </c>
      <c r="CU837">
        <v>2</v>
      </c>
      <c r="CV837">
        <v>1</v>
      </c>
      <c r="CW837">
        <v>1</v>
      </c>
      <c r="CX837">
        <v>3</v>
      </c>
      <c r="CY837">
        <v>1</v>
      </c>
      <c r="CZ837">
        <v>2</v>
      </c>
      <c r="DA837">
        <v>6</v>
      </c>
      <c r="DB837">
        <v>1</v>
      </c>
      <c r="DC837">
        <v>0</v>
      </c>
      <c r="DD837">
        <v>3</v>
      </c>
      <c r="DE837">
        <v>2</v>
      </c>
      <c r="DF837">
        <v>2</v>
      </c>
      <c r="DG837">
        <v>1</v>
      </c>
      <c r="DH837">
        <v>1</v>
      </c>
      <c r="DI837">
        <v>1</v>
      </c>
      <c r="DJ837">
        <v>2</v>
      </c>
      <c r="DK837">
        <v>2</v>
      </c>
      <c r="DL837">
        <v>2</v>
      </c>
      <c r="DM837">
        <v>2</v>
      </c>
      <c r="DN837">
        <v>18</v>
      </c>
      <c r="DO837">
        <v>0</v>
      </c>
      <c r="DP837">
        <v>1</v>
      </c>
      <c r="DQ837">
        <v>0</v>
      </c>
      <c r="DR837">
        <v>1</v>
      </c>
      <c r="DS837">
        <v>0</v>
      </c>
      <c r="DT837">
        <v>1</v>
      </c>
      <c r="DU837">
        <v>0</v>
      </c>
      <c r="DV837">
        <v>0</v>
      </c>
      <c r="DW837">
        <v>0</v>
      </c>
      <c r="DX837">
        <v>3</v>
      </c>
      <c r="DY837" t="str">
        <f>IF(DO837&gt;1,"Yes",IF(DP837&gt;1,"Yes","No"))</f>
        <v>No</v>
      </c>
      <c r="DZ837" t="s">
        <v>4708</v>
      </c>
      <c r="EA837">
        <v>3</v>
      </c>
      <c r="EB837">
        <v>3</v>
      </c>
      <c r="EC837">
        <v>3</v>
      </c>
      <c r="ED837">
        <v>3</v>
      </c>
      <c r="EE837">
        <v>3</v>
      </c>
      <c r="EF837">
        <v>3</v>
      </c>
      <c r="EG837">
        <v>3</v>
      </c>
      <c r="EH837">
        <v>21</v>
      </c>
      <c r="EI837">
        <v>2</v>
      </c>
      <c r="EJ837">
        <v>2</v>
      </c>
      <c r="EK837">
        <v>2</v>
      </c>
      <c r="EL837">
        <v>6</v>
      </c>
      <c r="EM837">
        <v>3</v>
      </c>
      <c r="EN837">
        <v>4</v>
      </c>
      <c r="EO837">
        <v>2</v>
      </c>
      <c r="EP837">
        <v>2</v>
      </c>
      <c r="EQ837">
        <v>2</v>
      </c>
      <c r="ER837">
        <v>3</v>
      </c>
      <c r="ES837">
        <v>3</v>
      </c>
      <c r="ET837">
        <v>3</v>
      </c>
      <c r="EU837">
        <v>22</v>
      </c>
      <c r="FC837" t="s">
        <v>149</v>
      </c>
    </row>
    <row r="838" spans="1:159" x14ac:dyDescent="0.2">
      <c r="A838">
        <v>3413</v>
      </c>
      <c r="B838" t="s">
        <v>143</v>
      </c>
      <c r="C838" t="s">
        <v>3735</v>
      </c>
      <c r="D838" s="1">
        <v>21206</v>
      </c>
      <c r="E838">
        <v>64</v>
      </c>
      <c r="F838">
        <v>1</v>
      </c>
      <c r="H838" t="s">
        <v>2011</v>
      </c>
      <c r="I838">
        <v>3013</v>
      </c>
      <c r="J838" s="1">
        <v>43719</v>
      </c>
      <c r="K838">
        <v>2</v>
      </c>
      <c r="Q838">
        <v>3</v>
      </c>
      <c r="W838" t="s">
        <v>4409</v>
      </c>
      <c r="X838" t="s">
        <v>314</v>
      </c>
      <c r="Y838">
        <v>0</v>
      </c>
      <c r="Z838" t="s">
        <v>3736</v>
      </c>
      <c r="AA838" s="1">
        <v>44712</v>
      </c>
      <c r="AB838" s="2">
        <f t="shared" si="151"/>
        <v>993</v>
      </c>
      <c r="AC838">
        <v>0</v>
      </c>
      <c r="AD838">
        <v>2</v>
      </c>
      <c r="AE838" t="str">
        <f t="shared" si="153"/>
        <v>Female</v>
      </c>
      <c r="AF838">
        <v>1</v>
      </c>
      <c r="AG838" t="s">
        <v>157</v>
      </c>
      <c r="AH838">
        <v>0</v>
      </c>
      <c r="AJ838">
        <v>1</v>
      </c>
      <c r="AK838" t="str">
        <f t="shared" si="146"/>
        <v>DNC high school</v>
      </c>
      <c r="AL838" t="str">
        <f t="shared" si="154"/>
        <v>No</v>
      </c>
      <c r="AM838">
        <v>9</v>
      </c>
      <c r="AN838" t="str">
        <f t="shared" si="152"/>
        <v>Aus</v>
      </c>
      <c r="AO838">
        <v>0</v>
      </c>
      <c r="AR838">
        <v>0</v>
      </c>
      <c r="AS838">
        <v>0</v>
      </c>
      <c r="AT838">
        <v>0</v>
      </c>
      <c r="AU838">
        <v>0</v>
      </c>
      <c r="AV838">
        <v>0</v>
      </c>
      <c r="AW838">
        <v>0</v>
      </c>
      <c r="AX838">
        <v>1</v>
      </c>
      <c r="AY838">
        <v>1</v>
      </c>
      <c r="AZ838">
        <v>0</v>
      </c>
      <c r="BA838">
        <v>1</v>
      </c>
      <c r="BC838" t="s">
        <v>3737</v>
      </c>
      <c r="BD838">
        <v>0</v>
      </c>
      <c r="BF838">
        <v>1</v>
      </c>
      <c r="BG838" t="s">
        <v>3738</v>
      </c>
      <c r="BH838">
        <v>0</v>
      </c>
      <c r="BI838">
        <v>1</v>
      </c>
      <c r="BJ838">
        <v>0</v>
      </c>
      <c r="BK838">
        <v>0</v>
      </c>
      <c r="BM838">
        <v>0</v>
      </c>
      <c r="BO838">
        <v>0</v>
      </c>
      <c r="BQ838">
        <v>4</v>
      </c>
      <c r="BR838">
        <v>3</v>
      </c>
      <c r="BS838">
        <v>2</v>
      </c>
      <c r="BT838">
        <v>3</v>
      </c>
      <c r="BU838">
        <v>3</v>
      </c>
      <c r="BV838">
        <v>76</v>
      </c>
      <c r="BW838" s="4">
        <v>0.37221919342793136</v>
      </c>
      <c r="BX838">
        <v>7</v>
      </c>
      <c r="BY838">
        <v>10</v>
      </c>
      <c r="BZ838">
        <v>59</v>
      </c>
      <c r="CA838">
        <v>659</v>
      </c>
      <c r="CB838">
        <v>0</v>
      </c>
      <c r="CC838">
        <v>0</v>
      </c>
      <c r="CD838">
        <v>0</v>
      </c>
      <c r="CE838">
        <v>0</v>
      </c>
      <c r="CF838">
        <v>4</v>
      </c>
      <c r="CG838">
        <v>3</v>
      </c>
      <c r="CH838">
        <v>3</v>
      </c>
      <c r="CI838">
        <v>183</v>
      </c>
      <c r="CJ838">
        <v>0</v>
      </c>
      <c r="CK838">
        <v>3</v>
      </c>
      <c r="CL838">
        <v>0</v>
      </c>
      <c r="CM838">
        <v>180</v>
      </c>
      <c r="CN838">
        <f t="shared" si="155"/>
        <v>1205</v>
      </c>
      <c r="CO838" t="str">
        <f t="shared" si="156"/>
        <v>Sufficientlyactive</v>
      </c>
      <c r="CP838">
        <v>4</v>
      </c>
      <c r="CQ838">
        <v>4</v>
      </c>
      <c r="CR838">
        <v>3</v>
      </c>
      <c r="CS838">
        <v>3</v>
      </c>
      <c r="CT838">
        <v>4</v>
      </c>
      <c r="CU838">
        <v>1</v>
      </c>
      <c r="CV838">
        <v>1</v>
      </c>
      <c r="CW838">
        <v>1</v>
      </c>
      <c r="CX838">
        <v>1</v>
      </c>
      <c r="CY838">
        <v>1</v>
      </c>
      <c r="CZ838">
        <v>1</v>
      </c>
      <c r="DA838">
        <v>5</v>
      </c>
      <c r="DB838">
        <v>6</v>
      </c>
      <c r="DC838">
        <v>0</v>
      </c>
      <c r="DD838">
        <v>3</v>
      </c>
      <c r="DE838">
        <v>5</v>
      </c>
      <c r="DF838">
        <v>3</v>
      </c>
      <c r="DG838">
        <v>2</v>
      </c>
      <c r="DH838">
        <v>4</v>
      </c>
      <c r="DI838">
        <v>2</v>
      </c>
      <c r="DJ838">
        <v>4</v>
      </c>
      <c r="DK838">
        <v>2</v>
      </c>
      <c r="DL838">
        <v>1</v>
      </c>
      <c r="DM838">
        <v>3</v>
      </c>
      <c r="DN838">
        <v>29</v>
      </c>
      <c r="DO838">
        <v>2</v>
      </c>
      <c r="DP838">
        <v>1</v>
      </c>
      <c r="DQ838">
        <v>3</v>
      </c>
      <c r="DR838">
        <v>1</v>
      </c>
      <c r="DS838">
        <v>3</v>
      </c>
      <c r="DT838">
        <v>2</v>
      </c>
      <c r="DU838">
        <v>1</v>
      </c>
      <c r="DV838">
        <v>0</v>
      </c>
      <c r="DW838">
        <v>2</v>
      </c>
      <c r="DX838">
        <v>15</v>
      </c>
      <c r="DY838" t="s">
        <v>157</v>
      </c>
      <c r="DZ838" t="s">
        <v>4710</v>
      </c>
      <c r="EA838">
        <v>3</v>
      </c>
      <c r="EB838">
        <v>4</v>
      </c>
      <c r="EC838">
        <v>2</v>
      </c>
      <c r="ED838">
        <v>3</v>
      </c>
      <c r="EE838">
        <v>4</v>
      </c>
      <c r="EF838">
        <v>1</v>
      </c>
      <c r="EG838">
        <v>5</v>
      </c>
      <c r="EH838">
        <v>22</v>
      </c>
      <c r="EI838">
        <v>1</v>
      </c>
      <c r="EJ838">
        <v>3</v>
      </c>
      <c r="EK838">
        <v>3</v>
      </c>
      <c r="EL838">
        <v>7</v>
      </c>
      <c r="EM838">
        <v>2</v>
      </c>
      <c r="EN838">
        <v>4</v>
      </c>
      <c r="EO838">
        <v>4</v>
      </c>
      <c r="EP838">
        <v>5</v>
      </c>
      <c r="EQ838">
        <v>3</v>
      </c>
      <c r="ER838">
        <v>5</v>
      </c>
      <c r="ES838">
        <v>5</v>
      </c>
      <c r="ET838">
        <v>4</v>
      </c>
      <c r="EU838">
        <v>32</v>
      </c>
      <c r="EV838">
        <v>8</v>
      </c>
      <c r="EW838">
        <v>5</v>
      </c>
      <c r="EX838">
        <v>5</v>
      </c>
      <c r="EY838">
        <v>7</v>
      </c>
      <c r="EZ838">
        <v>25</v>
      </c>
      <c r="FA838">
        <v>4</v>
      </c>
      <c r="FB838" t="str">
        <f t="shared" si="141"/>
        <v>Mild</v>
      </c>
      <c r="FC838" t="s">
        <v>157</v>
      </c>
    </row>
    <row r="839" spans="1:159" x14ac:dyDescent="0.2">
      <c r="A839">
        <v>3417</v>
      </c>
      <c r="B839" t="s">
        <v>143</v>
      </c>
      <c r="C839" t="s">
        <v>3739</v>
      </c>
      <c r="D839" s="1">
        <v>13972</v>
      </c>
      <c r="E839">
        <v>84</v>
      </c>
      <c r="F839">
        <v>7</v>
      </c>
      <c r="H839" t="s">
        <v>2011</v>
      </c>
      <c r="I839">
        <v>3013</v>
      </c>
      <c r="J839" s="1">
        <v>43738</v>
      </c>
      <c r="K839">
        <v>1</v>
      </c>
      <c r="Q839">
        <v>2</v>
      </c>
      <c r="W839" t="s">
        <v>4409</v>
      </c>
      <c r="X839" t="s">
        <v>222</v>
      </c>
      <c r="Y839">
        <v>1</v>
      </c>
      <c r="Z839" t="s">
        <v>3740</v>
      </c>
      <c r="AA839" s="1">
        <v>44764</v>
      </c>
      <c r="AB839" s="2">
        <f t="shared" si="151"/>
        <v>1026</v>
      </c>
      <c r="AC839">
        <v>1</v>
      </c>
      <c r="AD839">
        <v>1</v>
      </c>
      <c r="AE839" t="str">
        <f t="shared" si="153"/>
        <v>Male</v>
      </c>
      <c r="AF839">
        <v>7</v>
      </c>
      <c r="AG839" t="s">
        <v>149</v>
      </c>
      <c r="AH839">
        <v>0</v>
      </c>
      <c r="AJ839">
        <v>3</v>
      </c>
      <c r="AK839" t="str">
        <f t="shared" si="146"/>
        <v>TAFE</v>
      </c>
      <c r="AL839" t="str">
        <f t="shared" si="154"/>
        <v>Yes</v>
      </c>
      <c r="AM839">
        <v>67</v>
      </c>
      <c r="AN839" t="str">
        <f t="shared" si="152"/>
        <v>Other</v>
      </c>
      <c r="AQ839">
        <v>27</v>
      </c>
      <c r="AR839">
        <v>0</v>
      </c>
      <c r="AS839">
        <v>1</v>
      </c>
      <c r="AT839">
        <v>2</v>
      </c>
      <c r="AU839">
        <v>0</v>
      </c>
      <c r="AV839">
        <v>0</v>
      </c>
      <c r="AW839">
        <v>0</v>
      </c>
      <c r="AX839">
        <v>0</v>
      </c>
      <c r="AY839">
        <v>2</v>
      </c>
      <c r="AZ839">
        <v>0</v>
      </c>
      <c r="BA839">
        <v>0</v>
      </c>
      <c r="BC839" t="s">
        <v>3741</v>
      </c>
      <c r="BD839">
        <v>1</v>
      </c>
      <c r="BE839" t="s">
        <v>3742</v>
      </c>
      <c r="BF839">
        <v>1</v>
      </c>
      <c r="BG839" t="s">
        <v>3743</v>
      </c>
      <c r="BH839">
        <v>1</v>
      </c>
      <c r="BI839">
        <v>1</v>
      </c>
      <c r="BJ839">
        <v>0</v>
      </c>
      <c r="BK839">
        <v>0</v>
      </c>
      <c r="BM839">
        <v>0</v>
      </c>
      <c r="BO839">
        <v>0</v>
      </c>
      <c r="BQ839">
        <v>4</v>
      </c>
      <c r="BR839">
        <v>4</v>
      </c>
      <c r="BS839">
        <v>5</v>
      </c>
      <c r="BT839">
        <v>3</v>
      </c>
      <c r="BU839">
        <v>3</v>
      </c>
      <c r="BV839">
        <v>63</v>
      </c>
      <c r="BW839" s="4">
        <v>0.14316239316239318</v>
      </c>
      <c r="BX839">
        <v>7</v>
      </c>
      <c r="BY839">
        <v>2</v>
      </c>
      <c r="BZ839">
        <v>2</v>
      </c>
      <c r="CA839">
        <v>122</v>
      </c>
      <c r="CB839">
        <v>0</v>
      </c>
      <c r="CC839">
        <v>0</v>
      </c>
      <c r="CD839">
        <v>0</v>
      </c>
      <c r="CE839">
        <v>0</v>
      </c>
      <c r="CF839">
        <v>0</v>
      </c>
      <c r="CG839">
        <v>0</v>
      </c>
      <c r="CH839">
        <v>0</v>
      </c>
      <c r="CI839">
        <v>0</v>
      </c>
      <c r="CJ839">
        <v>0</v>
      </c>
      <c r="CK839">
        <v>0</v>
      </c>
      <c r="CL839">
        <v>0</v>
      </c>
      <c r="CM839">
        <v>0</v>
      </c>
      <c r="CN839">
        <f t="shared" si="155"/>
        <v>122</v>
      </c>
      <c r="CO839" t="str">
        <f t="shared" si="156"/>
        <v>Insufficiently active</v>
      </c>
      <c r="CP839">
        <v>3</v>
      </c>
      <c r="CQ839">
        <v>3</v>
      </c>
      <c r="CR839">
        <v>3</v>
      </c>
      <c r="CS839">
        <v>3</v>
      </c>
      <c r="CT839">
        <v>3</v>
      </c>
      <c r="CU839">
        <v>3</v>
      </c>
      <c r="CV839">
        <v>1</v>
      </c>
      <c r="CW839">
        <v>1</v>
      </c>
      <c r="CX839">
        <v>1</v>
      </c>
      <c r="CY839">
        <v>1</v>
      </c>
      <c r="CZ839">
        <v>2</v>
      </c>
      <c r="DA839">
        <v>8</v>
      </c>
      <c r="DB839">
        <v>10</v>
      </c>
      <c r="DC839">
        <v>1</v>
      </c>
      <c r="DD839">
        <v>1</v>
      </c>
      <c r="DE839">
        <v>1</v>
      </c>
      <c r="DF839">
        <v>1</v>
      </c>
      <c r="DG839">
        <v>1</v>
      </c>
      <c r="DH839">
        <v>1</v>
      </c>
      <c r="DI839">
        <v>1</v>
      </c>
      <c r="DJ839">
        <v>2</v>
      </c>
      <c r="DK839">
        <v>1</v>
      </c>
      <c r="DL839">
        <v>1</v>
      </c>
      <c r="DM839">
        <v>1</v>
      </c>
      <c r="DN839">
        <v>11</v>
      </c>
      <c r="DO839">
        <v>0</v>
      </c>
      <c r="DP839">
        <v>0</v>
      </c>
      <c r="DQ839">
        <v>0</v>
      </c>
      <c r="DR839">
        <v>0</v>
      </c>
      <c r="DS839">
        <v>0</v>
      </c>
      <c r="DT839">
        <v>0</v>
      </c>
      <c r="DU839">
        <v>0</v>
      </c>
      <c r="DV839">
        <v>0</v>
      </c>
      <c r="DW839">
        <v>0</v>
      </c>
      <c r="DX839">
        <v>0</v>
      </c>
      <c r="DY839" t="s">
        <v>149</v>
      </c>
      <c r="DZ839" t="s">
        <v>4708</v>
      </c>
      <c r="EA839">
        <v>3</v>
      </c>
      <c r="EB839">
        <v>3</v>
      </c>
      <c r="EC839">
        <v>3</v>
      </c>
      <c r="ED839">
        <v>3</v>
      </c>
      <c r="EE839">
        <v>3</v>
      </c>
      <c r="EF839">
        <v>3</v>
      </c>
      <c r="EG839">
        <v>3</v>
      </c>
      <c r="EH839">
        <v>21</v>
      </c>
      <c r="EI839">
        <v>1</v>
      </c>
      <c r="EJ839">
        <v>1</v>
      </c>
      <c r="EK839">
        <v>1</v>
      </c>
      <c r="EL839">
        <v>3</v>
      </c>
      <c r="EM839">
        <v>5</v>
      </c>
      <c r="EN839">
        <v>5</v>
      </c>
      <c r="EO839">
        <v>5</v>
      </c>
      <c r="EP839">
        <v>5</v>
      </c>
      <c r="EQ839">
        <v>5</v>
      </c>
      <c r="ER839">
        <v>5</v>
      </c>
      <c r="ES839">
        <v>5</v>
      </c>
      <c r="ET839">
        <v>5</v>
      </c>
      <c r="EU839">
        <v>40</v>
      </c>
      <c r="EV839">
        <v>5</v>
      </c>
      <c r="EW839">
        <v>5</v>
      </c>
      <c r="EX839">
        <v>5</v>
      </c>
      <c r="EY839">
        <v>5</v>
      </c>
      <c r="EZ839">
        <v>20</v>
      </c>
      <c r="FA839">
        <v>5</v>
      </c>
      <c r="FB839" t="str">
        <f t="shared" si="141"/>
        <v>Mild</v>
      </c>
      <c r="FC839" t="s">
        <v>157</v>
      </c>
    </row>
    <row r="840" spans="1:159" x14ac:dyDescent="0.2">
      <c r="A840">
        <v>3428</v>
      </c>
      <c r="B840" t="s">
        <v>143</v>
      </c>
      <c r="C840" t="s">
        <v>3744</v>
      </c>
      <c r="D840" s="1">
        <v>20830</v>
      </c>
      <c r="E840">
        <v>65</v>
      </c>
      <c r="F840">
        <v>11</v>
      </c>
      <c r="G840" t="s">
        <v>3042</v>
      </c>
      <c r="H840" t="s">
        <v>360</v>
      </c>
      <c r="I840">
        <v>3028</v>
      </c>
      <c r="J840" s="1">
        <v>43739</v>
      </c>
      <c r="K840">
        <v>1</v>
      </c>
      <c r="R840">
        <v>1</v>
      </c>
      <c r="W840" t="s">
        <v>229</v>
      </c>
      <c r="X840" t="s">
        <v>307</v>
      </c>
      <c r="Y840">
        <v>0</v>
      </c>
      <c r="Z840" t="s">
        <v>3745</v>
      </c>
      <c r="AA840" s="1">
        <v>44750</v>
      </c>
      <c r="AB840" s="2">
        <f t="shared" si="151"/>
        <v>1011</v>
      </c>
      <c r="AC840">
        <v>0</v>
      </c>
      <c r="AD840">
        <v>1</v>
      </c>
      <c r="AE840" t="str">
        <f t="shared" si="153"/>
        <v>Male</v>
      </c>
      <c r="AF840">
        <v>7</v>
      </c>
      <c r="AG840" t="s">
        <v>149</v>
      </c>
      <c r="AH840">
        <v>0</v>
      </c>
      <c r="AJ840">
        <v>1</v>
      </c>
      <c r="AK840" t="str">
        <f t="shared" si="146"/>
        <v>DNC high school</v>
      </c>
      <c r="AL840" t="str">
        <f t="shared" si="154"/>
        <v>No</v>
      </c>
      <c r="AM840">
        <v>9</v>
      </c>
      <c r="AN840" t="str">
        <f t="shared" si="152"/>
        <v>Aus</v>
      </c>
      <c r="AO840">
        <v>0</v>
      </c>
      <c r="AR840">
        <v>0</v>
      </c>
      <c r="AS840">
        <v>0</v>
      </c>
      <c r="AT840">
        <v>0</v>
      </c>
      <c r="AU840">
        <v>0</v>
      </c>
      <c r="AV840">
        <v>0</v>
      </c>
      <c r="AW840">
        <v>2</v>
      </c>
      <c r="AX840">
        <v>0</v>
      </c>
      <c r="AY840">
        <v>1</v>
      </c>
      <c r="AZ840">
        <v>1</v>
      </c>
      <c r="BA840">
        <v>2</v>
      </c>
      <c r="BC840" t="s">
        <v>3746</v>
      </c>
      <c r="BD840">
        <v>1</v>
      </c>
      <c r="BE840" t="s">
        <v>3747</v>
      </c>
      <c r="BF840">
        <v>1</v>
      </c>
      <c r="BG840" t="s">
        <v>3748</v>
      </c>
      <c r="BH840">
        <v>0</v>
      </c>
      <c r="BI840">
        <v>0</v>
      </c>
      <c r="BJ840">
        <v>0</v>
      </c>
      <c r="BK840">
        <v>0</v>
      </c>
      <c r="BM840">
        <v>1</v>
      </c>
      <c r="BN840">
        <v>6</v>
      </c>
      <c r="BO840">
        <v>0</v>
      </c>
      <c r="BQ840">
        <v>4</v>
      </c>
      <c r="BR840">
        <v>3</v>
      </c>
      <c r="BS840">
        <v>4</v>
      </c>
      <c r="BT840">
        <v>4</v>
      </c>
      <c r="BU840">
        <v>1</v>
      </c>
      <c r="BV840">
        <v>25</v>
      </c>
      <c r="BW840" s="4">
        <v>0.24147676003746102</v>
      </c>
      <c r="BX840">
        <v>0</v>
      </c>
      <c r="BY840">
        <v>0</v>
      </c>
      <c r="BZ840">
        <v>0</v>
      </c>
      <c r="CA840">
        <v>0</v>
      </c>
      <c r="CB840">
        <v>0</v>
      </c>
      <c r="CC840">
        <v>0</v>
      </c>
      <c r="CD840">
        <v>0</v>
      </c>
      <c r="CE840">
        <v>0</v>
      </c>
      <c r="CF840">
        <v>0</v>
      </c>
      <c r="CG840">
        <v>0</v>
      </c>
      <c r="CH840">
        <v>0</v>
      </c>
      <c r="CI840">
        <v>0</v>
      </c>
      <c r="CJ840">
        <v>0</v>
      </c>
      <c r="CK840">
        <v>0</v>
      </c>
      <c r="CL840">
        <v>0</v>
      </c>
      <c r="CM840">
        <v>0</v>
      </c>
      <c r="CN840">
        <f t="shared" si="155"/>
        <v>0</v>
      </c>
      <c r="CO840" t="str">
        <f t="shared" si="156"/>
        <v>Sedentary</v>
      </c>
      <c r="CP840">
        <v>3</v>
      </c>
      <c r="CQ840">
        <v>3</v>
      </c>
      <c r="CR840">
        <v>2</v>
      </c>
      <c r="CS840">
        <v>3</v>
      </c>
      <c r="CT840">
        <v>3</v>
      </c>
      <c r="CU840">
        <v>1</v>
      </c>
      <c r="CV840">
        <v>1</v>
      </c>
      <c r="CW840">
        <v>0</v>
      </c>
      <c r="CX840">
        <v>1</v>
      </c>
      <c r="CY840">
        <v>1</v>
      </c>
      <c r="CZ840">
        <v>1</v>
      </c>
      <c r="DA840">
        <v>9</v>
      </c>
      <c r="DB840">
        <v>6</v>
      </c>
      <c r="DC840">
        <v>1</v>
      </c>
      <c r="DD840">
        <v>3</v>
      </c>
      <c r="DE840">
        <v>1</v>
      </c>
      <c r="DF840">
        <v>1</v>
      </c>
      <c r="DG840">
        <v>2</v>
      </c>
      <c r="DH840">
        <v>1</v>
      </c>
      <c r="DI840">
        <v>1</v>
      </c>
      <c r="DJ840">
        <v>1</v>
      </c>
      <c r="DK840">
        <v>4</v>
      </c>
      <c r="DL840">
        <v>2</v>
      </c>
      <c r="DM840">
        <v>1</v>
      </c>
      <c r="DN840">
        <v>17</v>
      </c>
      <c r="DO840">
        <v>0</v>
      </c>
      <c r="DP840">
        <v>0</v>
      </c>
      <c r="DQ840">
        <v>0</v>
      </c>
      <c r="DR840">
        <v>0</v>
      </c>
      <c r="DS840">
        <v>0</v>
      </c>
      <c r="DT840">
        <v>0</v>
      </c>
      <c r="DU840">
        <v>0</v>
      </c>
      <c r="DV840">
        <v>0</v>
      </c>
      <c r="DW840">
        <v>0</v>
      </c>
      <c r="DX840">
        <v>0</v>
      </c>
      <c r="DY840" t="s">
        <v>149</v>
      </c>
      <c r="DZ840" t="s">
        <v>4708</v>
      </c>
      <c r="EA840">
        <v>4</v>
      </c>
      <c r="EB840">
        <v>3</v>
      </c>
      <c r="EC840">
        <v>2</v>
      </c>
      <c r="ED840">
        <v>3</v>
      </c>
      <c r="EE840">
        <v>5</v>
      </c>
      <c r="EF840">
        <v>5</v>
      </c>
      <c r="EG840">
        <v>5</v>
      </c>
      <c r="EH840">
        <v>27</v>
      </c>
      <c r="EI840">
        <v>2</v>
      </c>
      <c r="EJ840">
        <v>1</v>
      </c>
      <c r="EK840">
        <v>2</v>
      </c>
      <c r="EL840">
        <v>5</v>
      </c>
      <c r="EM840">
        <v>3</v>
      </c>
      <c r="EN840">
        <v>4</v>
      </c>
      <c r="EO840">
        <v>4</v>
      </c>
      <c r="EP840">
        <v>4</v>
      </c>
      <c r="EQ840">
        <v>4</v>
      </c>
      <c r="ER840">
        <v>4</v>
      </c>
      <c r="ES840">
        <v>4</v>
      </c>
      <c r="ET840">
        <v>3</v>
      </c>
      <c r="EU840">
        <v>30</v>
      </c>
      <c r="EV840">
        <v>10</v>
      </c>
      <c r="EW840">
        <v>10</v>
      </c>
      <c r="EX840">
        <v>10</v>
      </c>
      <c r="EY840">
        <v>10</v>
      </c>
      <c r="EZ840">
        <v>40</v>
      </c>
      <c r="FA840">
        <v>9</v>
      </c>
      <c r="FB840" t="str">
        <f t="shared" si="141"/>
        <v>Severe</v>
      </c>
      <c r="FC840" t="s">
        <v>157</v>
      </c>
    </row>
    <row r="841" spans="1:159" x14ac:dyDescent="0.2">
      <c r="A841">
        <v>3448</v>
      </c>
      <c r="B841" t="s">
        <v>143</v>
      </c>
      <c r="C841" t="s">
        <v>3749</v>
      </c>
      <c r="D841" s="1">
        <v>26428</v>
      </c>
      <c r="E841">
        <v>50</v>
      </c>
      <c r="F841">
        <v>11</v>
      </c>
      <c r="G841" t="s">
        <v>3042</v>
      </c>
      <c r="H841" t="s">
        <v>2011</v>
      </c>
      <c r="I841">
        <v>3013</v>
      </c>
      <c r="J841" s="1">
        <v>43707</v>
      </c>
      <c r="K841">
        <v>1</v>
      </c>
      <c r="S841">
        <v>1</v>
      </c>
      <c r="W841" t="s">
        <v>4410</v>
      </c>
      <c r="X841" t="s">
        <v>307</v>
      </c>
      <c r="Y841">
        <v>0</v>
      </c>
      <c r="Z841" t="s">
        <v>3750</v>
      </c>
      <c r="AA841" s="1">
        <v>44664</v>
      </c>
      <c r="AB841" s="2">
        <f t="shared" si="151"/>
        <v>957</v>
      </c>
      <c r="AC841">
        <v>2</v>
      </c>
      <c r="AD841">
        <v>2</v>
      </c>
      <c r="AE841" t="str">
        <f t="shared" si="153"/>
        <v>Female</v>
      </c>
      <c r="AF841">
        <v>0</v>
      </c>
      <c r="AG841" t="s">
        <v>157</v>
      </c>
      <c r="AH841">
        <v>0</v>
      </c>
      <c r="AJ841">
        <v>9</v>
      </c>
      <c r="AK841" t="str">
        <f t="shared" si="146"/>
        <v>Postgrad</v>
      </c>
      <c r="AL841" t="str">
        <f t="shared" si="154"/>
        <v>Yes</v>
      </c>
      <c r="AM841">
        <v>185</v>
      </c>
      <c r="AN841" t="str">
        <f t="shared" si="152"/>
        <v>Other</v>
      </c>
      <c r="AQ841">
        <v>39</v>
      </c>
      <c r="AR841">
        <v>0</v>
      </c>
      <c r="AS841">
        <v>0</v>
      </c>
      <c r="AT841">
        <v>0</v>
      </c>
      <c r="AU841">
        <v>0</v>
      </c>
      <c r="AV841">
        <v>0</v>
      </c>
      <c r="AW841">
        <v>0</v>
      </c>
      <c r="AX841">
        <v>0</v>
      </c>
      <c r="AY841">
        <v>0</v>
      </c>
      <c r="AZ841">
        <v>0</v>
      </c>
      <c r="BA841">
        <v>1</v>
      </c>
      <c r="BC841" t="s">
        <v>3751</v>
      </c>
      <c r="BD841">
        <v>1</v>
      </c>
      <c r="BE841" t="s">
        <v>3752</v>
      </c>
      <c r="BF841">
        <v>0</v>
      </c>
      <c r="BH841">
        <v>0</v>
      </c>
      <c r="BI841">
        <v>0</v>
      </c>
      <c r="BJ841">
        <v>0</v>
      </c>
      <c r="BK841">
        <v>0</v>
      </c>
      <c r="BM841">
        <v>1</v>
      </c>
      <c r="BN841">
        <v>5</v>
      </c>
      <c r="BO841">
        <v>1</v>
      </c>
      <c r="BP841">
        <v>4</v>
      </c>
      <c r="BQ841">
        <v>1</v>
      </c>
      <c r="BR841">
        <v>1</v>
      </c>
      <c r="BS841">
        <v>1</v>
      </c>
      <c r="BT841">
        <v>3</v>
      </c>
      <c r="BU841">
        <v>3</v>
      </c>
      <c r="BV841">
        <v>80</v>
      </c>
      <c r="BW841" s="4">
        <v>0.69399999999999995</v>
      </c>
      <c r="BX841">
        <v>7</v>
      </c>
      <c r="BY841">
        <v>4</v>
      </c>
      <c r="BZ841">
        <v>30</v>
      </c>
      <c r="CA841">
        <v>270</v>
      </c>
      <c r="CB841">
        <v>1</v>
      </c>
      <c r="CC841">
        <v>1</v>
      </c>
      <c r="CD841">
        <v>30</v>
      </c>
      <c r="CE841">
        <v>90</v>
      </c>
      <c r="CF841">
        <v>5</v>
      </c>
      <c r="CG841">
        <v>2</v>
      </c>
      <c r="CH841">
        <v>30</v>
      </c>
      <c r="CI841">
        <v>150</v>
      </c>
      <c r="CJ841">
        <v>0</v>
      </c>
      <c r="CK841">
        <v>0</v>
      </c>
      <c r="CL841">
        <v>0</v>
      </c>
      <c r="CM841">
        <v>0</v>
      </c>
      <c r="CN841">
        <f t="shared" si="155"/>
        <v>570</v>
      </c>
      <c r="CO841" t="str">
        <f t="shared" si="156"/>
        <v>Sufficientlyactive</v>
      </c>
      <c r="CP841">
        <v>3</v>
      </c>
      <c r="CQ841">
        <v>3</v>
      </c>
      <c r="CR841">
        <v>2</v>
      </c>
      <c r="CS841">
        <v>3</v>
      </c>
      <c r="CT841">
        <v>3</v>
      </c>
      <c r="CU841">
        <v>2</v>
      </c>
      <c r="CV841">
        <v>1</v>
      </c>
      <c r="CW841">
        <v>1</v>
      </c>
      <c r="CX841">
        <v>1</v>
      </c>
      <c r="CY841">
        <v>1</v>
      </c>
      <c r="CZ841">
        <v>3</v>
      </c>
      <c r="DA841">
        <v>7</v>
      </c>
      <c r="DB841">
        <v>3</v>
      </c>
      <c r="DC841">
        <v>0</v>
      </c>
      <c r="DD841">
        <v>3</v>
      </c>
      <c r="DE841">
        <v>3</v>
      </c>
      <c r="DF841">
        <v>2</v>
      </c>
      <c r="DG841">
        <v>2</v>
      </c>
      <c r="DH841">
        <v>3</v>
      </c>
      <c r="DI841">
        <v>1</v>
      </c>
      <c r="DJ841">
        <v>4</v>
      </c>
      <c r="DK841">
        <v>2</v>
      </c>
      <c r="DL841">
        <v>2</v>
      </c>
      <c r="DM841">
        <v>2</v>
      </c>
      <c r="DN841">
        <v>24</v>
      </c>
      <c r="DO841">
        <v>1</v>
      </c>
      <c r="DP841">
        <v>3</v>
      </c>
      <c r="DQ841">
        <v>3</v>
      </c>
      <c r="DR841">
        <v>1</v>
      </c>
      <c r="DS841">
        <v>2</v>
      </c>
      <c r="DT841">
        <v>1</v>
      </c>
      <c r="DU841">
        <v>2</v>
      </c>
      <c r="DV841">
        <v>0</v>
      </c>
      <c r="DW841">
        <v>1</v>
      </c>
      <c r="DX841">
        <v>14</v>
      </c>
      <c r="DY841" t="str">
        <f>IF(DO841&gt;1,"Yes",IF(DP841&gt;1,"Yes","No"))</f>
        <v>Yes</v>
      </c>
      <c r="DZ841" t="s">
        <v>4709</v>
      </c>
      <c r="EA841">
        <v>2</v>
      </c>
      <c r="EB841">
        <v>2</v>
      </c>
      <c r="EC841">
        <v>1</v>
      </c>
      <c r="ED841">
        <v>2</v>
      </c>
      <c r="EE841">
        <v>3</v>
      </c>
      <c r="EF841">
        <v>3</v>
      </c>
      <c r="EG841">
        <v>4</v>
      </c>
      <c r="EH841">
        <v>17</v>
      </c>
      <c r="EI841">
        <v>1</v>
      </c>
      <c r="EJ841">
        <v>1</v>
      </c>
      <c r="EK841">
        <v>2</v>
      </c>
      <c r="EL841">
        <v>4</v>
      </c>
      <c r="EM841">
        <v>2</v>
      </c>
      <c r="EN841">
        <v>3</v>
      </c>
      <c r="EO841">
        <v>3</v>
      </c>
      <c r="EP841">
        <v>3</v>
      </c>
      <c r="EQ841">
        <v>3</v>
      </c>
      <c r="ER841">
        <v>4</v>
      </c>
      <c r="ES841">
        <v>4</v>
      </c>
      <c r="ET841">
        <v>4</v>
      </c>
      <c r="EU841">
        <v>26</v>
      </c>
      <c r="EV841">
        <v>6</v>
      </c>
      <c r="EW841">
        <v>6</v>
      </c>
      <c r="EX841">
        <v>6</v>
      </c>
      <c r="EY841">
        <v>6</v>
      </c>
      <c r="EZ841">
        <v>24</v>
      </c>
      <c r="FA841">
        <v>6</v>
      </c>
      <c r="FB841" t="str">
        <f t="shared" si="141"/>
        <v>Moderate</v>
      </c>
      <c r="FC841" t="s">
        <v>149</v>
      </c>
    </row>
    <row r="842" spans="1:159" x14ac:dyDescent="0.2">
      <c r="A842">
        <v>3458</v>
      </c>
      <c r="B842" t="s">
        <v>143</v>
      </c>
      <c r="C842" t="s">
        <v>3753</v>
      </c>
      <c r="D842" s="1">
        <v>30864</v>
      </c>
      <c r="E842">
        <v>38</v>
      </c>
      <c r="F842">
        <v>1</v>
      </c>
      <c r="H842" t="s">
        <v>571</v>
      </c>
      <c r="I842">
        <v>3020</v>
      </c>
      <c r="J842" s="1">
        <v>43717</v>
      </c>
      <c r="K842">
        <v>1</v>
      </c>
      <c r="R842">
        <v>1</v>
      </c>
      <c r="W842" t="s">
        <v>229</v>
      </c>
      <c r="X842" t="s">
        <v>307</v>
      </c>
      <c r="Y842">
        <v>0</v>
      </c>
      <c r="Z842" t="s">
        <v>3754</v>
      </c>
      <c r="AA842" s="1">
        <v>44663</v>
      </c>
      <c r="AB842" s="2">
        <f t="shared" si="151"/>
        <v>946</v>
      </c>
      <c r="AC842">
        <v>1</v>
      </c>
      <c r="AD842">
        <v>1</v>
      </c>
      <c r="AE842" t="str">
        <f t="shared" si="153"/>
        <v>Male</v>
      </c>
      <c r="AF842">
        <v>0</v>
      </c>
      <c r="AG842" t="s">
        <v>157</v>
      </c>
      <c r="AH842">
        <v>0</v>
      </c>
      <c r="AJ842">
        <v>9</v>
      </c>
      <c r="AK842" t="str">
        <f t="shared" si="146"/>
        <v>Postgrad</v>
      </c>
      <c r="AL842" t="str">
        <f t="shared" si="154"/>
        <v>Yes</v>
      </c>
      <c r="AM842">
        <v>70</v>
      </c>
      <c r="AN842" t="str">
        <f t="shared" si="152"/>
        <v>Other</v>
      </c>
      <c r="AQ842">
        <v>33</v>
      </c>
      <c r="AR842">
        <v>0</v>
      </c>
      <c r="AS842">
        <v>0</v>
      </c>
      <c r="AT842">
        <v>0</v>
      </c>
      <c r="AU842">
        <v>0</v>
      </c>
      <c r="AV842">
        <v>0</v>
      </c>
      <c r="AW842">
        <v>0</v>
      </c>
      <c r="AX842">
        <v>1</v>
      </c>
      <c r="AY842">
        <v>0</v>
      </c>
      <c r="AZ842">
        <v>0</v>
      </c>
      <c r="BA842">
        <v>0</v>
      </c>
      <c r="BC842" t="s">
        <v>3755</v>
      </c>
      <c r="BD842">
        <v>1</v>
      </c>
      <c r="BE842" t="s">
        <v>3756</v>
      </c>
      <c r="BF842">
        <v>0</v>
      </c>
      <c r="BH842">
        <v>0</v>
      </c>
      <c r="BI842">
        <v>0</v>
      </c>
      <c r="BJ842">
        <v>0</v>
      </c>
      <c r="BK842">
        <v>0</v>
      </c>
      <c r="BM842">
        <v>0</v>
      </c>
      <c r="BO842">
        <v>0</v>
      </c>
      <c r="BQ842">
        <v>1</v>
      </c>
      <c r="BR842">
        <v>1</v>
      </c>
      <c r="BS842">
        <v>3</v>
      </c>
      <c r="BT842">
        <v>3</v>
      </c>
      <c r="BU842">
        <v>1</v>
      </c>
      <c r="BV842">
        <v>80</v>
      </c>
      <c r="BW842" s="4">
        <v>0.66700000000000004</v>
      </c>
      <c r="BX842">
        <v>20</v>
      </c>
      <c r="BY842">
        <v>7</v>
      </c>
      <c r="BZ842">
        <v>0</v>
      </c>
      <c r="CA842">
        <v>420</v>
      </c>
      <c r="CB842">
        <v>9</v>
      </c>
      <c r="CC842">
        <v>10</v>
      </c>
      <c r="CD842">
        <v>10</v>
      </c>
      <c r="CE842">
        <v>610</v>
      </c>
      <c r="CF842">
        <v>6</v>
      </c>
      <c r="CG842">
        <v>6</v>
      </c>
      <c r="CH842">
        <v>7</v>
      </c>
      <c r="CI842">
        <v>367</v>
      </c>
      <c r="CJ842">
        <v>4</v>
      </c>
      <c r="CK842">
        <v>5</v>
      </c>
      <c r="CL842">
        <v>6</v>
      </c>
      <c r="CM842">
        <v>306</v>
      </c>
      <c r="CN842">
        <f t="shared" si="155"/>
        <v>1460</v>
      </c>
      <c r="CO842" t="str">
        <f t="shared" si="156"/>
        <v>Sufficientlyactive</v>
      </c>
      <c r="CP842">
        <v>3</v>
      </c>
      <c r="CQ842">
        <v>4</v>
      </c>
      <c r="CR842">
        <v>3</v>
      </c>
      <c r="CS842">
        <v>4</v>
      </c>
      <c r="CT842">
        <v>3</v>
      </c>
      <c r="CU842">
        <v>2</v>
      </c>
      <c r="CV842">
        <v>1</v>
      </c>
      <c r="CW842">
        <v>1</v>
      </c>
      <c r="CX842">
        <v>2</v>
      </c>
      <c r="CY842">
        <v>0</v>
      </c>
      <c r="CZ842">
        <v>1</v>
      </c>
      <c r="DA842">
        <v>5</v>
      </c>
      <c r="DB842">
        <v>5</v>
      </c>
      <c r="DC842">
        <v>0</v>
      </c>
      <c r="DD842">
        <v>1</v>
      </c>
      <c r="DE842">
        <v>1</v>
      </c>
      <c r="DF842">
        <v>1</v>
      </c>
      <c r="DG842">
        <v>1</v>
      </c>
      <c r="DH842">
        <v>1</v>
      </c>
      <c r="DI842">
        <v>1</v>
      </c>
      <c r="DJ842">
        <v>1</v>
      </c>
      <c r="DK842">
        <v>1</v>
      </c>
      <c r="DL842">
        <v>1</v>
      </c>
      <c r="DM842">
        <v>1</v>
      </c>
      <c r="DN842">
        <v>10</v>
      </c>
      <c r="DO842">
        <v>0</v>
      </c>
      <c r="DP842">
        <v>0</v>
      </c>
      <c r="DQ842">
        <v>0</v>
      </c>
      <c r="DR842">
        <v>0</v>
      </c>
      <c r="DS842">
        <v>0</v>
      </c>
      <c r="DT842">
        <v>0</v>
      </c>
      <c r="DU842">
        <v>3</v>
      </c>
      <c r="DV842">
        <v>0</v>
      </c>
      <c r="DW842">
        <v>0</v>
      </c>
      <c r="DX842">
        <v>3</v>
      </c>
      <c r="DY842" t="str">
        <f>IF(DO842&gt;1,"Yes",IF(DP842&gt;1,"Yes","No"))</f>
        <v>No</v>
      </c>
      <c r="DZ842" t="s">
        <v>4708</v>
      </c>
      <c r="EA842">
        <v>5</v>
      </c>
      <c r="EB842">
        <v>5</v>
      </c>
      <c r="EC842">
        <v>4</v>
      </c>
      <c r="ED842">
        <v>3</v>
      </c>
      <c r="EE842">
        <v>5</v>
      </c>
      <c r="EF842">
        <v>5</v>
      </c>
      <c r="EG842">
        <v>5</v>
      </c>
      <c r="EH842">
        <v>32</v>
      </c>
      <c r="EI842">
        <v>1</v>
      </c>
      <c r="EJ842">
        <v>1</v>
      </c>
      <c r="EK842">
        <v>1</v>
      </c>
      <c r="EL842">
        <v>3</v>
      </c>
      <c r="EM842">
        <v>4</v>
      </c>
      <c r="EN842">
        <v>5</v>
      </c>
      <c r="EO842">
        <v>5</v>
      </c>
      <c r="EP842">
        <v>5</v>
      </c>
      <c r="EQ842">
        <v>5</v>
      </c>
      <c r="ER842">
        <v>5</v>
      </c>
      <c r="ES842">
        <v>5</v>
      </c>
      <c r="ET842">
        <v>5</v>
      </c>
      <c r="EU842">
        <v>39</v>
      </c>
      <c r="EV842">
        <v>6</v>
      </c>
      <c r="EW842">
        <v>6</v>
      </c>
      <c r="EX842">
        <v>6</v>
      </c>
      <c r="EY842">
        <v>10</v>
      </c>
      <c r="EZ842">
        <v>28</v>
      </c>
      <c r="FA842">
        <v>6</v>
      </c>
      <c r="FB842" t="str">
        <f t="shared" ref="FB842:FB905" si="157">IF(FA842=0,"None",IF(FA842&lt;6,"Mild",IF(FA842&lt;8,"Moderate","Severe")))</f>
        <v>Moderate</v>
      </c>
      <c r="FC842" t="s">
        <v>149</v>
      </c>
    </row>
    <row r="843" spans="1:159" x14ac:dyDescent="0.2">
      <c r="A843">
        <v>3466</v>
      </c>
      <c r="B843" t="s">
        <v>143</v>
      </c>
      <c r="C843" t="s">
        <v>3757</v>
      </c>
      <c r="D843" s="1">
        <v>21644</v>
      </c>
      <c r="E843">
        <v>63</v>
      </c>
      <c r="F843">
        <v>1</v>
      </c>
      <c r="H843" t="s">
        <v>295</v>
      </c>
      <c r="I843">
        <v>3021</v>
      </c>
      <c r="J843" s="1">
        <v>43705</v>
      </c>
      <c r="K843">
        <v>1</v>
      </c>
      <c r="N843">
        <v>2</v>
      </c>
      <c r="W843" t="s">
        <v>4407</v>
      </c>
      <c r="X843" t="s">
        <v>222</v>
      </c>
      <c r="Y843">
        <v>0</v>
      </c>
      <c r="Z843" t="s">
        <v>3758</v>
      </c>
      <c r="AA843" s="1">
        <v>44779</v>
      </c>
      <c r="AB843" s="2">
        <f t="shared" si="151"/>
        <v>1074</v>
      </c>
      <c r="AC843">
        <v>0</v>
      </c>
      <c r="AD843">
        <v>1</v>
      </c>
      <c r="AE843" t="str">
        <f t="shared" si="153"/>
        <v>Male</v>
      </c>
      <c r="AF843">
        <v>4</v>
      </c>
      <c r="AG843" t="s">
        <v>149</v>
      </c>
      <c r="AH843">
        <v>0</v>
      </c>
      <c r="AJ843">
        <v>3</v>
      </c>
      <c r="AK843" t="str">
        <f t="shared" si="146"/>
        <v>TAFE</v>
      </c>
      <c r="AL843" t="str">
        <f t="shared" si="154"/>
        <v>Yes</v>
      </c>
      <c r="AM843">
        <v>191</v>
      </c>
      <c r="AN843" t="str">
        <f t="shared" si="152"/>
        <v>Other</v>
      </c>
      <c r="BW843" s="4"/>
      <c r="FC843" t="s">
        <v>149</v>
      </c>
    </row>
    <row r="844" spans="1:159" x14ac:dyDescent="0.2">
      <c r="A844">
        <v>3470</v>
      </c>
      <c r="B844" t="s">
        <v>143</v>
      </c>
      <c r="C844" t="s">
        <v>3759</v>
      </c>
      <c r="D844" s="1">
        <v>13697</v>
      </c>
      <c r="E844">
        <v>85</v>
      </c>
      <c r="F844">
        <v>11</v>
      </c>
      <c r="G844" t="s">
        <v>3650</v>
      </c>
      <c r="H844" t="s">
        <v>424</v>
      </c>
      <c r="I844">
        <v>3023</v>
      </c>
      <c r="J844" s="1">
        <v>43703</v>
      </c>
      <c r="K844">
        <v>2</v>
      </c>
      <c r="R844">
        <v>3</v>
      </c>
      <c r="W844" t="s">
        <v>229</v>
      </c>
      <c r="X844" t="s">
        <v>314</v>
      </c>
      <c r="Y844">
        <v>1</v>
      </c>
      <c r="Z844" t="s">
        <v>3760</v>
      </c>
      <c r="AA844" s="1">
        <v>44698</v>
      </c>
      <c r="AB844" s="2">
        <f t="shared" si="151"/>
        <v>995</v>
      </c>
      <c r="AC844">
        <v>5</v>
      </c>
      <c r="AD844">
        <v>2</v>
      </c>
      <c r="AE844" t="str">
        <f t="shared" si="153"/>
        <v>Female</v>
      </c>
      <c r="AF844">
        <v>7</v>
      </c>
      <c r="AG844" t="s">
        <v>149</v>
      </c>
      <c r="AH844">
        <v>0</v>
      </c>
      <c r="AJ844">
        <v>1</v>
      </c>
      <c r="AK844" t="str">
        <f t="shared" si="146"/>
        <v>DNC high school</v>
      </c>
      <c r="AL844" t="str">
        <f t="shared" si="154"/>
        <v>No</v>
      </c>
      <c r="AM844">
        <v>80</v>
      </c>
      <c r="AN844" t="str">
        <f t="shared" si="152"/>
        <v>Other</v>
      </c>
      <c r="AQ844">
        <v>82</v>
      </c>
      <c r="AR844">
        <v>1</v>
      </c>
      <c r="AS844">
        <v>0</v>
      </c>
      <c r="AT844">
        <v>2</v>
      </c>
      <c r="AU844">
        <v>0</v>
      </c>
      <c r="AV844">
        <v>0</v>
      </c>
      <c r="AW844">
        <v>0</v>
      </c>
      <c r="AX844">
        <v>0</v>
      </c>
      <c r="AY844">
        <v>0</v>
      </c>
      <c r="AZ844">
        <v>0</v>
      </c>
      <c r="BA844">
        <v>0</v>
      </c>
      <c r="BD844">
        <v>1</v>
      </c>
      <c r="BE844" t="s">
        <v>3761</v>
      </c>
      <c r="BF844">
        <v>1</v>
      </c>
      <c r="BG844" t="s">
        <v>3762</v>
      </c>
      <c r="BH844">
        <v>1</v>
      </c>
      <c r="BI844">
        <v>1</v>
      </c>
      <c r="BJ844">
        <v>1</v>
      </c>
      <c r="BK844">
        <v>0</v>
      </c>
      <c r="BM844">
        <v>1</v>
      </c>
      <c r="BN844">
        <v>6</v>
      </c>
      <c r="BO844">
        <v>0</v>
      </c>
      <c r="BQ844">
        <v>5</v>
      </c>
      <c r="BR844">
        <v>5</v>
      </c>
      <c r="BS844">
        <v>5</v>
      </c>
      <c r="BT844">
        <v>3</v>
      </c>
      <c r="BU844">
        <v>1</v>
      </c>
      <c r="BV844">
        <v>30</v>
      </c>
      <c r="BW844" s="4">
        <v>-0.20499999999999999</v>
      </c>
      <c r="BX844">
        <v>0</v>
      </c>
      <c r="BY844">
        <v>0</v>
      </c>
      <c r="BZ844">
        <v>0</v>
      </c>
      <c r="CA844">
        <v>0</v>
      </c>
      <c r="CB844">
        <v>0</v>
      </c>
      <c r="CC844">
        <v>0</v>
      </c>
      <c r="CD844">
        <v>0</v>
      </c>
      <c r="CE844">
        <v>0</v>
      </c>
      <c r="CF844">
        <v>0</v>
      </c>
      <c r="CG844">
        <v>0</v>
      </c>
      <c r="CH844">
        <v>0</v>
      </c>
      <c r="CI844">
        <v>0</v>
      </c>
      <c r="CJ844">
        <v>0</v>
      </c>
      <c r="CK844">
        <v>0</v>
      </c>
      <c r="CL844">
        <v>0</v>
      </c>
      <c r="CM844">
        <v>0</v>
      </c>
      <c r="CN844">
        <f t="shared" ref="CN844:CN858" si="158">CA844+CM844+(2*CI844)</f>
        <v>0</v>
      </c>
      <c r="CO844" t="str">
        <f t="shared" ref="CO844:CO858" si="159">IF(CN844&gt;150,"Sufficientlyactive",IF(CN844&gt;1,"Insufficiently active","Sedentary"))</f>
        <v>Sedentary</v>
      </c>
      <c r="CP844">
        <v>0</v>
      </c>
      <c r="CQ844">
        <v>0</v>
      </c>
      <c r="CR844">
        <v>0</v>
      </c>
      <c r="CS844">
        <v>0</v>
      </c>
      <c r="CT844">
        <v>0</v>
      </c>
      <c r="CU844">
        <v>3</v>
      </c>
      <c r="CV844">
        <v>1</v>
      </c>
      <c r="CW844">
        <v>1</v>
      </c>
      <c r="CX844">
        <v>1</v>
      </c>
      <c r="CY844">
        <v>1</v>
      </c>
      <c r="CZ844">
        <v>2</v>
      </c>
      <c r="DA844">
        <v>6</v>
      </c>
      <c r="DB844">
        <v>10</v>
      </c>
      <c r="DC844">
        <v>1</v>
      </c>
      <c r="DD844">
        <v>5</v>
      </c>
      <c r="DE844">
        <v>1</v>
      </c>
      <c r="DF844">
        <v>1</v>
      </c>
      <c r="DG844">
        <v>1</v>
      </c>
      <c r="DH844">
        <v>1</v>
      </c>
      <c r="DI844">
        <v>1</v>
      </c>
      <c r="DJ844">
        <v>2</v>
      </c>
      <c r="DK844">
        <v>3</v>
      </c>
      <c r="DL844">
        <v>3</v>
      </c>
      <c r="DM844">
        <v>1</v>
      </c>
      <c r="DN844">
        <v>19</v>
      </c>
      <c r="DO844">
        <v>3</v>
      </c>
      <c r="DP844">
        <v>1</v>
      </c>
      <c r="DQ844">
        <v>1</v>
      </c>
      <c r="DR844">
        <v>3</v>
      </c>
      <c r="DS844">
        <v>0</v>
      </c>
      <c r="DT844">
        <v>2</v>
      </c>
      <c r="DU844">
        <v>3</v>
      </c>
      <c r="DV844">
        <v>3</v>
      </c>
      <c r="DW844">
        <v>0</v>
      </c>
      <c r="DX844">
        <v>16</v>
      </c>
      <c r="DY844" t="s">
        <v>157</v>
      </c>
      <c r="DZ844" t="s">
        <v>4710</v>
      </c>
      <c r="EA844">
        <v>2</v>
      </c>
      <c r="EB844">
        <v>2</v>
      </c>
      <c r="EC844">
        <v>2</v>
      </c>
      <c r="ED844">
        <v>2</v>
      </c>
      <c r="EE844">
        <v>3</v>
      </c>
      <c r="EF844">
        <v>1</v>
      </c>
      <c r="EG844">
        <v>2</v>
      </c>
      <c r="EH844">
        <v>14</v>
      </c>
      <c r="EI844">
        <v>3</v>
      </c>
      <c r="EJ844">
        <v>3</v>
      </c>
      <c r="EK844">
        <v>3</v>
      </c>
      <c r="EL844">
        <v>9</v>
      </c>
      <c r="EM844">
        <v>1</v>
      </c>
      <c r="EN844">
        <v>1</v>
      </c>
      <c r="EO844">
        <v>1</v>
      </c>
      <c r="EP844">
        <v>1</v>
      </c>
      <c r="EQ844">
        <v>1</v>
      </c>
      <c r="ER844">
        <v>1</v>
      </c>
      <c r="ES844">
        <v>3</v>
      </c>
      <c r="ET844">
        <v>2</v>
      </c>
      <c r="EU844">
        <v>11</v>
      </c>
      <c r="EV844">
        <v>9</v>
      </c>
      <c r="EW844">
        <v>9</v>
      </c>
      <c r="EX844">
        <v>9</v>
      </c>
      <c r="EY844">
        <v>10</v>
      </c>
      <c r="EZ844">
        <v>37</v>
      </c>
      <c r="FA844">
        <v>9</v>
      </c>
      <c r="FB844" t="str">
        <f t="shared" si="157"/>
        <v>Severe</v>
      </c>
      <c r="FC844" t="s">
        <v>157</v>
      </c>
    </row>
    <row r="845" spans="1:159" x14ac:dyDescent="0.2">
      <c r="A845">
        <v>3471</v>
      </c>
      <c r="B845" t="s">
        <v>143</v>
      </c>
      <c r="C845" t="s">
        <v>3763</v>
      </c>
      <c r="D845" s="1">
        <v>19681</v>
      </c>
      <c r="E845">
        <v>68</v>
      </c>
      <c r="F845">
        <v>1</v>
      </c>
      <c r="H845" t="s">
        <v>366</v>
      </c>
      <c r="I845">
        <v>3337</v>
      </c>
      <c r="J845" s="1">
        <v>43703</v>
      </c>
      <c r="K845">
        <v>1</v>
      </c>
      <c r="L845">
        <v>1</v>
      </c>
      <c r="W845" t="s">
        <v>4403</v>
      </c>
      <c r="X845" t="s">
        <v>307</v>
      </c>
      <c r="Y845">
        <v>0</v>
      </c>
      <c r="Z845" t="s">
        <v>3764</v>
      </c>
      <c r="AA845" s="1">
        <v>44664</v>
      </c>
      <c r="AB845" s="2">
        <f t="shared" si="151"/>
        <v>961</v>
      </c>
      <c r="AC845">
        <v>3</v>
      </c>
      <c r="AD845">
        <v>1</v>
      </c>
      <c r="AE845" t="str">
        <f t="shared" si="153"/>
        <v>Male</v>
      </c>
      <c r="AF845">
        <v>7</v>
      </c>
      <c r="AG845" t="s">
        <v>149</v>
      </c>
      <c r="AH845">
        <v>0</v>
      </c>
      <c r="AJ845">
        <v>8</v>
      </c>
      <c r="AK845" t="str">
        <f t="shared" si="146"/>
        <v>Postgrad</v>
      </c>
      <c r="AL845" t="str">
        <f t="shared" si="154"/>
        <v>Yes</v>
      </c>
      <c r="AM845">
        <v>9</v>
      </c>
      <c r="AN845" t="str">
        <f t="shared" si="152"/>
        <v>Aus</v>
      </c>
      <c r="AO845">
        <v>1</v>
      </c>
      <c r="AR845">
        <v>0</v>
      </c>
      <c r="AS845">
        <v>0</v>
      </c>
      <c r="AT845">
        <v>0</v>
      </c>
      <c r="AU845">
        <v>0</v>
      </c>
      <c r="AV845">
        <v>0</v>
      </c>
      <c r="AW845">
        <v>0</v>
      </c>
      <c r="AX845">
        <v>0</v>
      </c>
      <c r="AY845">
        <v>1</v>
      </c>
      <c r="AZ845">
        <v>1</v>
      </c>
      <c r="BA845">
        <v>1</v>
      </c>
      <c r="BC845" t="s">
        <v>3765</v>
      </c>
      <c r="BD845">
        <v>1</v>
      </c>
      <c r="BE845" t="s">
        <v>3766</v>
      </c>
      <c r="BF845">
        <v>1</v>
      </c>
      <c r="BG845" t="s">
        <v>3767</v>
      </c>
      <c r="BH845">
        <v>1</v>
      </c>
      <c r="BI845">
        <v>1</v>
      </c>
      <c r="BJ845">
        <v>1</v>
      </c>
      <c r="BK845">
        <v>0</v>
      </c>
      <c r="BM845">
        <v>1</v>
      </c>
      <c r="BN845">
        <v>3</v>
      </c>
      <c r="BO845">
        <v>0</v>
      </c>
      <c r="BQ845">
        <v>3</v>
      </c>
      <c r="BR845">
        <v>3</v>
      </c>
      <c r="BS845">
        <v>2</v>
      </c>
      <c r="BT845">
        <v>3</v>
      </c>
      <c r="BU845">
        <v>1</v>
      </c>
      <c r="BV845">
        <v>50</v>
      </c>
      <c r="BW845" s="4">
        <v>0.43667111650485435</v>
      </c>
      <c r="BX845">
        <v>2</v>
      </c>
      <c r="BY845">
        <v>0</v>
      </c>
      <c r="BZ845">
        <v>15</v>
      </c>
      <c r="CA845">
        <v>15</v>
      </c>
      <c r="CB845">
        <v>1</v>
      </c>
      <c r="CC845">
        <v>1</v>
      </c>
      <c r="CD845">
        <v>30</v>
      </c>
      <c r="CE845">
        <v>90</v>
      </c>
      <c r="CF845">
        <v>0</v>
      </c>
      <c r="CG845">
        <v>0</v>
      </c>
      <c r="CH845">
        <v>0</v>
      </c>
      <c r="CI845">
        <v>0</v>
      </c>
      <c r="CJ845">
        <v>0</v>
      </c>
      <c r="CK845">
        <v>0</v>
      </c>
      <c r="CL845">
        <v>0</v>
      </c>
      <c r="CM845">
        <v>0</v>
      </c>
      <c r="CN845">
        <f t="shared" si="158"/>
        <v>15</v>
      </c>
      <c r="CO845" t="str">
        <f t="shared" si="159"/>
        <v>Insufficiently active</v>
      </c>
      <c r="CP845">
        <v>3</v>
      </c>
      <c r="CQ845">
        <v>3</v>
      </c>
      <c r="CR845">
        <v>3</v>
      </c>
      <c r="CS845">
        <v>3</v>
      </c>
      <c r="CT845">
        <v>4</v>
      </c>
      <c r="CU845">
        <v>3</v>
      </c>
      <c r="CV845">
        <v>1</v>
      </c>
      <c r="CW845">
        <v>1</v>
      </c>
      <c r="CX845">
        <v>2</v>
      </c>
      <c r="CY845">
        <v>0</v>
      </c>
      <c r="CZ845">
        <v>3</v>
      </c>
      <c r="DA845">
        <v>6</v>
      </c>
      <c r="DB845">
        <v>4</v>
      </c>
      <c r="DC845">
        <v>1</v>
      </c>
      <c r="DD845">
        <v>1</v>
      </c>
      <c r="DE845">
        <v>1</v>
      </c>
      <c r="DF845">
        <v>1</v>
      </c>
      <c r="DG845">
        <v>1</v>
      </c>
      <c r="DH845">
        <v>1</v>
      </c>
      <c r="DI845">
        <v>1</v>
      </c>
      <c r="DJ845">
        <v>1</v>
      </c>
      <c r="DK845">
        <v>1</v>
      </c>
      <c r="DL845">
        <v>1</v>
      </c>
      <c r="DM845">
        <v>1</v>
      </c>
      <c r="DN845">
        <v>10</v>
      </c>
      <c r="DO845">
        <v>0</v>
      </c>
      <c r="DP845">
        <v>0</v>
      </c>
      <c r="DQ845">
        <v>0</v>
      </c>
      <c r="DR845">
        <v>0</v>
      </c>
      <c r="DS845">
        <v>0</v>
      </c>
      <c r="DT845">
        <v>0</v>
      </c>
      <c r="DU845">
        <v>0</v>
      </c>
      <c r="DV845">
        <v>0</v>
      </c>
      <c r="DW845">
        <v>0</v>
      </c>
      <c r="DX845">
        <v>0</v>
      </c>
      <c r="DY845" t="s">
        <v>149</v>
      </c>
      <c r="DZ845" t="s">
        <v>4708</v>
      </c>
      <c r="EA845">
        <v>4</v>
      </c>
      <c r="EB845">
        <v>4</v>
      </c>
      <c r="EC845">
        <v>5</v>
      </c>
      <c r="ED845">
        <v>5</v>
      </c>
      <c r="EE845">
        <v>5</v>
      </c>
      <c r="EF845">
        <v>3</v>
      </c>
      <c r="EG845">
        <v>5</v>
      </c>
      <c r="EH845">
        <v>31</v>
      </c>
      <c r="EI845">
        <v>1</v>
      </c>
      <c r="EJ845">
        <v>1</v>
      </c>
      <c r="EK845">
        <v>1</v>
      </c>
      <c r="EL845">
        <v>3</v>
      </c>
      <c r="EM845">
        <v>5</v>
      </c>
      <c r="EN845">
        <v>5</v>
      </c>
      <c r="EO845">
        <v>2</v>
      </c>
      <c r="EP845">
        <v>5</v>
      </c>
      <c r="EQ845">
        <v>5</v>
      </c>
      <c r="ER845">
        <v>5</v>
      </c>
      <c r="ES845">
        <v>5</v>
      </c>
      <c r="ET845">
        <v>4</v>
      </c>
      <c r="EU845">
        <v>36</v>
      </c>
      <c r="EV845">
        <v>6</v>
      </c>
      <c r="EW845">
        <v>5</v>
      </c>
      <c r="EX845">
        <v>5</v>
      </c>
      <c r="EY845">
        <v>6</v>
      </c>
      <c r="EZ845">
        <v>22</v>
      </c>
      <c r="FA845">
        <v>6</v>
      </c>
      <c r="FB845" t="str">
        <f t="shared" si="157"/>
        <v>Moderate</v>
      </c>
      <c r="FC845" t="s">
        <v>157</v>
      </c>
    </row>
    <row r="846" spans="1:159" x14ac:dyDescent="0.2">
      <c r="A846">
        <v>3474</v>
      </c>
      <c r="B846" t="s">
        <v>143</v>
      </c>
      <c r="C846" t="s">
        <v>3768</v>
      </c>
      <c r="D846" s="1">
        <v>22071</v>
      </c>
      <c r="E846">
        <v>62</v>
      </c>
      <c r="F846">
        <v>1</v>
      </c>
      <c r="H846" t="s">
        <v>777</v>
      </c>
      <c r="I846">
        <v>3026</v>
      </c>
      <c r="J846" s="1">
        <v>43698</v>
      </c>
      <c r="K846">
        <v>1</v>
      </c>
      <c r="R846">
        <v>1</v>
      </c>
      <c r="W846" t="s">
        <v>229</v>
      </c>
      <c r="X846" t="s">
        <v>307</v>
      </c>
      <c r="Y846">
        <v>1</v>
      </c>
      <c r="Z846" t="s">
        <v>3769</v>
      </c>
      <c r="AA846" s="1">
        <v>44673</v>
      </c>
      <c r="AB846" s="2">
        <f t="shared" si="151"/>
        <v>975</v>
      </c>
      <c r="AC846">
        <v>1</v>
      </c>
      <c r="AD846">
        <v>1</v>
      </c>
      <c r="AE846" t="str">
        <f t="shared" si="153"/>
        <v>Male</v>
      </c>
      <c r="AF846">
        <v>5</v>
      </c>
      <c r="AG846" t="s">
        <v>157</v>
      </c>
      <c r="AH846">
        <v>0</v>
      </c>
      <c r="AJ846">
        <v>3</v>
      </c>
      <c r="AK846" t="str">
        <f t="shared" si="146"/>
        <v>TAFE</v>
      </c>
      <c r="AL846" t="str">
        <f t="shared" si="154"/>
        <v>Yes</v>
      </c>
      <c r="AM846">
        <v>9</v>
      </c>
      <c r="AN846" t="str">
        <f t="shared" si="152"/>
        <v>Aus</v>
      </c>
      <c r="AO846">
        <v>0</v>
      </c>
      <c r="AR846">
        <v>0</v>
      </c>
      <c r="AS846">
        <v>0</v>
      </c>
      <c r="AT846">
        <v>0</v>
      </c>
      <c r="AU846">
        <v>0</v>
      </c>
      <c r="AV846">
        <v>0</v>
      </c>
      <c r="AW846">
        <v>0</v>
      </c>
      <c r="AX846">
        <v>1</v>
      </c>
      <c r="AY846">
        <v>0</v>
      </c>
      <c r="AZ846">
        <v>1</v>
      </c>
      <c r="BA846">
        <v>2</v>
      </c>
      <c r="BC846" t="s">
        <v>3770</v>
      </c>
      <c r="BD846">
        <v>1</v>
      </c>
      <c r="BE846" t="s">
        <v>3771</v>
      </c>
      <c r="BF846">
        <v>1</v>
      </c>
      <c r="BG846" t="s">
        <v>3772</v>
      </c>
      <c r="BH846">
        <v>0</v>
      </c>
      <c r="BI846">
        <v>1</v>
      </c>
      <c r="BJ846">
        <v>0</v>
      </c>
      <c r="BK846">
        <v>0</v>
      </c>
      <c r="BM846">
        <v>1</v>
      </c>
      <c r="BN846">
        <v>50</v>
      </c>
      <c r="BO846">
        <v>1</v>
      </c>
      <c r="BP846">
        <v>2</v>
      </c>
      <c r="BQ846">
        <v>2</v>
      </c>
      <c r="BR846">
        <v>1</v>
      </c>
      <c r="BS846">
        <v>1</v>
      </c>
      <c r="BT846">
        <v>3</v>
      </c>
      <c r="BU846">
        <v>1</v>
      </c>
      <c r="BV846">
        <v>70</v>
      </c>
      <c r="BW846" s="4">
        <v>0.62645901639344259</v>
      </c>
      <c r="BX846">
        <v>5</v>
      </c>
      <c r="BY846">
        <v>5</v>
      </c>
      <c r="BZ846">
        <v>0</v>
      </c>
      <c r="CA846">
        <v>300</v>
      </c>
      <c r="CB846">
        <v>10</v>
      </c>
      <c r="CC846">
        <v>20</v>
      </c>
      <c r="CD846">
        <v>0</v>
      </c>
      <c r="CE846">
        <v>840</v>
      </c>
      <c r="CF846">
        <v>2</v>
      </c>
      <c r="CG846">
        <v>2</v>
      </c>
      <c r="CH846">
        <v>0</v>
      </c>
      <c r="CI846">
        <v>120</v>
      </c>
      <c r="CJ846">
        <v>0</v>
      </c>
      <c r="CK846">
        <v>0</v>
      </c>
      <c r="CL846">
        <v>0</v>
      </c>
      <c r="CM846">
        <v>0</v>
      </c>
      <c r="CN846">
        <f t="shared" si="158"/>
        <v>540</v>
      </c>
      <c r="CO846" t="str">
        <f t="shared" si="159"/>
        <v>Sufficientlyactive</v>
      </c>
      <c r="CP846">
        <v>0</v>
      </c>
      <c r="CQ846">
        <v>1</v>
      </c>
      <c r="CR846">
        <v>2</v>
      </c>
      <c r="CS846">
        <v>3</v>
      </c>
      <c r="CT846">
        <v>3</v>
      </c>
      <c r="CU846">
        <v>2</v>
      </c>
      <c r="CV846">
        <v>0</v>
      </c>
      <c r="CW846">
        <v>0</v>
      </c>
      <c r="CX846">
        <v>3</v>
      </c>
      <c r="CY846">
        <v>1</v>
      </c>
      <c r="CZ846">
        <v>2</v>
      </c>
      <c r="DA846">
        <v>6</v>
      </c>
      <c r="DB846">
        <v>6</v>
      </c>
      <c r="DC846">
        <v>1</v>
      </c>
      <c r="DD846">
        <v>1</v>
      </c>
      <c r="DE846">
        <v>1</v>
      </c>
      <c r="DF846">
        <v>1</v>
      </c>
      <c r="DG846">
        <v>1</v>
      </c>
      <c r="DH846">
        <v>2</v>
      </c>
      <c r="DI846">
        <v>2</v>
      </c>
      <c r="DJ846">
        <v>1</v>
      </c>
      <c r="DK846">
        <v>1</v>
      </c>
      <c r="DL846">
        <v>1</v>
      </c>
      <c r="DM846">
        <v>1</v>
      </c>
      <c r="DN846">
        <v>12</v>
      </c>
      <c r="DO846">
        <v>0</v>
      </c>
      <c r="DP846">
        <v>0</v>
      </c>
      <c r="DQ846">
        <v>0</v>
      </c>
      <c r="DR846">
        <v>0</v>
      </c>
      <c r="DS846">
        <v>0</v>
      </c>
      <c r="DT846">
        <v>0</v>
      </c>
      <c r="DU846">
        <v>0</v>
      </c>
      <c r="DV846">
        <v>0</v>
      </c>
      <c r="DW846">
        <v>0</v>
      </c>
      <c r="DX846">
        <v>0</v>
      </c>
      <c r="DY846" t="s">
        <v>149</v>
      </c>
      <c r="DZ846" t="s">
        <v>4708</v>
      </c>
      <c r="EA846">
        <v>4</v>
      </c>
      <c r="EB846">
        <v>5</v>
      </c>
      <c r="EC846">
        <v>5</v>
      </c>
      <c r="ED846">
        <v>5</v>
      </c>
      <c r="EE846">
        <v>5</v>
      </c>
      <c r="EF846">
        <v>5</v>
      </c>
      <c r="EG846">
        <v>5</v>
      </c>
      <c r="EH846">
        <v>34</v>
      </c>
      <c r="EI846">
        <v>1</v>
      </c>
      <c r="EJ846">
        <v>2</v>
      </c>
      <c r="EK846">
        <v>1</v>
      </c>
      <c r="EL846">
        <v>4</v>
      </c>
      <c r="EM846">
        <v>3</v>
      </c>
      <c r="EN846">
        <v>4</v>
      </c>
      <c r="EO846">
        <v>4</v>
      </c>
      <c r="EP846">
        <v>4</v>
      </c>
      <c r="EQ846">
        <v>4</v>
      </c>
      <c r="ER846">
        <v>4</v>
      </c>
      <c r="ES846">
        <v>4</v>
      </c>
      <c r="ET846">
        <v>4</v>
      </c>
      <c r="EU846">
        <v>31</v>
      </c>
      <c r="EV846">
        <v>6</v>
      </c>
      <c r="EW846">
        <v>6</v>
      </c>
      <c r="EX846">
        <v>6</v>
      </c>
      <c r="EY846">
        <v>6</v>
      </c>
      <c r="EZ846">
        <v>24</v>
      </c>
      <c r="FA846">
        <v>6</v>
      </c>
      <c r="FB846" t="str">
        <f t="shared" si="157"/>
        <v>Moderate</v>
      </c>
      <c r="FC846" t="s">
        <v>157</v>
      </c>
    </row>
    <row r="847" spans="1:159" x14ac:dyDescent="0.2">
      <c r="A847">
        <v>3488</v>
      </c>
      <c r="B847" t="s">
        <v>143</v>
      </c>
      <c r="C847" t="s">
        <v>3773</v>
      </c>
      <c r="D847" s="1">
        <v>17426</v>
      </c>
      <c r="E847">
        <v>74</v>
      </c>
      <c r="F847">
        <v>1</v>
      </c>
      <c r="H847" t="s">
        <v>571</v>
      </c>
      <c r="I847">
        <v>3020</v>
      </c>
      <c r="J847" s="1">
        <v>43683</v>
      </c>
      <c r="K847">
        <v>1</v>
      </c>
      <c r="R847">
        <v>1</v>
      </c>
      <c r="W847" t="s">
        <v>229</v>
      </c>
      <c r="X847" t="s">
        <v>307</v>
      </c>
      <c r="Y847">
        <v>0</v>
      </c>
      <c r="Z847" t="s">
        <v>3774</v>
      </c>
      <c r="AA847" s="1">
        <v>44678</v>
      </c>
      <c r="AB847" s="2">
        <f t="shared" si="151"/>
        <v>995</v>
      </c>
      <c r="AC847">
        <v>1</v>
      </c>
      <c r="AD847">
        <v>1</v>
      </c>
      <c r="AE847" t="str">
        <f t="shared" si="153"/>
        <v>Male</v>
      </c>
      <c r="AF847">
        <v>7</v>
      </c>
      <c r="AG847" t="s">
        <v>149</v>
      </c>
      <c r="AH847">
        <v>0</v>
      </c>
      <c r="AJ847">
        <v>1</v>
      </c>
      <c r="AK847" t="str">
        <f t="shared" si="146"/>
        <v>DNC high school</v>
      </c>
      <c r="AL847" t="str">
        <f t="shared" si="154"/>
        <v>No</v>
      </c>
      <c r="AM847">
        <v>9</v>
      </c>
      <c r="AN847" t="str">
        <f t="shared" si="152"/>
        <v>Aus</v>
      </c>
      <c r="AO847">
        <v>0</v>
      </c>
      <c r="AR847">
        <v>0</v>
      </c>
      <c r="AS847">
        <v>0</v>
      </c>
      <c r="AT847">
        <v>0</v>
      </c>
      <c r="AU847">
        <v>0</v>
      </c>
      <c r="AV847">
        <v>0</v>
      </c>
      <c r="AW847">
        <v>0</v>
      </c>
      <c r="AX847">
        <v>0</v>
      </c>
      <c r="AY847">
        <v>0</v>
      </c>
      <c r="AZ847">
        <v>0</v>
      </c>
      <c r="BA847">
        <v>0</v>
      </c>
      <c r="BD847">
        <v>1</v>
      </c>
      <c r="BE847" t="s">
        <v>3775</v>
      </c>
      <c r="BF847">
        <v>1</v>
      </c>
      <c r="BG847" t="s">
        <v>3776</v>
      </c>
      <c r="BH847">
        <v>1</v>
      </c>
      <c r="BI847">
        <v>0</v>
      </c>
      <c r="BJ847">
        <v>0</v>
      </c>
      <c r="BK847">
        <v>1</v>
      </c>
      <c r="BL847">
        <v>0</v>
      </c>
      <c r="BM847">
        <v>0</v>
      </c>
      <c r="BO847">
        <v>1</v>
      </c>
      <c r="BP847">
        <v>6</v>
      </c>
      <c r="BQ847">
        <v>2</v>
      </c>
      <c r="BR847">
        <v>1</v>
      </c>
      <c r="BS847">
        <v>1</v>
      </c>
      <c r="BT847">
        <v>2</v>
      </c>
      <c r="BU847">
        <v>1</v>
      </c>
      <c r="BV847">
        <v>100</v>
      </c>
      <c r="BW847" s="4">
        <v>0.64790189498701412</v>
      </c>
      <c r="BX847">
        <v>4</v>
      </c>
      <c r="BY847">
        <v>3</v>
      </c>
      <c r="BZ847">
        <v>0</v>
      </c>
      <c r="CA847">
        <v>180</v>
      </c>
      <c r="CB847">
        <v>0</v>
      </c>
      <c r="CC847">
        <v>0</v>
      </c>
      <c r="CD847">
        <v>30</v>
      </c>
      <c r="CE847">
        <v>30</v>
      </c>
      <c r="CF847">
        <v>0</v>
      </c>
      <c r="CG847">
        <v>0</v>
      </c>
      <c r="CH847">
        <v>0</v>
      </c>
      <c r="CI847">
        <v>0</v>
      </c>
      <c r="CJ847">
        <v>0</v>
      </c>
      <c r="CK847">
        <v>0</v>
      </c>
      <c r="CL847">
        <v>0</v>
      </c>
      <c r="CM847">
        <v>0</v>
      </c>
      <c r="CN847">
        <f t="shared" si="158"/>
        <v>180</v>
      </c>
      <c r="CO847" t="str">
        <f t="shared" si="159"/>
        <v>Sufficientlyactive</v>
      </c>
      <c r="CP847">
        <v>3</v>
      </c>
      <c r="CQ847">
        <v>3</v>
      </c>
      <c r="CR847">
        <v>1</v>
      </c>
      <c r="CS847">
        <v>3</v>
      </c>
      <c r="CT847">
        <v>3</v>
      </c>
      <c r="CU847">
        <v>1</v>
      </c>
      <c r="CV847">
        <v>0</v>
      </c>
      <c r="CW847">
        <v>0</v>
      </c>
      <c r="CX847">
        <v>1</v>
      </c>
      <c r="CY847">
        <v>1</v>
      </c>
      <c r="CZ847">
        <v>1</v>
      </c>
      <c r="DA847">
        <v>8</v>
      </c>
      <c r="DB847">
        <v>1</v>
      </c>
      <c r="DC847">
        <v>1</v>
      </c>
      <c r="DD847">
        <v>1</v>
      </c>
      <c r="DE847">
        <v>1</v>
      </c>
      <c r="DF847">
        <v>1</v>
      </c>
      <c r="DG847">
        <v>1</v>
      </c>
      <c r="DH847">
        <v>1</v>
      </c>
      <c r="DI847">
        <v>1</v>
      </c>
      <c r="DJ847">
        <v>1</v>
      </c>
      <c r="DK847">
        <v>1</v>
      </c>
      <c r="DL847">
        <v>1</v>
      </c>
      <c r="DM847">
        <v>1</v>
      </c>
      <c r="DN847">
        <v>10</v>
      </c>
      <c r="DO847">
        <v>0</v>
      </c>
      <c r="DP847">
        <v>0</v>
      </c>
      <c r="DQ847">
        <v>0</v>
      </c>
      <c r="DR847">
        <v>0</v>
      </c>
      <c r="DS847">
        <v>0</v>
      </c>
      <c r="DT847">
        <v>0</v>
      </c>
      <c r="DU847">
        <v>0</v>
      </c>
      <c r="DV847">
        <v>0</v>
      </c>
      <c r="DW847">
        <v>0</v>
      </c>
      <c r="DX847">
        <v>0</v>
      </c>
      <c r="DY847" t="str">
        <f>IF(DO847&gt;1,"Yes",IF(DP847&gt;1,"Yes","No"))</f>
        <v>No</v>
      </c>
      <c r="DZ847" t="s">
        <v>4708</v>
      </c>
      <c r="EA847">
        <v>1</v>
      </c>
      <c r="EB847">
        <v>1</v>
      </c>
      <c r="EC847">
        <v>5</v>
      </c>
      <c r="ED847">
        <v>5</v>
      </c>
      <c r="EE847">
        <v>5</v>
      </c>
      <c r="EF847">
        <v>5</v>
      </c>
      <c r="EG847">
        <v>5</v>
      </c>
      <c r="EH847">
        <v>27</v>
      </c>
      <c r="EI847">
        <v>1</v>
      </c>
      <c r="EJ847">
        <v>1</v>
      </c>
      <c r="EK847">
        <v>1</v>
      </c>
      <c r="EL847">
        <v>3</v>
      </c>
      <c r="EM847">
        <v>4</v>
      </c>
      <c r="EN847">
        <v>5</v>
      </c>
      <c r="EO847">
        <v>5</v>
      </c>
      <c r="EP847">
        <v>5</v>
      </c>
      <c r="EQ847">
        <v>5</v>
      </c>
      <c r="ER847">
        <v>5</v>
      </c>
      <c r="ES847">
        <v>5</v>
      </c>
      <c r="ET847">
        <v>5</v>
      </c>
      <c r="EU847">
        <v>39</v>
      </c>
      <c r="EV847">
        <v>0</v>
      </c>
      <c r="EW847">
        <v>0</v>
      </c>
      <c r="EX847">
        <v>0</v>
      </c>
      <c r="EY847">
        <v>2</v>
      </c>
      <c r="EZ847">
        <v>2</v>
      </c>
      <c r="FA847">
        <v>2</v>
      </c>
      <c r="FB847" t="str">
        <f t="shared" si="157"/>
        <v>Mild</v>
      </c>
      <c r="FC847" t="s">
        <v>149</v>
      </c>
    </row>
    <row r="848" spans="1:159" x14ac:dyDescent="0.2">
      <c r="A848">
        <v>3501</v>
      </c>
      <c r="B848" t="s">
        <v>143</v>
      </c>
      <c r="C848" t="s">
        <v>3777</v>
      </c>
      <c r="D848" s="1">
        <v>19011</v>
      </c>
      <c r="E848">
        <v>70</v>
      </c>
      <c r="F848">
        <v>1</v>
      </c>
      <c r="H848" t="s">
        <v>391</v>
      </c>
      <c r="I848">
        <v>3337</v>
      </c>
      <c r="J848" s="1">
        <v>43669</v>
      </c>
      <c r="K848">
        <v>1</v>
      </c>
      <c r="R848">
        <v>1</v>
      </c>
      <c r="W848" t="s">
        <v>229</v>
      </c>
      <c r="X848" t="s">
        <v>307</v>
      </c>
      <c r="Y848">
        <v>0</v>
      </c>
      <c r="Z848" t="s">
        <v>3778</v>
      </c>
      <c r="AA848" s="1">
        <v>44677</v>
      </c>
      <c r="AB848" s="2">
        <f t="shared" si="151"/>
        <v>1008</v>
      </c>
      <c r="AC848">
        <v>1</v>
      </c>
      <c r="AD848">
        <v>2</v>
      </c>
      <c r="AE848" t="str">
        <f t="shared" si="153"/>
        <v>Female</v>
      </c>
      <c r="AF848">
        <v>7</v>
      </c>
      <c r="AG848" t="s">
        <v>149</v>
      </c>
      <c r="AH848">
        <v>0</v>
      </c>
      <c r="AJ848">
        <v>1</v>
      </c>
      <c r="AK848" t="str">
        <f t="shared" si="146"/>
        <v>DNC high school</v>
      </c>
      <c r="AL848" t="str">
        <f t="shared" si="154"/>
        <v>No</v>
      </c>
      <c r="AM848">
        <v>9</v>
      </c>
      <c r="AN848" t="str">
        <f t="shared" si="152"/>
        <v>Aus</v>
      </c>
      <c r="AO848">
        <v>0</v>
      </c>
      <c r="AR848">
        <v>1</v>
      </c>
      <c r="AS848">
        <v>0</v>
      </c>
      <c r="AT848">
        <v>1</v>
      </c>
      <c r="AU848">
        <v>0</v>
      </c>
      <c r="AV848">
        <v>0</v>
      </c>
      <c r="AW848">
        <v>0</v>
      </c>
      <c r="AX848">
        <v>0</v>
      </c>
      <c r="AY848">
        <v>0</v>
      </c>
      <c r="AZ848">
        <v>0</v>
      </c>
      <c r="BA848">
        <v>1</v>
      </c>
      <c r="BB848" t="s">
        <v>3779</v>
      </c>
      <c r="BC848" t="s">
        <v>3780</v>
      </c>
      <c r="BD848">
        <v>1</v>
      </c>
      <c r="BE848" t="s">
        <v>3781</v>
      </c>
      <c r="BF848">
        <v>1</v>
      </c>
      <c r="BG848" t="s">
        <v>3779</v>
      </c>
      <c r="BH848">
        <v>0</v>
      </c>
      <c r="BI848">
        <v>0</v>
      </c>
      <c r="BJ848">
        <v>0</v>
      </c>
      <c r="BK848">
        <v>0</v>
      </c>
      <c r="BM848">
        <v>0</v>
      </c>
      <c r="BO848">
        <v>0</v>
      </c>
      <c r="BQ848">
        <v>3</v>
      </c>
      <c r="BR848">
        <v>1</v>
      </c>
      <c r="BS848">
        <v>3</v>
      </c>
      <c r="BT848">
        <v>3</v>
      </c>
      <c r="BU848">
        <v>1</v>
      </c>
      <c r="BV848">
        <v>70</v>
      </c>
      <c r="BW848" s="4">
        <v>0.54600000000000004</v>
      </c>
      <c r="BX848">
        <v>5</v>
      </c>
      <c r="BY848">
        <v>0</v>
      </c>
      <c r="BZ848">
        <v>5</v>
      </c>
      <c r="CA848">
        <v>5</v>
      </c>
      <c r="CB848">
        <v>0</v>
      </c>
      <c r="CC848">
        <v>0</v>
      </c>
      <c r="CD848">
        <v>0</v>
      </c>
      <c r="CE848">
        <v>0</v>
      </c>
      <c r="CF848">
        <v>0</v>
      </c>
      <c r="CG848">
        <v>0</v>
      </c>
      <c r="CH848">
        <v>0</v>
      </c>
      <c r="CI848">
        <v>0</v>
      </c>
      <c r="CJ848">
        <v>0</v>
      </c>
      <c r="CK848">
        <v>0</v>
      </c>
      <c r="CL848">
        <v>0</v>
      </c>
      <c r="CM848">
        <v>0</v>
      </c>
      <c r="CN848">
        <f t="shared" si="158"/>
        <v>5</v>
      </c>
      <c r="CO848" t="str">
        <f t="shared" si="159"/>
        <v>Insufficiently active</v>
      </c>
      <c r="CP848">
        <v>2</v>
      </c>
      <c r="CQ848">
        <v>2</v>
      </c>
      <c r="CR848">
        <v>2</v>
      </c>
      <c r="CS848">
        <v>2</v>
      </c>
      <c r="CT848">
        <v>4</v>
      </c>
      <c r="CU848">
        <v>1</v>
      </c>
      <c r="CV848">
        <v>1</v>
      </c>
      <c r="CW848">
        <v>0</v>
      </c>
      <c r="CX848">
        <v>2</v>
      </c>
      <c r="CY848">
        <v>1</v>
      </c>
      <c r="CZ848">
        <v>1</v>
      </c>
      <c r="DA848">
        <v>8</v>
      </c>
      <c r="DB848">
        <v>4</v>
      </c>
      <c r="DC848">
        <v>1</v>
      </c>
      <c r="DD848">
        <v>3</v>
      </c>
      <c r="DE848">
        <v>1</v>
      </c>
      <c r="DF848">
        <v>1</v>
      </c>
      <c r="DG848">
        <v>1</v>
      </c>
      <c r="DH848">
        <v>1</v>
      </c>
      <c r="DI848">
        <v>1</v>
      </c>
      <c r="DJ848">
        <v>2</v>
      </c>
      <c r="DK848">
        <v>2</v>
      </c>
      <c r="DL848">
        <v>1</v>
      </c>
      <c r="DM848">
        <v>1</v>
      </c>
      <c r="DN848">
        <v>14</v>
      </c>
      <c r="DO848">
        <v>0</v>
      </c>
      <c r="DP848">
        <v>0</v>
      </c>
      <c r="DQ848">
        <v>1</v>
      </c>
      <c r="DR848">
        <v>1</v>
      </c>
      <c r="DS848">
        <v>1</v>
      </c>
      <c r="DT848">
        <v>0</v>
      </c>
      <c r="DU848">
        <v>0</v>
      </c>
      <c r="DV848">
        <v>0</v>
      </c>
      <c r="DW848">
        <v>0</v>
      </c>
      <c r="DX848">
        <v>3</v>
      </c>
      <c r="DY848" t="s">
        <v>149</v>
      </c>
      <c r="DZ848" t="s">
        <v>4708</v>
      </c>
      <c r="EA848">
        <v>4</v>
      </c>
      <c r="EB848">
        <v>3</v>
      </c>
      <c r="EC848">
        <v>3</v>
      </c>
      <c r="ED848">
        <v>3</v>
      </c>
      <c r="EE848">
        <v>4</v>
      </c>
      <c r="EF848">
        <v>4</v>
      </c>
      <c r="EG848">
        <v>4</v>
      </c>
      <c r="EH848">
        <v>25</v>
      </c>
      <c r="EI848">
        <v>1</v>
      </c>
      <c r="EJ848">
        <v>1</v>
      </c>
      <c r="EK848">
        <v>1</v>
      </c>
      <c r="EL848">
        <v>3</v>
      </c>
      <c r="EM848">
        <v>3</v>
      </c>
      <c r="EN848">
        <v>3</v>
      </c>
      <c r="EO848">
        <v>4</v>
      </c>
      <c r="EP848">
        <v>4</v>
      </c>
      <c r="EQ848">
        <v>5</v>
      </c>
      <c r="ER848">
        <v>5</v>
      </c>
      <c r="ES848">
        <v>5</v>
      </c>
      <c r="ET848">
        <v>5</v>
      </c>
      <c r="EU848">
        <v>34</v>
      </c>
      <c r="EV848">
        <v>10</v>
      </c>
      <c r="EW848">
        <v>7</v>
      </c>
      <c r="EX848">
        <v>7</v>
      </c>
      <c r="EY848">
        <v>9</v>
      </c>
      <c r="EZ848">
        <v>33</v>
      </c>
      <c r="FA848">
        <v>7</v>
      </c>
      <c r="FB848" t="str">
        <f t="shared" si="157"/>
        <v>Moderate</v>
      </c>
      <c r="FC848" t="s">
        <v>157</v>
      </c>
    </row>
    <row r="849" spans="1:159" x14ac:dyDescent="0.2">
      <c r="A849">
        <v>3512</v>
      </c>
      <c r="B849" t="s">
        <v>143</v>
      </c>
      <c r="C849" t="s">
        <v>3782</v>
      </c>
      <c r="D849" s="1">
        <v>27864</v>
      </c>
      <c r="E849">
        <v>46</v>
      </c>
      <c r="F849">
        <v>1</v>
      </c>
      <c r="H849" t="s">
        <v>348</v>
      </c>
      <c r="I849">
        <v>3011</v>
      </c>
      <c r="J849" s="1">
        <v>43663</v>
      </c>
      <c r="K849">
        <v>1</v>
      </c>
      <c r="R849">
        <v>1</v>
      </c>
      <c r="W849" t="s">
        <v>229</v>
      </c>
      <c r="X849" t="s">
        <v>307</v>
      </c>
      <c r="Y849">
        <v>0</v>
      </c>
      <c r="Z849" t="s">
        <v>3783</v>
      </c>
      <c r="AA849" s="1">
        <v>44677</v>
      </c>
      <c r="AB849" s="2">
        <f t="shared" si="151"/>
        <v>1014</v>
      </c>
      <c r="AC849">
        <v>2</v>
      </c>
      <c r="AD849">
        <v>1</v>
      </c>
      <c r="AE849" t="str">
        <f t="shared" si="153"/>
        <v>Male</v>
      </c>
      <c r="AF849">
        <v>1</v>
      </c>
      <c r="AG849" t="s">
        <v>157</v>
      </c>
      <c r="AH849">
        <v>0</v>
      </c>
      <c r="AJ849">
        <v>2</v>
      </c>
      <c r="AK849" t="str">
        <f t="shared" si="146"/>
        <v>High school</v>
      </c>
      <c r="AL849" t="str">
        <f t="shared" si="154"/>
        <v>Yes</v>
      </c>
      <c r="AM849">
        <v>83</v>
      </c>
      <c r="AN849" t="str">
        <f t="shared" si="152"/>
        <v>Other</v>
      </c>
      <c r="AQ849">
        <v>8</v>
      </c>
      <c r="AR849">
        <v>0</v>
      </c>
      <c r="AS849">
        <v>0</v>
      </c>
      <c r="AT849">
        <v>0</v>
      </c>
      <c r="AU849">
        <v>0</v>
      </c>
      <c r="AV849">
        <v>0</v>
      </c>
      <c r="AW849">
        <v>0</v>
      </c>
      <c r="AX849">
        <v>0</v>
      </c>
      <c r="AY849">
        <v>0</v>
      </c>
      <c r="AZ849">
        <v>0</v>
      </c>
      <c r="BA849">
        <v>2</v>
      </c>
      <c r="BC849" t="s">
        <v>3784</v>
      </c>
      <c r="BD849">
        <v>1</v>
      </c>
      <c r="BE849" t="s">
        <v>3785</v>
      </c>
      <c r="BF849">
        <v>1</v>
      </c>
      <c r="BH849">
        <v>0</v>
      </c>
      <c r="BI849">
        <v>0</v>
      </c>
      <c r="BJ849">
        <v>0</v>
      </c>
      <c r="BK849">
        <v>0</v>
      </c>
      <c r="BM849">
        <v>1</v>
      </c>
      <c r="BN849">
        <v>14</v>
      </c>
      <c r="BO849">
        <v>0</v>
      </c>
      <c r="BQ849">
        <v>4</v>
      </c>
      <c r="BR849">
        <v>2</v>
      </c>
      <c r="BS849">
        <v>3</v>
      </c>
      <c r="BT849">
        <v>4</v>
      </c>
      <c r="BU849">
        <v>4</v>
      </c>
      <c r="BV849">
        <v>75</v>
      </c>
      <c r="BW849" s="4">
        <v>0.19826342922893772</v>
      </c>
      <c r="BX849">
        <v>6</v>
      </c>
      <c r="BY849">
        <v>8</v>
      </c>
      <c r="BZ849">
        <v>20</v>
      </c>
      <c r="CA849">
        <v>500</v>
      </c>
      <c r="CB849">
        <v>0</v>
      </c>
      <c r="CC849">
        <v>0</v>
      </c>
      <c r="CD849">
        <v>0</v>
      </c>
      <c r="CE849">
        <v>0</v>
      </c>
      <c r="CF849">
        <v>0</v>
      </c>
      <c r="CG849">
        <v>8</v>
      </c>
      <c r="CH849">
        <v>0</v>
      </c>
      <c r="CI849">
        <v>480</v>
      </c>
      <c r="CJ849">
        <v>0</v>
      </c>
      <c r="CK849">
        <v>4</v>
      </c>
      <c r="CL849">
        <v>0</v>
      </c>
      <c r="CM849">
        <v>240</v>
      </c>
      <c r="CN849">
        <f t="shared" si="158"/>
        <v>1700</v>
      </c>
      <c r="CO849" t="str">
        <f t="shared" si="159"/>
        <v>Sufficientlyactive</v>
      </c>
      <c r="CP849">
        <v>3</v>
      </c>
      <c r="CQ849">
        <v>3</v>
      </c>
      <c r="CR849">
        <v>3</v>
      </c>
      <c r="CS849">
        <v>3</v>
      </c>
      <c r="CT849">
        <v>3</v>
      </c>
      <c r="CU849">
        <v>1</v>
      </c>
      <c r="CV849">
        <v>1</v>
      </c>
      <c r="CW849">
        <v>1</v>
      </c>
      <c r="CX849">
        <v>1</v>
      </c>
      <c r="CY849">
        <v>1</v>
      </c>
      <c r="CZ849">
        <v>3</v>
      </c>
      <c r="DA849">
        <v>7</v>
      </c>
      <c r="DB849">
        <v>3</v>
      </c>
      <c r="DC849">
        <v>1</v>
      </c>
      <c r="DD849">
        <v>3</v>
      </c>
      <c r="DE849">
        <v>4</v>
      </c>
      <c r="DF849">
        <v>3</v>
      </c>
      <c r="DG849">
        <v>4</v>
      </c>
      <c r="DH849">
        <v>4</v>
      </c>
      <c r="DI849">
        <v>4</v>
      </c>
      <c r="DJ849">
        <v>4</v>
      </c>
      <c r="DK849">
        <v>4</v>
      </c>
      <c r="DL849">
        <v>3</v>
      </c>
      <c r="DM849">
        <v>4</v>
      </c>
      <c r="DN849">
        <v>37</v>
      </c>
      <c r="DO849">
        <v>1</v>
      </c>
      <c r="DP849">
        <v>2</v>
      </c>
      <c r="DQ849">
        <v>1</v>
      </c>
      <c r="DR849">
        <v>1</v>
      </c>
      <c r="DS849">
        <v>1</v>
      </c>
      <c r="DT849">
        <v>3</v>
      </c>
      <c r="DU849">
        <v>2</v>
      </c>
      <c r="DV849">
        <v>1</v>
      </c>
      <c r="DW849">
        <v>2</v>
      </c>
      <c r="DX849">
        <v>14</v>
      </c>
      <c r="DY849" t="s">
        <v>149</v>
      </c>
      <c r="DZ849" t="s">
        <v>4709</v>
      </c>
      <c r="EA849">
        <v>3</v>
      </c>
      <c r="EB849">
        <v>2</v>
      </c>
      <c r="EC849">
        <v>2</v>
      </c>
      <c r="ED849">
        <v>2</v>
      </c>
      <c r="EE849">
        <v>2</v>
      </c>
      <c r="EF849">
        <v>2</v>
      </c>
      <c r="EG849">
        <v>3</v>
      </c>
      <c r="EH849">
        <v>16</v>
      </c>
      <c r="EI849">
        <v>2</v>
      </c>
      <c r="EJ849">
        <v>3</v>
      </c>
      <c r="EK849">
        <v>3</v>
      </c>
      <c r="EL849">
        <v>8</v>
      </c>
      <c r="EM849">
        <v>2</v>
      </c>
      <c r="EN849">
        <v>2</v>
      </c>
      <c r="EO849">
        <v>2</v>
      </c>
      <c r="EP849">
        <v>2</v>
      </c>
      <c r="EQ849">
        <v>2</v>
      </c>
      <c r="ER849">
        <v>2</v>
      </c>
      <c r="ES849">
        <v>2</v>
      </c>
      <c r="ET849">
        <v>2</v>
      </c>
      <c r="EU849">
        <v>16</v>
      </c>
      <c r="EV849">
        <v>9</v>
      </c>
      <c r="EW849">
        <v>9</v>
      </c>
      <c r="EX849">
        <v>9</v>
      </c>
      <c r="EY849">
        <v>10</v>
      </c>
      <c r="EZ849">
        <v>37</v>
      </c>
      <c r="FA849">
        <v>8</v>
      </c>
      <c r="FB849" t="str">
        <f t="shared" si="157"/>
        <v>Severe</v>
      </c>
      <c r="FC849" t="s">
        <v>149</v>
      </c>
    </row>
    <row r="850" spans="1:159" x14ac:dyDescent="0.2">
      <c r="A850">
        <v>3515</v>
      </c>
      <c r="B850" t="s">
        <v>143</v>
      </c>
      <c r="C850" t="s">
        <v>3786</v>
      </c>
      <c r="D850" s="1">
        <v>31795</v>
      </c>
      <c r="E850">
        <v>35</v>
      </c>
      <c r="F850">
        <v>1</v>
      </c>
      <c r="H850" t="s">
        <v>295</v>
      </c>
      <c r="I850">
        <v>3021</v>
      </c>
      <c r="J850" s="1">
        <v>43658</v>
      </c>
      <c r="K850">
        <v>1</v>
      </c>
      <c r="N850">
        <v>2</v>
      </c>
      <c r="W850" t="s">
        <v>4407</v>
      </c>
      <c r="X850" t="s">
        <v>222</v>
      </c>
      <c r="Y850">
        <v>0</v>
      </c>
      <c r="Z850" t="s">
        <v>3787</v>
      </c>
      <c r="AA850" s="1">
        <v>44680</v>
      </c>
      <c r="AB850" s="2">
        <f t="shared" si="151"/>
        <v>1022</v>
      </c>
      <c r="AC850">
        <v>1</v>
      </c>
      <c r="AD850">
        <v>1</v>
      </c>
      <c r="AE850" t="str">
        <f t="shared" si="153"/>
        <v>Male</v>
      </c>
      <c r="AF850">
        <v>0</v>
      </c>
      <c r="AG850" t="s">
        <v>157</v>
      </c>
      <c r="AH850">
        <v>0</v>
      </c>
      <c r="AJ850">
        <v>3</v>
      </c>
      <c r="AK850" t="str">
        <f t="shared" si="146"/>
        <v>TAFE</v>
      </c>
      <c r="AL850" t="str">
        <f t="shared" si="154"/>
        <v>Yes</v>
      </c>
      <c r="AM850">
        <v>118</v>
      </c>
      <c r="AN850" t="str">
        <f t="shared" si="152"/>
        <v>Other</v>
      </c>
      <c r="AQ850">
        <v>27</v>
      </c>
      <c r="AR850">
        <v>0</v>
      </c>
      <c r="AS850">
        <v>0</v>
      </c>
      <c r="AT850">
        <v>0</v>
      </c>
      <c r="AU850">
        <v>0</v>
      </c>
      <c r="AV850">
        <v>0</v>
      </c>
      <c r="AW850">
        <v>0</v>
      </c>
      <c r="AX850">
        <v>1</v>
      </c>
      <c r="AY850">
        <v>0</v>
      </c>
      <c r="AZ850">
        <v>0</v>
      </c>
      <c r="BA850">
        <v>1</v>
      </c>
      <c r="BD850">
        <v>0</v>
      </c>
      <c r="BF850">
        <v>1</v>
      </c>
      <c r="BH850">
        <v>0</v>
      </c>
      <c r="BI850">
        <v>0</v>
      </c>
      <c r="BJ850">
        <v>0</v>
      </c>
      <c r="BK850">
        <v>0</v>
      </c>
      <c r="BM850">
        <v>0</v>
      </c>
      <c r="BO850">
        <v>0</v>
      </c>
      <c r="BQ850">
        <v>1</v>
      </c>
      <c r="BR850">
        <v>1</v>
      </c>
      <c r="BS850">
        <v>1</v>
      </c>
      <c r="BT850">
        <v>1</v>
      </c>
      <c r="BU850">
        <v>1</v>
      </c>
      <c r="BV850">
        <v>90</v>
      </c>
      <c r="BW850" s="4">
        <v>1</v>
      </c>
      <c r="BX850">
        <v>0</v>
      </c>
      <c r="BY850">
        <v>38</v>
      </c>
      <c r="BZ850">
        <v>0</v>
      </c>
      <c r="CA850">
        <v>840</v>
      </c>
      <c r="CB850">
        <v>0</v>
      </c>
      <c r="CC850">
        <v>2</v>
      </c>
      <c r="CD850">
        <v>0</v>
      </c>
      <c r="CE850">
        <v>120</v>
      </c>
      <c r="CF850">
        <v>0</v>
      </c>
      <c r="CG850">
        <v>0</v>
      </c>
      <c r="CH850">
        <v>5</v>
      </c>
      <c r="CI850">
        <v>5</v>
      </c>
      <c r="CJ850">
        <v>0</v>
      </c>
      <c r="CK850">
        <v>0</v>
      </c>
      <c r="CL850">
        <v>5</v>
      </c>
      <c r="CM850">
        <v>5</v>
      </c>
      <c r="CN850">
        <f t="shared" si="158"/>
        <v>855</v>
      </c>
      <c r="CO850" t="str">
        <f t="shared" si="159"/>
        <v>Sufficientlyactive</v>
      </c>
      <c r="CP850">
        <v>3</v>
      </c>
      <c r="CQ850">
        <v>3</v>
      </c>
      <c r="CR850">
        <v>3</v>
      </c>
      <c r="CS850">
        <v>3</v>
      </c>
      <c r="CT850">
        <v>3</v>
      </c>
      <c r="CU850">
        <v>2</v>
      </c>
      <c r="CV850">
        <v>0</v>
      </c>
      <c r="CW850">
        <v>0</v>
      </c>
      <c r="CX850">
        <v>1</v>
      </c>
      <c r="CY850">
        <v>1</v>
      </c>
      <c r="CZ850">
        <v>2</v>
      </c>
      <c r="DA850">
        <v>7</v>
      </c>
      <c r="DB850">
        <v>2</v>
      </c>
      <c r="DC850">
        <v>1</v>
      </c>
      <c r="DD850">
        <v>3</v>
      </c>
      <c r="DE850">
        <v>1</v>
      </c>
      <c r="DF850">
        <v>1</v>
      </c>
      <c r="DG850">
        <v>1</v>
      </c>
      <c r="DH850">
        <v>1</v>
      </c>
      <c r="DI850">
        <v>1</v>
      </c>
      <c r="DJ850">
        <v>1</v>
      </c>
      <c r="DK850">
        <v>1</v>
      </c>
      <c r="DL850">
        <v>1</v>
      </c>
      <c r="DM850">
        <v>1</v>
      </c>
      <c r="DN850">
        <v>12</v>
      </c>
      <c r="DO850">
        <v>0</v>
      </c>
      <c r="DP850">
        <v>0</v>
      </c>
      <c r="DQ850">
        <v>0</v>
      </c>
      <c r="DR850">
        <v>0</v>
      </c>
      <c r="DS850">
        <v>0</v>
      </c>
      <c r="DT850">
        <v>0</v>
      </c>
      <c r="DU850">
        <v>0</v>
      </c>
      <c r="DV850">
        <v>0</v>
      </c>
      <c r="DW850">
        <v>0</v>
      </c>
      <c r="DX850">
        <v>0</v>
      </c>
      <c r="DY850" t="str">
        <f>IF(DO850&gt;1,"Yes",IF(DP850&gt;1,"Yes","No"))</f>
        <v>No</v>
      </c>
      <c r="DZ850" t="s">
        <v>4708</v>
      </c>
      <c r="EA850">
        <v>1</v>
      </c>
      <c r="EB850">
        <v>1</v>
      </c>
      <c r="EC850">
        <v>1</v>
      </c>
      <c r="ED850">
        <v>1</v>
      </c>
      <c r="EE850">
        <v>1</v>
      </c>
      <c r="EF850">
        <v>1</v>
      </c>
      <c r="EG850">
        <v>1</v>
      </c>
      <c r="EH850">
        <v>7</v>
      </c>
      <c r="EI850">
        <v>1</v>
      </c>
      <c r="EJ850">
        <v>1</v>
      </c>
      <c r="EK850">
        <v>1</v>
      </c>
      <c r="EL850">
        <v>3</v>
      </c>
      <c r="EM850">
        <v>2</v>
      </c>
      <c r="EN850">
        <v>2</v>
      </c>
      <c r="EO850">
        <v>2</v>
      </c>
      <c r="EP850">
        <v>2</v>
      </c>
      <c r="EQ850">
        <v>2</v>
      </c>
      <c r="ER850">
        <v>2</v>
      </c>
      <c r="ES850">
        <v>2</v>
      </c>
      <c r="ET850">
        <v>2</v>
      </c>
      <c r="EU850">
        <v>16</v>
      </c>
      <c r="EV850">
        <v>0</v>
      </c>
      <c r="EW850">
        <v>3</v>
      </c>
      <c r="EX850">
        <v>1</v>
      </c>
      <c r="EY850">
        <v>0</v>
      </c>
      <c r="EZ850">
        <v>4</v>
      </c>
      <c r="FA850">
        <v>4</v>
      </c>
      <c r="FB850" t="str">
        <f t="shared" si="157"/>
        <v>Mild</v>
      </c>
      <c r="FC850" t="s">
        <v>149</v>
      </c>
    </row>
    <row r="851" spans="1:159" x14ac:dyDescent="0.2">
      <c r="A851">
        <v>3525</v>
      </c>
      <c r="B851" t="s">
        <v>143</v>
      </c>
      <c r="C851" t="s">
        <v>3788</v>
      </c>
      <c r="D851" s="1">
        <v>25561</v>
      </c>
      <c r="E851">
        <v>52</v>
      </c>
      <c r="F851">
        <v>1</v>
      </c>
      <c r="H851" t="s">
        <v>145</v>
      </c>
      <c r="I851">
        <v>3029</v>
      </c>
      <c r="J851" s="1">
        <v>43650</v>
      </c>
      <c r="K851">
        <v>1</v>
      </c>
      <c r="Q851">
        <v>2</v>
      </c>
      <c r="W851" t="s">
        <v>4409</v>
      </c>
      <c r="X851" t="s">
        <v>222</v>
      </c>
      <c r="Y851">
        <v>1</v>
      </c>
      <c r="Z851" t="s">
        <v>3789</v>
      </c>
      <c r="AA851" s="1">
        <v>44698</v>
      </c>
      <c r="AB851" s="2">
        <f t="shared" si="151"/>
        <v>1048</v>
      </c>
      <c r="AC851">
        <v>1</v>
      </c>
      <c r="AD851">
        <v>2</v>
      </c>
      <c r="AE851" t="str">
        <f t="shared" si="153"/>
        <v>Female</v>
      </c>
      <c r="AF851">
        <v>1</v>
      </c>
      <c r="AG851" t="s">
        <v>157</v>
      </c>
      <c r="AH851">
        <v>0</v>
      </c>
      <c r="AJ851">
        <v>2</v>
      </c>
      <c r="AK851" t="str">
        <f t="shared" si="146"/>
        <v>High school</v>
      </c>
      <c r="AL851" t="str">
        <f t="shared" si="154"/>
        <v>Yes</v>
      </c>
      <c r="AM851">
        <v>163</v>
      </c>
      <c r="AN851" t="str">
        <f t="shared" si="152"/>
        <v>Other</v>
      </c>
      <c r="AQ851">
        <v>30</v>
      </c>
      <c r="AR851">
        <v>0</v>
      </c>
      <c r="AS851">
        <v>0</v>
      </c>
      <c r="AT851">
        <v>0</v>
      </c>
      <c r="AU851">
        <v>0</v>
      </c>
      <c r="AV851">
        <v>0</v>
      </c>
      <c r="AW851">
        <v>0</v>
      </c>
      <c r="AX851">
        <v>0</v>
      </c>
      <c r="AY851">
        <v>0</v>
      </c>
      <c r="AZ851">
        <v>0</v>
      </c>
      <c r="BA851">
        <v>1</v>
      </c>
      <c r="BC851" t="s">
        <v>3790</v>
      </c>
      <c r="BD851">
        <v>0</v>
      </c>
      <c r="BF851">
        <v>0</v>
      </c>
      <c r="BH851">
        <v>0</v>
      </c>
      <c r="BI851">
        <v>0</v>
      </c>
      <c r="BJ851">
        <v>0</v>
      </c>
      <c r="BK851">
        <v>0</v>
      </c>
      <c r="BM851">
        <v>0</v>
      </c>
      <c r="BO851">
        <v>0</v>
      </c>
      <c r="BQ851">
        <v>3</v>
      </c>
      <c r="BR851">
        <v>3</v>
      </c>
      <c r="BS851">
        <v>3</v>
      </c>
      <c r="BT851">
        <v>3</v>
      </c>
      <c r="BU851">
        <v>2</v>
      </c>
      <c r="BV851">
        <v>48</v>
      </c>
      <c r="BW851" s="4">
        <v>0.399611320754717</v>
      </c>
      <c r="BX851">
        <v>1</v>
      </c>
      <c r="BY851">
        <v>1</v>
      </c>
      <c r="BZ851">
        <v>0</v>
      </c>
      <c r="CA851">
        <v>60</v>
      </c>
      <c r="CB851">
        <v>0</v>
      </c>
      <c r="CC851">
        <v>0</v>
      </c>
      <c r="CD851">
        <v>0</v>
      </c>
      <c r="CE851">
        <v>0</v>
      </c>
      <c r="CF851">
        <v>0</v>
      </c>
      <c r="CG851">
        <v>0</v>
      </c>
      <c r="CH851">
        <v>0</v>
      </c>
      <c r="CI851">
        <v>0</v>
      </c>
      <c r="CJ851">
        <v>1</v>
      </c>
      <c r="CK851">
        <v>1</v>
      </c>
      <c r="CL851">
        <v>0</v>
      </c>
      <c r="CM851">
        <v>60</v>
      </c>
      <c r="CN851">
        <f t="shared" si="158"/>
        <v>120</v>
      </c>
      <c r="CO851" t="str">
        <f t="shared" si="159"/>
        <v>Insufficiently active</v>
      </c>
      <c r="CP851">
        <v>3</v>
      </c>
      <c r="CQ851">
        <v>2</v>
      </c>
      <c r="CR851">
        <v>2</v>
      </c>
      <c r="CS851">
        <v>2</v>
      </c>
      <c r="CT851">
        <v>0</v>
      </c>
      <c r="CU851">
        <v>2</v>
      </c>
      <c r="CV851">
        <v>1</v>
      </c>
      <c r="CW851">
        <v>1</v>
      </c>
      <c r="CX851">
        <v>1</v>
      </c>
      <c r="CY851">
        <v>1</v>
      </c>
      <c r="CZ851">
        <v>2</v>
      </c>
      <c r="DA851">
        <v>5</v>
      </c>
      <c r="DB851">
        <v>1</v>
      </c>
      <c r="DC851">
        <v>0</v>
      </c>
      <c r="FC851" t="s">
        <v>157</v>
      </c>
    </row>
    <row r="852" spans="1:159" x14ac:dyDescent="0.2">
      <c r="A852">
        <v>3526</v>
      </c>
      <c r="B852" t="s">
        <v>143</v>
      </c>
      <c r="C852" t="s">
        <v>3791</v>
      </c>
      <c r="D852" s="1">
        <v>18404</v>
      </c>
      <c r="E852">
        <v>72</v>
      </c>
      <c r="F852">
        <v>1</v>
      </c>
      <c r="H852" t="s">
        <v>2011</v>
      </c>
      <c r="I852">
        <v>3013</v>
      </c>
      <c r="J852" s="1">
        <v>43649</v>
      </c>
      <c r="K852">
        <v>1</v>
      </c>
      <c r="R852">
        <v>1</v>
      </c>
      <c r="W852" t="s">
        <v>229</v>
      </c>
      <c r="X852" t="s">
        <v>307</v>
      </c>
      <c r="Y852">
        <v>0</v>
      </c>
      <c r="Z852" t="s">
        <v>3792</v>
      </c>
      <c r="AA852" s="1">
        <v>44665</v>
      </c>
      <c r="AB852" s="2">
        <f t="shared" si="151"/>
        <v>1016</v>
      </c>
      <c r="AC852">
        <v>1</v>
      </c>
      <c r="AD852">
        <v>1</v>
      </c>
      <c r="AE852" t="str">
        <f t="shared" si="153"/>
        <v>Male</v>
      </c>
      <c r="AF852">
        <v>0</v>
      </c>
      <c r="AG852" t="s">
        <v>157</v>
      </c>
      <c r="AH852">
        <v>0</v>
      </c>
      <c r="AJ852">
        <v>5</v>
      </c>
      <c r="AK852" t="str">
        <f t="shared" si="146"/>
        <v>TAFE</v>
      </c>
      <c r="AL852" t="str">
        <f t="shared" si="154"/>
        <v>Yes</v>
      </c>
      <c r="AM852">
        <v>9</v>
      </c>
      <c r="AN852" t="str">
        <f t="shared" si="152"/>
        <v>Aus</v>
      </c>
      <c r="AO852">
        <v>0</v>
      </c>
      <c r="AR852">
        <v>0</v>
      </c>
      <c r="AS852">
        <v>0</v>
      </c>
      <c r="AT852">
        <v>0</v>
      </c>
      <c r="AU852">
        <v>1</v>
      </c>
      <c r="AV852">
        <v>0</v>
      </c>
      <c r="AW852">
        <v>0</v>
      </c>
      <c r="AX852">
        <v>0</v>
      </c>
      <c r="AY852">
        <v>0</v>
      </c>
      <c r="AZ852">
        <v>1</v>
      </c>
      <c r="BA852">
        <v>0</v>
      </c>
      <c r="BC852" t="s">
        <v>3793</v>
      </c>
      <c r="BD852">
        <v>1</v>
      </c>
      <c r="BE852" t="s">
        <v>3794</v>
      </c>
      <c r="BF852">
        <v>1</v>
      </c>
      <c r="BG852" t="s">
        <v>3795</v>
      </c>
      <c r="BH852">
        <v>1</v>
      </c>
      <c r="BI852">
        <v>1</v>
      </c>
      <c r="BJ852">
        <v>0</v>
      </c>
      <c r="BK852">
        <v>0</v>
      </c>
      <c r="BM852">
        <v>0</v>
      </c>
      <c r="BO852">
        <v>1</v>
      </c>
      <c r="BP852">
        <v>2</v>
      </c>
      <c r="BQ852">
        <v>4</v>
      </c>
      <c r="BR852">
        <v>1</v>
      </c>
      <c r="BS852">
        <v>4</v>
      </c>
      <c r="BT852">
        <v>4</v>
      </c>
      <c r="BU852">
        <v>1</v>
      </c>
      <c r="BV852">
        <v>50</v>
      </c>
      <c r="BW852" s="4">
        <v>0.36247676003746104</v>
      </c>
      <c r="BX852">
        <v>0</v>
      </c>
      <c r="BY852">
        <v>0</v>
      </c>
      <c r="BZ852">
        <v>30</v>
      </c>
      <c r="CA852">
        <v>30</v>
      </c>
      <c r="CB852">
        <v>0</v>
      </c>
      <c r="CC852">
        <v>0</v>
      </c>
      <c r="CD852">
        <v>0</v>
      </c>
      <c r="CE852">
        <v>0</v>
      </c>
      <c r="CF852">
        <v>0</v>
      </c>
      <c r="CG852">
        <v>0</v>
      </c>
      <c r="CH852">
        <v>0</v>
      </c>
      <c r="CI852">
        <v>0</v>
      </c>
      <c r="CJ852">
        <v>0</v>
      </c>
      <c r="CK852">
        <v>0</v>
      </c>
      <c r="CL852">
        <v>0</v>
      </c>
      <c r="CM852">
        <v>0</v>
      </c>
      <c r="CN852">
        <f t="shared" si="158"/>
        <v>30</v>
      </c>
      <c r="CO852" t="str">
        <f t="shared" si="159"/>
        <v>Insufficiently active</v>
      </c>
      <c r="CP852">
        <v>3</v>
      </c>
      <c r="CQ852">
        <v>3</v>
      </c>
      <c r="CR852">
        <v>3</v>
      </c>
      <c r="CS852">
        <v>3</v>
      </c>
      <c r="CT852">
        <v>3</v>
      </c>
      <c r="CU852">
        <v>2</v>
      </c>
      <c r="CV852">
        <v>1</v>
      </c>
      <c r="CW852">
        <v>1</v>
      </c>
      <c r="CX852">
        <v>2</v>
      </c>
      <c r="CY852">
        <v>1</v>
      </c>
      <c r="CZ852">
        <v>3</v>
      </c>
      <c r="DA852">
        <v>5</v>
      </c>
      <c r="DB852">
        <v>3</v>
      </c>
      <c r="DC852">
        <v>0</v>
      </c>
      <c r="DD852">
        <v>3</v>
      </c>
      <c r="DE852">
        <v>1</v>
      </c>
      <c r="DF852">
        <v>1</v>
      </c>
      <c r="DG852">
        <v>1</v>
      </c>
      <c r="DH852">
        <v>1</v>
      </c>
      <c r="DI852">
        <v>1</v>
      </c>
      <c r="DJ852">
        <v>1</v>
      </c>
      <c r="DK852">
        <v>1</v>
      </c>
      <c r="DL852">
        <v>1</v>
      </c>
      <c r="DM852">
        <v>1</v>
      </c>
      <c r="DN852">
        <v>12</v>
      </c>
      <c r="DO852">
        <v>1</v>
      </c>
      <c r="DP852">
        <v>0</v>
      </c>
      <c r="DQ852">
        <v>3</v>
      </c>
      <c r="DR852">
        <v>2</v>
      </c>
      <c r="DS852">
        <v>0</v>
      </c>
      <c r="DT852">
        <v>0</v>
      </c>
      <c r="DU852">
        <v>0</v>
      </c>
      <c r="DV852">
        <v>0</v>
      </c>
      <c r="DW852">
        <v>0</v>
      </c>
      <c r="DX852">
        <v>6</v>
      </c>
      <c r="DY852" t="str">
        <f>IF(DO852&gt;1,"Yes",IF(DP852&gt;1,"Yes","No"))</f>
        <v>No</v>
      </c>
      <c r="DZ852" t="s">
        <v>4707</v>
      </c>
      <c r="EA852">
        <v>4</v>
      </c>
      <c r="EB852">
        <v>4</v>
      </c>
      <c r="EC852">
        <v>3</v>
      </c>
      <c r="ED852">
        <v>4</v>
      </c>
      <c r="EE852">
        <v>4</v>
      </c>
      <c r="EF852">
        <v>4</v>
      </c>
      <c r="EG852">
        <v>5</v>
      </c>
      <c r="EH852">
        <v>28</v>
      </c>
      <c r="EI852">
        <v>1</v>
      </c>
      <c r="EJ852">
        <v>1</v>
      </c>
      <c r="EK852">
        <v>1</v>
      </c>
      <c r="EL852">
        <v>3</v>
      </c>
      <c r="EM852">
        <v>5</v>
      </c>
      <c r="EN852">
        <v>5</v>
      </c>
      <c r="EO852">
        <v>5</v>
      </c>
      <c r="EP852">
        <v>5</v>
      </c>
      <c r="EQ852">
        <v>5</v>
      </c>
      <c r="ER852">
        <v>5</v>
      </c>
      <c r="ES852">
        <v>5</v>
      </c>
      <c r="ET852">
        <v>5</v>
      </c>
      <c r="EU852">
        <v>40</v>
      </c>
      <c r="EV852">
        <v>8</v>
      </c>
      <c r="EW852">
        <v>8</v>
      </c>
      <c r="EX852">
        <v>9</v>
      </c>
      <c r="EY852">
        <v>9</v>
      </c>
      <c r="EZ852">
        <v>34</v>
      </c>
      <c r="FA852">
        <v>6</v>
      </c>
      <c r="FB852" t="str">
        <f t="shared" si="157"/>
        <v>Moderate</v>
      </c>
      <c r="FC852" t="s">
        <v>149</v>
      </c>
    </row>
    <row r="853" spans="1:159" x14ac:dyDescent="0.2">
      <c r="A853">
        <v>3544</v>
      </c>
      <c r="B853" t="s">
        <v>143</v>
      </c>
      <c r="C853" t="s">
        <v>3796</v>
      </c>
      <c r="D853" s="1">
        <v>18294</v>
      </c>
      <c r="E853">
        <v>72</v>
      </c>
      <c r="F853">
        <v>1</v>
      </c>
      <c r="H853" t="s">
        <v>420</v>
      </c>
      <c r="I853">
        <v>3030</v>
      </c>
      <c r="J853" s="1">
        <v>43640</v>
      </c>
      <c r="K853">
        <v>1</v>
      </c>
      <c r="Q853">
        <v>2</v>
      </c>
      <c r="W853" t="s">
        <v>4409</v>
      </c>
      <c r="X853" t="s">
        <v>222</v>
      </c>
      <c r="Y853">
        <v>1</v>
      </c>
      <c r="Z853" t="s">
        <v>3797</v>
      </c>
      <c r="AA853" s="1">
        <v>44716</v>
      </c>
      <c r="AB853" s="2">
        <f t="shared" si="151"/>
        <v>1076</v>
      </c>
      <c r="AC853">
        <v>1</v>
      </c>
      <c r="AD853">
        <v>2</v>
      </c>
      <c r="AE853" t="str">
        <f t="shared" si="153"/>
        <v>Female</v>
      </c>
      <c r="AF853">
        <v>7</v>
      </c>
      <c r="AG853" t="s">
        <v>149</v>
      </c>
      <c r="AH853">
        <v>0</v>
      </c>
      <c r="AJ853">
        <v>2</v>
      </c>
      <c r="AK853" t="str">
        <f t="shared" si="146"/>
        <v>High school</v>
      </c>
      <c r="AL853" t="str">
        <f t="shared" si="154"/>
        <v>Yes</v>
      </c>
      <c r="AM853">
        <v>123</v>
      </c>
      <c r="AN853" t="str">
        <f t="shared" si="152"/>
        <v>Other</v>
      </c>
      <c r="AP853">
        <v>0</v>
      </c>
      <c r="AQ853">
        <v>64</v>
      </c>
      <c r="AR853">
        <v>0</v>
      </c>
      <c r="AS853">
        <v>0</v>
      </c>
      <c r="AT853">
        <v>0</v>
      </c>
      <c r="AU853">
        <v>1</v>
      </c>
      <c r="AV853">
        <v>1</v>
      </c>
      <c r="AW853">
        <v>0</v>
      </c>
      <c r="AX853">
        <v>0</v>
      </c>
      <c r="AY853">
        <v>0</v>
      </c>
      <c r="AZ853">
        <v>1</v>
      </c>
      <c r="BA853">
        <v>0</v>
      </c>
      <c r="BC853" t="s">
        <v>3798</v>
      </c>
      <c r="BD853">
        <v>1</v>
      </c>
      <c r="BE853" t="s">
        <v>3799</v>
      </c>
      <c r="BF853">
        <v>1</v>
      </c>
      <c r="BG853" t="s">
        <v>3800</v>
      </c>
      <c r="BH853">
        <v>1</v>
      </c>
      <c r="BI853">
        <v>0</v>
      </c>
      <c r="BJ853">
        <v>0</v>
      </c>
      <c r="BK853">
        <v>0</v>
      </c>
      <c r="BM853">
        <v>1</v>
      </c>
      <c r="BN853">
        <v>15</v>
      </c>
      <c r="BO853">
        <v>0</v>
      </c>
      <c r="BQ853">
        <v>4</v>
      </c>
      <c r="BR853">
        <v>3</v>
      </c>
      <c r="BS853">
        <v>4</v>
      </c>
      <c r="BT853">
        <v>4</v>
      </c>
      <c r="BU853">
        <v>3</v>
      </c>
      <c r="BV853">
        <v>40</v>
      </c>
      <c r="BW853" s="4">
        <v>0.20947676003746105</v>
      </c>
      <c r="BX853">
        <v>3</v>
      </c>
      <c r="BY853">
        <v>0</v>
      </c>
      <c r="BZ853">
        <v>30</v>
      </c>
      <c r="CA853">
        <v>30</v>
      </c>
      <c r="CB853">
        <v>0</v>
      </c>
      <c r="CC853">
        <v>0</v>
      </c>
      <c r="CD853">
        <v>0</v>
      </c>
      <c r="CE853">
        <v>0</v>
      </c>
      <c r="CF853">
        <v>0</v>
      </c>
      <c r="CG853">
        <v>0</v>
      </c>
      <c r="CH853">
        <v>0</v>
      </c>
      <c r="CI853">
        <v>0</v>
      </c>
      <c r="CJ853">
        <v>1</v>
      </c>
      <c r="CK853">
        <v>2</v>
      </c>
      <c r="CL853">
        <v>0</v>
      </c>
      <c r="CM853">
        <v>120</v>
      </c>
      <c r="CN853">
        <f t="shared" si="158"/>
        <v>150</v>
      </c>
      <c r="CO853" t="str">
        <f t="shared" si="159"/>
        <v>Insufficiently active</v>
      </c>
      <c r="CP853">
        <v>4</v>
      </c>
      <c r="CQ853">
        <v>3</v>
      </c>
      <c r="CR853">
        <v>4</v>
      </c>
      <c r="CS853">
        <v>4</v>
      </c>
      <c r="CT853">
        <v>3</v>
      </c>
      <c r="CU853">
        <v>1</v>
      </c>
      <c r="CV853">
        <v>1</v>
      </c>
      <c r="CW853">
        <v>1</v>
      </c>
      <c r="CX853">
        <v>1</v>
      </c>
      <c r="CY853">
        <v>1</v>
      </c>
      <c r="CZ853">
        <v>2</v>
      </c>
      <c r="DA853">
        <v>6</v>
      </c>
      <c r="DB853">
        <v>8</v>
      </c>
      <c r="DC853">
        <v>0</v>
      </c>
      <c r="DD853">
        <v>4</v>
      </c>
      <c r="DE853">
        <v>2</v>
      </c>
      <c r="DF853">
        <v>1</v>
      </c>
      <c r="DG853">
        <v>4</v>
      </c>
      <c r="DH853">
        <v>4</v>
      </c>
      <c r="DI853">
        <v>4</v>
      </c>
      <c r="DJ853">
        <v>3</v>
      </c>
      <c r="DK853">
        <v>5</v>
      </c>
      <c r="DL853">
        <v>3</v>
      </c>
      <c r="DM853">
        <v>5</v>
      </c>
      <c r="DN853">
        <v>35</v>
      </c>
      <c r="DO853">
        <v>3</v>
      </c>
      <c r="DP853">
        <v>2</v>
      </c>
      <c r="DQ853">
        <v>3</v>
      </c>
      <c r="DR853">
        <v>3</v>
      </c>
      <c r="DS853">
        <v>2</v>
      </c>
      <c r="DT853">
        <v>2</v>
      </c>
      <c r="DU853">
        <v>2</v>
      </c>
      <c r="DV853">
        <v>2</v>
      </c>
      <c r="DW853">
        <v>2</v>
      </c>
      <c r="DX853">
        <v>21</v>
      </c>
      <c r="DY853" t="s">
        <v>157</v>
      </c>
      <c r="DZ853" t="s">
        <v>4711</v>
      </c>
      <c r="EA853">
        <v>4</v>
      </c>
      <c r="EB853">
        <v>2</v>
      </c>
      <c r="EC853">
        <v>2</v>
      </c>
      <c r="ED853">
        <v>3</v>
      </c>
      <c r="EE853">
        <v>3</v>
      </c>
      <c r="EF853">
        <v>2</v>
      </c>
      <c r="EG853">
        <v>4</v>
      </c>
      <c r="EH853">
        <v>20</v>
      </c>
      <c r="EI853">
        <v>3</v>
      </c>
      <c r="EJ853">
        <v>2</v>
      </c>
      <c r="EK853">
        <v>3</v>
      </c>
      <c r="EL853">
        <v>8</v>
      </c>
      <c r="EM853">
        <v>2</v>
      </c>
      <c r="EN853">
        <v>4</v>
      </c>
      <c r="EO853">
        <v>2</v>
      </c>
      <c r="EP853">
        <v>2</v>
      </c>
      <c r="EQ853">
        <v>2</v>
      </c>
      <c r="ER853">
        <v>2</v>
      </c>
      <c r="ES853">
        <v>2</v>
      </c>
      <c r="ET853">
        <v>2</v>
      </c>
      <c r="EU853">
        <v>18</v>
      </c>
      <c r="EV853">
        <v>8</v>
      </c>
      <c r="EW853">
        <v>9</v>
      </c>
      <c r="EX853">
        <v>9</v>
      </c>
      <c r="EY853">
        <v>10</v>
      </c>
      <c r="EZ853">
        <v>36</v>
      </c>
      <c r="FA853">
        <v>9</v>
      </c>
      <c r="FB853" t="str">
        <f t="shared" si="157"/>
        <v>Severe</v>
      </c>
      <c r="FC853" t="s">
        <v>157</v>
      </c>
    </row>
    <row r="854" spans="1:159" x14ac:dyDescent="0.2">
      <c r="A854">
        <v>3556</v>
      </c>
      <c r="B854" t="s">
        <v>143</v>
      </c>
      <c r="C854" t="s">
        <v>3801</v>
      </c>
      <c r="D854" s="1">
        <v>30662</v>
      </c>
      <c r="E854">
        <v>38</v>
      </c>
      <c r="F854">
        <v>11</v>
      </c>
      <c r="G854" t="s">
        <v>3042</v>
      </c>
      <c r="H854" t="s">
        <v>228</v>
      </c>
      <c r="I854">
        <v>3029</v>
      </c>
      <c r="J854" s="1">
        <v>43636</v>
      </c>
      <c r="K854">
        <v>1</v>
      </c>
      <c r="Q854">
        <v>1</v>
      </c>
      <c r="W854" t="s">
        <v>4409</v>
      </c>
      <c r="X854" t="s">
        <v>307</v>
      </c>
      <c r="Y854">
        <v>0</v>
      </c>
      <c r="Z854" t="s">
        <v>3802</v>
      </c>
      <c r="AA854" s="1">
        <v>44690</v>
      </c>
      <c r="AB854" s="2">
        <f t="shared" si="151"/>
        <v>1054</v>
      </c>
      <c r="AC854">
        <v>1</v>
      </c>
      <c r="AD854">
        <v>2</v>
      </c>
      <c r="AE854" t="str">
        <f t="shared" si="153"/>
        <v>Female</v>
      </c>
      <c r="AF854">
        <v>4</v>
      </c>
      <c r="AG854" t="s">
        <v>149</v>
      </c>
      <c r="AH854">
        <v>0</v>
      </c>
      <c r="AJ854">
        <v>2</v>
      </c>
      <c r="AK854" t="str">
        <f t="shared" si="146"/>
        <v>High school</v>
      </c>
      <c r="AL854" t="str">
        <f t="shared" si="154"/>
        <v>Yes</v>
      </c>
      <c r="AM854">
        <v>55</v>
      </c>
      <c r="AN854" t="str">
        <f t="shared" si="152"/>
        <v>Other</v>
      </c>
      <c r="AQ854">
        <v>34</v>
      </c>
      <c r="AR854">
        <v>0</v>
      </c>
      <c r="AS854">
        <v>0</v>
      </c>
      <c r="AT854">
        <v>0</v>
      </c>
      <c r="AU854">
        <v>0</v>
      </c>
      <c r="AV854">
        <v>0</v>
      </c>
      <c r="AW854">
        <v>0</v>
      </c>
      <c r="AX854">
        <v>0</v>
      </c>
      <c r="AY854">
        <v>0</v>
      </c>
      <c r="AZ854">
        <v>0</v>
      </c>
      <c r="BA854">
        <v>0</v>
      </c>
      <c r="BD854">
        <v>0</v>
      </c>
      <c r="BF854">
        <v>0</v>
      </c>
      <c r="BH854">
        <v>0</v>
      </c>
      <c r="BI854">
        <v>0</v>
      </c>
      <c r="BJ854">
        <v>0</v>
      </c>
      <c r="BK854">
        <v>0</v>
      </c>
      <c r="BM854">
        <v>0</v>
      </c>
      <c r="BO854">
        <v>0</v>
      </c>
      <c r="BQ854">
        <v>1</v>
      </c>
      <c r="BR854">
        <v>1</v>
      </c>
      <c r="BS854">
        <v>1</v>
      </c>
      <c r="BT854">
        <v>2</v>
      </c>
      <c r="BU854">
        <v>1</v>
      </c>
      <c r="BV854">
        <v>64</v>
      </c>
      <c r="BW854" s="4">
        <v>0.78049010367577754</v>
      </c>
      <c r="BX854">
        <v>6</v>
      </c>
      <c r="BY854">
        <v>3</v>
      </c>
      <c r="BZ854">
        <v>30</v>
      </c>
      <c r="CA854">
        <v>210</v>
      </c>
      <c r="CB854">
        <v>0</v>
      </c>
      <c r="CC854">
        <v>12</v>
      </c>
      <c r="CD854">
        <v>59</v>
      </c>
      <c r="CE854">
        <v>779</v>
      </c>
      <c r="CF854">
        <v>0</v>
      </c>
      <c r="CG854">
        <v>0</v>
      </c>
      <c r="CH854">
        <v>0</v>
      </c>
      <c r="CI854">
        <v>0</v>
      </c>
      <c r="CJ854">
        <v>0</v>
      </c>
      <c r="CK854">
        <v>0</v>
      </c>
      <c r="CL854">
        <v>0</v>
      </c>
      <c r="CM854">
        <v>0</v>
      </c>
      <c r="CN854">
        <f t="shared" si="158"/>
        <v>210</v>
      </c>
      <c r="CO854" t="str">
        <f t="shared" si="159"/>
        <v>Sufficientlyactive</v>
      </c>
      <c r="CP854">
        <v>0</v>
      </c>
      <c r="CQ854">
        <v>0</v>
      </c>
      <c r="CR854">
        <v>0</v>
      </c>
      <c r="CS854">
        <v>4</v>
      </c>
      <c r="CT854">
        <v>0</v>
      </c>
      <c r="CU854">
        <v>2</v>
      </c>
      <c r="CV854">
        <v>1</v>
      </c>
      <c r="CW854">
        <v>1</v>
      </c>
      <c r="CX854">
        <v>1</v>
      </c>
      <c r="CY854">
        <v>0</v>
      </c>
      <c r="CZ854">
        <v>1</v>
      </c>
      <c r="DA854">
        <v>7</v>
      </c>
      <c r="DB854">
        <v>0</v>
      </c>
      <c r="DC854">
        <v>0</v>
      </c>
      <c r="DD854">
        <v>4</v>
      </c>
      <c r="DE854">
        <v>2</v>
      </c>
      <c r="DF854">
        <v>2</v>
      </c>
      <c r="DG854">
        <v>1</v>
      </c>
      <c r="DH854">
        <v>2</v>
      </c>
      <c r="DI854">
        <v>1</v>
      </c>
      <c r="DJ854">
        <v>2</v>
      </c>
      <c r="DK854">
        <v>4</v>
      </c>
      <c r="DL854">
        <v>1</v>
      </c>
      <c r="DM854">
        <v>1</v>
      </c>
      <c r="DN854">
        <v>20</v>
      </c>
      <c r="DO854">
        <v>0</v>
      </c>
      <c r="DP854">
        <v>0</v>
      </c>
      <c r="DQ854">
        <v>0</v>
      </c>
      <c r="DR854">
        <v>1</v>
      </c>
      <c r="DS854">
        <v>2</v>
      </c>
      <c r="DT854">
        <v>0</v>
      </c>
      <c r="DU854">
        <v>0</v>
      </c>
      <c r="DV854">
        <v>1</v>
      </c>
      <c r="DW854">
        <v>0</v>
      </c>
      <c r="DX854">
        <v>4</v>
      </c>
      <c r="DY854" t="str">
        <f>IF(DO854&gt;1,"Yes",IF(DP854&gt;1,"Yes","No"))</f>
        <v>No</v>
      </c>
      <c r="DZ854" t="s">
        <v>4708</v>
      </c>
      <c r="EA854">
        <v>1</v>
      </c>
      <c r="EB854">
        <v>5</v>
      </c>
      <c r="EC854">
        <v>3</v>
      </c>
      <c r="ED854">
        <v>4</v>
      </c>
      <c r="EE854">
        <v>5</v>
      </c>
      <c r="EF854">
        <v>3</v>
      </c>
      <c r="EG854">
        <v>4</v>
      </c>
      <c r="EH854">
        <v>25</v>
      </c>
      <c r="EI854">
        <v>2</v>
      </c>
      <c r="EJ854">
        <v>2</v>
      </c>
      <c r="EK854">
        <v>2</v>
      </c>
      <c r="EL854">
        <v>6</v>
      </c>
      <c r="EM854">
        <v>2</v>
      </c>
      <c r="EN854">
        <v>2</v>
      </c>
      <c r="EO854">
        <v>3</v>
      </c>
      <c r="EP854">
        <v>3</v>
      </c>
      <c r="EQ854">
        <v>3</v>
      </c>
      <c r="ER854">
        <v>3</v>
      </c>
      <c r="ES854">
        <v>2</v>
      </c>
      <c r="ET854">
        <v>4</v>
      </c>
      <c r="EU854">
        <v>22</v>
      </c>
      <c r="EV854">
        <v>3</v>
      </c>
      <c r="EW854">
        <v>3</v>
      </c>
      <c r="EX854">
        <v>6</v>
      </c>
      <c r="EY854">
        <v>8</v>
      </c>
      <c r="EZ854">
        <v>20</v>
      </c>
      <c r="FA854">
        <v>2</v>
      </c>
      <c r="FB854" t="str">
        <f t="shared" si="157"/>
        <v>Mild</v>
      </c>
      <c r="FC854" t="s">
        <v>149</v>
      </c>
    </row>
    <row r="855" spans="1:159" x14ac:dyDescent="0.2">
      <c r="A855">
        <v>3560</v>
      </c>
      <c r="B855" t="s">
        <v>143</v>
      </c>
      <c r="C855" t="s">
        <v>3803</v>
      </c>
      <c r="D855" s="1">
        <v>17324</v>
      </c>
      <c r="E855">
        <v>75</v>
      </c>
      <c r="F855">
        <v>1</v>
      </c>
      <c r="H855" t="s">
        <v>228</v>
      </c>
      <c r="I855">
        <v>3029</v>
      </c>
      <c r="J855" s="1">
        <v>43628</v>
      </c>
      <c r="K855">
        <v>2</v>
      </c>
      <c r="T855">
        <v>3</v>
      </c>
      <c r="W855" t="s">
        <v>4411</v>
      </c>
      <c r="X855" t="s">
        <v>314</v>
      </c>
      <c r="Y855">
        <v>0</v>
      </c>
      <c r="Z855" t="s">
        <v>3804</v>
      </c>
      <c r="AA855" s="1">
        <v>44688</v>
      </c>
      <c r="AB855" s="2">
        <f t="shared" si="151"/>
        <v>1060</v>
      </c>
      <c r="AC855">
        <v>1</v>
      </c>
      <c r="AD855">
        <v>2</v>
      </c>
      <c r="AE855" t="str">
        <f t="shared" si="153"/>
        <v>Female</v>
      </c>
      <c r="AF855">
        <v>7</v>
      </c>
      <c r="AG855" t="s">
        <v>149</v>
      </c>
      <c r="AH855">
        <v>0</v>
      </c>
      <c r="AJ855">
        <v>1</v>
      </c>
      <c r="AK855" t="str">
        <f t="shared" si="146"/>
        <v>DNC high school</v>
      </c>
      <c r="AL855" t="str">
        <f t="shared" si="154"/>
        <v>No</v>
      </c>
      <c r="AM855">
        <v>164</v>
      </c>
      <c r="AN855" t="str">
        <f t="shared" si="152"/>
        <v>Other</v>
      </c>
      <c r="AQ855">
        <v>15</v>
      </c>
      <c r="AR855">
        <v>0</v>
      </c>
      <c r="AS855">
        <v>0</v>
      </c>
      <c r="AT855">
        <v>0</v>
      </c>
      <c r="AU855">
        <v>0</v>
      </c>
      <c r="AV855">
        <v>0</v>
      </c>
      <c r="AW855">
        <v>0</v>
      </c>
      <c r="AX855">
        <v>0</v>
      </c>
      <c r="AY855">
        <v>0</v>
      </c>
      <c r="AZ855">
        <v>0</v>
      </c>
      <c r="BA855">
        <v>0</v>
      </c>
      <c r="BD855">
        <v>1</v>
      </c>
      <c r="BF855">
        <v>0</v>
      </c>
      <c r="BH855">
        <v>1</v>
      </c>
      <c r="BI855">
        <v>1</v>
      </c>
      <c r="BJ855">
        <v>1</v>
      </c>
      <c r="BK855">
        <v>0</v>
      </c>
      <c r="BM855">
        <v>0</v>
      </c>
      <c r="BO855">
        <v>0</v>
      </c>
      <c r="BQ855">
        <v>2</v>
      </c>
      <c r="BR855">
        <v>1</v>
      </c>
      <c r="BS855">
        <v>1</v>
      </c>
      <c r="BT855">
        <v>3</v>
      </c>
      <c r="BU855">
        <v>1</v>
      </c>
      <c r="BV855">
        <v>75</v>
      </c>
      <c r="BW855" s="4">
        <v>0.62645901639344259</v>
      </c>
      <c r="BX855">
        <v>3</v>
      </c>
      <c r="BY855">
        <v>1</v>
      </c>
      <c r="BZ855">
        <v>0</v>
      </c>
      <c r="CA855">
        <v>60</v>
      </c>
      <c r="CB855">
        <v>1</v>
      </c>
      <c r="CC855">
        <v>1</v>
      </c>
      <c r="CD855">
        <v>0</v>
      </c>
      <c r="CE855">
        <v>60</v>
      </c>
      <c r="CF855">
        <v>0</v>
      </c>
      <c r="CG855">
        <v>0</v>
      </c>
      <c r="CH855">
        <v>0</v>
      </c>
      <c r="CI855">
        <v>0</v>
      </c>
      <c r="CJ855">
        <v>0</v>
      </c>
      <c r="CK855">
        <v>0</v>
      </c>
      <c r="CL855">
        <v>0</v>
      </c>
      <c r="CM855">
        <v>0</v>
      </c>
      <c r="CN855">
        <f t="shared" si="158"/>
        <v>60</v>
      </c>
      <c r="CO855" t="str">
        <f t="shared" si="159"/>
        <v>Insufficiently active</v>
      </c>
      <c r="CP855">
        <v>3</v>
      </c>
      <c r="CQ855">
        <v>3</v>
      </c>
      <c r="CR855">
        <v>2</v>
      </c>
      <c r="CS855">
        <v>3</v>
      </c>
      <c r="CT855">
        <v>3</v>
      </c>
      <c r="CU855">
        <v>2</v>
      </c>
      <c r="CV855">
        <v>1</v>
      </c>
      <c r="CW855">
        <v>1</v>
      </c>
      <c r="CX855">
        <v>3</v>
      </c>
      <c r="CY855">
        <v>1</v>
      </c>
      <c r="CZ855">
        <v>3</v>
      </c>
      <c r="DA855">
        <v>5</v>
      </c>
      <c r="DB855">
        <v>2</v>
      </c>
      <c r="DC855">
        <v>0</v>
      </c>
      <c r="DD855">
        <v>3</v>
      </c>
      <c r="DE855">
        <v>1</v>
      </c>
      <c r="DF855">
        <v>1</v>
      </c>
      <c r="DG855">
        <v>1</v>
      </c>
      <c r="DH855">
        <v>3</v>
      </c>
      <c r="DI855">
        <v>1</v>
      </c>
      <c r="DJ855">
        <v>1</v>
      </c>
      <c r="DK855">
        <v>1</v>
      </c>
      <c r="DL855">
        <v>1</v>
      </c>
      <c r="DM855">
        <v>1</v>
      </c>
      <c r="DN855">
        <v>14</v>
      </c>
      <c r="DO855">
        <v>0</v>
      </c>
      <c r="DP855">
        <v>0</v>
      </c>
      <c r="DQ855">
        <v>3</v>
      </c>
      <c r="DR855">
        <v>2</v>
      </c>
      <c r="DS855">
        <v>0</v>
      </c>
      <c r="DT855">
        <v>0</v>
      </c>
      <c r="DU855">
        <v>0</v>
      </c>
      <c r="DV855">
        <v>0</v>
      </c>
      <c r="DW855">
        <v>0</v>
      </c>
      <c r="DX855">
        <v>5</v>
      </c>
      <c r="DY855" t="str">
        <f>IF(DO855&gt;1,"Yes",IF(DP855&gt;1,"Yes","No"))</f>
        <v>No</v>
      </c>
      <c r="DZ855" t="s">
        <v>4707</v>
      </c>
      <c r="EA855">
        <v>4</v>
      </c>
      <c r="EB855">
        <v>4</v>
      </c>
      <c r="EC855">
        <v>3</v>
      </c>
      <c r="ED855">
        <v>3</v>
      </c>
      <c r="EE855">
        <v>4</v>
      </c>
      <c r="EF855">
        <v>4</v>
      </c>
      <c r="EG855">
        <v>4</v>
      </c>
      <c r="EH855">
        <v>26</v>
      </c>
      <c r="EI855">
        <v>1</v>
      </c>
      <c r="EJ855">
        <v>1</v>
      </c>
      <c r="EK855">
        <v>1</v>
      </c>
      <c r="EL855">
        <v>3</v>
      </c>
      <c r="EM855">
        <v>4</v>
      </c>
      <c r="EN855">
        <v>4</v>
      </c>
      <c r="EO855">
        <v>4</v>
      </c>
      <c r="EP855">
        <v>4</v>
      </c>
      <c r="EQ855">
        <v>4</v>
      </c>
      <c r="ER855">
        <v>4</v>
      </c>
      <c r="ES855">
        <v>4</v>
      </c>
      <c r="ET855">
        <v>4</v>
      </c>
      <c r="EU855">
        <v>32</v>
      </c>
      <c r="EV855">
        <v>3</v>
      </c>
      <c r="EW855">
        <v>3</v>
      </c>
      <c r="EX855">
        <v>4</v>
      </c>
      <c r="EY855">
        <v>5</v>
      </c>
      <c r="EZ855">
        <v>15</v>
      </c>
      <c r="FA855">
        <v>5</v>
      </c>
      <c r="FB855" t="str">
        <f t="shared" si="157"/>
        <v>Mild</v>
      </c>
      <c r="FC855" t="s">
        <v>149</v>
      </c>
    </row>
    <row r="856" spans="1:159" x14ac:dyDescent="0.2">
      <c r="A856">
        <v>3565</v>
      </c>
      <c r="B856" t="s">
        <v>143</v>
      </c>
      <c r="C856" t="s">
        <v>3805</v>
      </c>
      <c r="D856" s="1">
        <v>31166</v>
      </c>
      <c r="E856">
        <v>37</v>
      </c>
      <c r="F856">
        <v>1</v>
      </c>
      <c r="H856" t="s">
        <v>262</v>
      </c>
      <c r="I856">
        <v>3032</v>
      </c>
      <c r="J856" s="1">
        <v>43622</v>
      </c>
      <c r="K856">
        <v>1</v>
      </c>
      <c r="Q856">
        <v>1</v>
      </c>
      <c r="W856" t="s">
        <v>4409</v>
      </c>
      <c r="X856" t="s">
        <v>307</v>
      </c>
      <c r="Y856">
        <v>0</v>
      </c>
      <c r="Z856" t="s">
        <v>3806</v>
      </c>
      <c r="AA856" s="1">
        <v>44681</v>
      </c>
      <c r="AB856" s="2">
        <f t="shared" si="151"/>
        <v>1059</v>
      </c>
      <c r="AC856">
        <v>2</v>
      </c>
      <c r="AD856">
        <v>2</v>
      </c>
      <c r="AE856" t="str">
        <f t="shared" si="153"/>
        <v>Female</v>
      </c>
      <c r="AF856">
        <v>3</v>
      </c>
      <c r="AG856" t="s">
        <v>157</v>
      </c>
      <c r="AH856">
        <v>0</v>
      </c>
      <c r="AJ856">
        <v>8</v>
      </c>
      <c r="AK856" t="str">
        <f t="shared" si="146"/>
        <v>Postgrad</v>
      </c>
      <c r="AL856" t="str">
        <f t="shared" si="154"/>
        <v>Yes</v>
      </c>
      <c r="AM856">
        <v>9</v>
      </c>
      <c r="AN856" t="str">
        <f t="shared" si="152"/>
        <v>Aus</v>
      </c>
      <c r="AO856">
        <v>0</v>
      </c>
      <c r="AR856">
        <v>0</v>
      </c>
      <c r="AS856">
        <v>0</v>
      </c>
      <c r="AT856">
        <v>0</v>
      </c>
      <c r="AU856">
        <v>0</v>
      </c>
      <c r="AV856">
        <v>0</v>
      </c>
      <c r="AW856">
        <v>0</v>
      </c>
      <c r="AX856">
        <v>0</v>
      </c>
      <c r="AY856">
        <v>1</v>
      </c>
      <c r="AZ856">
        <v>0</v>
      </c>
      <c r="BA856">
        <v>0</v>
      </c>
      <c r="BC856" t="s">
        <v>3807</v>
      </c>
      <c r="BD856">
        <v>1</v>
      </c>
      <c r="BE856" t="s">
        <v>3808</v>
      </c>
      <c r="BF856">
        <v>1</v>
      </c>
      <c r="BG856" t="s">
        <v>3809</v>
      </c>
      <c r="BH856">
        <v>0</v>
      </c>
      <c r="BI856">
        <v>0</v>
      </c>
      <c r="BJ856">
        <v>0</v>
      </c>
      <c r="BK856">
        <v>0</v>
      </c>
      <c r="BM856">
        <v>1</v>
      </c>
      <c r="BN856">
        <v>10</v>
      </c>
      <c r="BO856">
        <v>0</v>
      </c>
      <c r="BQ856">
        <v>3</v>
      </c>
      <c r="BR856">
        <v>1</v>
      </c>
      <c r="BS856">
        <v>3</v>
      </c>
      <c r="BT856">
        <v>3</v>
      </c>
      <c r="BU856">
        <v>2</v>
      </c>
      <c r="BV856">
        <v>68</v>
      </c>
      <c r="BW856" s="4">
        <v>0.52061132075471694</v>
      </c>
      <c r="BX856">
        <v>4</v>
      </c>
      <c r="BY856">
        <v>6</v>
      </c>
      <c r="BZ856">
        <v>0</v>
      </c>
      <c r="CA856">
        <v>360</v>
      </c>
      <c r="CB856">
        <v>0</v>
      </c>
      <c r="CC856">
        <v>0</v>
      </c>
      <c r="CD856">
        <v>0</v>
      </c>
      <c r="CE856">
        <v>0</v>
      </c>
      <c r="CF856">
        <v>1</v>
      </c>
      <c r="CG856">
        <v>2</v>
      </c>
      <c r="CH856">
        <v>0</v>
      </c>
      <c r="CI856">
        <v>120</v>
      </c>
      <c r="CJ856">
        <v>0</v>
      </c>
      <c r="CK856">
        <v>0</v>
      </c>
      <c r="CL856">
        <v>0</v>
      </c>
      <c r="CM856">
        <v>0</v>
      </c>
      <c r="CN856">
        <f t="shared" si="158"/>
        <v>600</v>
      </c>
      <c r="CO856" t="str">
        <f t="shared" si="159"/>
        <v>Sufficientlyactive</v>
      </c>
      <c r="CP856">
        <v>3</v>
      </c>
      <c r="CQ856">
        <v>3</v>
      </c>
      <c r="CR856">
        <v>3</v>
      </c>
      <c r="CS856">
        <v>3</v>
      </c>
      <c r="CT856">
        <v>3</v>
      </c>
      <c r="CU856">
        <v>3</v>
      </c>
      <c r="CV856">
        <v>0</v>
      </c>
      <c r="CW856">
        <v>1</v>
      </c>
      <c r="CX856">
        <v>1</v>
      </c>
      <c r="CY856">
        <v>1</v>
      </c>
      <c r="CZ856">
        <v>3</v>
      </c>
      <c r="DA856">
        <v>8</v>
      </c>
      <c r="DB856">
        <v>4</v>
      </c>
      <c r="DC856">
        <v>1</v>
      </c>
      <c r="DD856">
        <v>3</v>
      </c>
      <c r="DE856">
        <v>3</v>
      </c>
      <c r="DF856">
        <v>1</v>
      </c>
      <c r="DG856">
        <v>1</v>
      </c>
      <c r="DH856">
        <v>1</v>
      </c>
      <c r="DI856">
        <v>1</v>
      </c>
      <c r="DJ856">
        <v>1</v>
      </c>
      <c r="DK856">
        <v>3</v>
      </c>
      <c r="DL856">
        <v>1</v>
      </c>
      <c r="DM856">
        <v>1</v>
      </c>
      <c r="DN856">
        <v>16</v>
      </c>
      <c r="DO856">
        <v>0</v>
      </c>
      <c r="DP856">
        <v>0</v>
      </c>
      <c r="DQ856">
        <v>1</v>
      </c>
      <c r="DR856">
        <v>1</v>
      </c>
      <c r="DS856">
        <v>0</v>
      </c>
      <c r="DT856">
        <v>0</v>
      </c>
      <c r="DU856">
        <v>0</v>
      </c>
      <c r="DV856">
        <v>0</v>
      </c>
      <c r="DW856">
        <v>0</v>
      </c>
      <c r="DX856">
        <v>2</v>
      </c>
      <c r="DY856" t="str">
        <f>IF(DO856&gt;1,"Yes",IF(DP856&gt;1,"Yes","No"))</f>
        <v>No</v>
      </c>
      <c r="DZ856" t="s">
        <v>4708</v>
      </c>
      <c r="EA856">
        <v>4</v>
      </c>
      <c r="EB856">
        <v>3</v>
      </c>
      <c r="EC856">
        <v>3</v>
      </c>
      <c r="ED856">
        <v>3</v>
      </c>
      <c r="EE856">
        <v>3</v>
      </c>
      <c r="EF856">
        <v>4</v>
      </c>
      <c r="EG856">
        <v>4</v>
      </c>
      <c r="EH856">
        <v>24</v>
      </c>
      <c r="EI856">
        <v>1</v>
      </c>
      <c r="EJ856">
        <v>1</v>
      </c>
      <c r="EK856">
        <v>1</v>
      </c>
      <c r="EL856">
        <v>3</v>
      </c>
      <c r="EM856">
        <v>4</v>
      </c>
      <c r="EN856">
        <v>4</v>
      </c>
      <c r="EO856">
        <v>4</v>
      </c>
      <c r="EP856">
        <v>4</v>
      </c>
      <c r="EQ856">
        <v>4</v>
      </c>
      <c r="ER856">
        <v>4</v>
      </c>
      <c r="ES856">
        <v>4</v>
      </c>
      <c r="ET856">
        <v>4</v>
      </c>
      <c r="EU856">
        <v>32</v>
      </c>
      <c r="EV856">
        <v>6</v>
      </c>
      <c r="EW856">
        <v>2</v>
      </c>
      <c r="EX856">
        <v>3</v>
      </c>
      <c r="EY856">
        <v>3</v>
      </c>
      <c r="EZ856">
        <v>14</v>
      </c>
      <c r="FA856">
        <v>3</v>
      </c>
      <c r="FB856" t="str">
        <f t="shared" si="157"/>
        <v>Mild</v>
      </c>
      <c r="FC856" t="s">
        <v>149</v>
      </c>
    </row>
    <row r="857" spans="1:159" x14ac:dyDescent="0.2">
      <c r="A857">
        <v>3566</v>
      </c>
      <c r="B857" t="s">
        <v>143</v>
      </c>
      <c r="C857" t="s">
        <v>3810</v>
      </c>
      <c r="D857" s="1">
        <v>30614</v>
      </c>
      <c r="E857">
        <v>38</v>
      </c>
      <c r="F857">
        <v>1</v>
      </c>
      <c r="H857" t="s">
        <v>1695</v>
      </c>
      <c r="I857">
        <v>3020</v>
      </c>
      <c r="J857" s="1">
        <v>43622</v>
      </c>
      <c r="K857">
        <v>2</v>
      </c>
      <c r="S857">
        <v>3</v>
      </c>
      <c r="W857" t="s">
        <v>4410</v>
      </c>
      <c r="X857" t="s">
        <v>314</v>
      </c>
      <c r="Y857">
        <v>0</v>
      </c>
      <c r="Z857" t="s">
        <v>3811</v>
      </c>
      <c r="AA857" s="1">
        <v>44682</v>
      </c>
      <c r="AB857" s="2">
        <f t="shared" si="151"/>
        <v>1060</v>
      </c>
      <c r="AC857">
        <v>1</v>
      </c>
      <c r="AD857">
        <v>1</v>
      </c>
      <c r="AE857" t="str">
        <f t="shared" si="153"/>
        <v>Male</v>
      </c>
      <c r="AF857">
        <v>0</v>
      </c>
      <c r="AG857" t="s">
        <v>157</v>
      </c>
      <c r="AH857">
        <v>0</v>
      </c>
      <c r="AJ857">
        <v>6</v>
      </c>
      <c r="AK857" t="str">
        <f t="shared" si="146"/>
        <v>Undergrad</v>
      </c>
      <c r="AL857" t="str">
        <f t="shared" si="154"/>
        <v>Yes</v>
      </c>
      <c r="AM857">
        <v>14</v>
      </c>
      <c r="AN857" t="str">
        <f t="shared" si="152"/>
        <v>Other</v>
      </c>
      <c r="AQ857">
        <v>36</v>
      </c>
      <c r="AR857">
        <v>0</v>
      </c>
      <c r="AS857">
        <v>0</v>
      </c>
      <c r="AT857">
        <v>0</v>
      </c>
      <c r="AU857">
        <v>0</v>
      </c>
      <c r="AV857">
        <v>0</v>
      </c>
      <c r="AW857">
        <v>0</v>
      </c>
      <c r="AX857">
        <v>0</v>
      </c>
      <c r="AY857">
        <v>0</v>
      </c>
      <c r="AZ857">
        <v>0</v>
      </c>
      <c r="BA857">
        <v>0</v>
      </c>
      <c r="BD857">
        <v>1</v>
      </c>
      <c r="BE857" t="s">
        <v>3812</v>
      </c>
      <c r="BF857">
        <v>0</v>
      </c>
      <c r="BH857">
        <v>0</v>
      </c>
      <c r="BI857">
        <v>0</v>
      </c>
      <c r="BJ857">
        <v>0</v>
      </c>
      <c r="BK857">
        <v>0</v>
      </c>
      <c r="BM857">
        <v>0</v>
      </c>
      <c r="BO857">
        <v>0</v>
      </c>
      <c r="BQ857">
        <v>3</v>
      </c>
      <c r="BR857">
        <v>2</v>
      </c>
      <c r="BS857">
        <v>2</v>
      </c>
      <c r="BT857">
        <v>3</v>
      </c>
      <c r="BU857">
        <v>3</v>
      </c>
      <c r="BV857">
        <v>60</v>
      </c>
      <c r="BW857" s="4">
        <v>0.42492009609669112</v>
      </c>
      <c r="BX857">
        <v>5</v>
      </c>
      <c r="BY857">
        <v>3</v>
      </c>
      <c r="BZ857">
        <v>59</v>
      </c>
      <c r="CA857">
        <v>239</v>
      </c>
      <c r="CB857">
        <v>0</v>
      </c>
      <c r="CC857">
        <v>0</v>
      </c>
      <c r="CD857">
        <v>0</v>
      </c>
      <c r="CE857">
        <v>0</v>
      </c>
      <c r="CF857">
        <v>0</v>
      </c>
      <c r="CG857">
        <v>0</v>
      </c>
      <c r="CH857">
        <v>0</v>
      </c>
      <c r="CI857">
        <v>0</v>
      </c>
      <c r="CJ857">
        <v>0</v>
      </c>
      <c r="CK857">
        <v>0</v>
      </c>
      <c r="CL857">
        <v>0</v>
      </c>
      <c r="CM857">
        <v>0</v>
      </c>
      <c r="CN857">
        <f t="shared" si="158"/>
        <v>239</v>
      </c>
      <c r="CO857" t="str">
        <f t="shared" si="159"/>
        <v>Sufficientlyactive</v>
      </c>
      <c r="CP857">
        <v>3</v>
      </c>
      <c r="CQ857">
        <v>3</v>
      </c>
      <c r="CR857">
        <v>1</v>
      </c>
      <c r="CS857">
        <v>3</v>
      </c>
      <c r="CT857">
        <v>3</v>
      </c>
      <c r="CU857">
        <v>3</v>
      </c>
      <c r="CV857">
        <v>1</v>
      </c>
      <c r="CW857">
        <v>1</v>
      </c>
      <c r="CX857">
        <v>3</v>
      </c>
      <c r="CY857">
        <v>1</v>
      </c>
      <c r="CZ857">
        <v>1</v>
      </c>
      <c r="DA857">
        <v>6</v>
      </c>
      <c r="DB857">
        <v>3</v>
      </c>
      <c r="DC857">
        <v>1</v>
      </c>
      <c r="DD857">
        <v>3</v>
      </c>
      <c r="DE857">
        <v>2</v>
      </c>
      <c r="DF857">
        <v>2</v>
      </c>
      <c r="DG857">
        <v>2</v>
      </c>
      <c r="DH857">
        <v>2</v>
      </c>
      <c r="DI857">
        <v>1</v>
      </c>
      <c r="DJ857">
        <v>1</v>
      </c>
      <c r="DK857">
        <v>2</v>
      </c>
      <c r="DL857">
        <v>1</v>
      </c>
      <c r="DM857">
        <v>2</v>
      </c>
      <c r="DN857">
        <v>18</v>
      </c>
      <c r="DO857">
        <v>0</v>
      </c>
      <c r="DP857">
        <v>0</v>
      </c>
      <c r="DQ857">
        <v>0</v>
      </c>
      <c r="DR857">
        <v>1</v>
      </c>
      <c r="DS857">
        <v>0</v>
      </c>
      <c r="DT857">
        <v>1</v>
      </c>
      <c r="DU857">
        <v>0</v>
      </c>
      <c r="DV857">
        <v>0</v>
      </c>
      <c r="DW857">
        <v>0</v>
      </c>
      <c r="DX857">
        <v>2</v>
      </c>
      <c r="DY857" t="str">
        <f>IF(DO857&gt;1,"Yes",IF(DP857&gt;1,"Yes","No"))</f>
        <v>No</v>
      </c>
      <c r="DZ857" t="s">
        <v>4708</v>
      </c>
      <c r="EA857">
        <v>4</v>
      </c>
      <c r="EB857">
        <v>2</v>
      </c>
      <c r="EC857">
        <v>4</v>
      </c>
      <c r="ED857">
        <v>2</v>
      </c>
      <c r="EE857">
        <v>2</v>
      </c>
      <c r="EF857">
        <v>3</v>
      </c>
      <c r="EG857">
        <v>3</v>
      </c>
      <c r="EH857">
        <v>20</v>
      </c>
      <c r="EI857">
        <v>1</v>
      </c>
      <c r="EJ857">
        <v>1</v>
      </c>
      <c r="EK857">
        <v>1</v>
      </c>
      <c r="EL857">
        <v>3</v>
      </c>
      <c r="EM857">
        <v>5</v>
      </c>
      <c r="EN857">
        <v>5</v>
      </c>
      <c r="EO857">
        <v>4</v>
      </c>
      <c r="EP857">
        <v>5</v>
      </c>
      <c r="EQ857">
        <v>4</v>
      </c>
      <c r="ER857">
        <v>4</v>
      </c>
      <c r="ES857">
        <v>4</v>
      </c>
      <c r="ET857">
        <v>4</v>
      </c>
      <c r="EU857">
        <v>35</v>
      </c>
      <c r="EV857">
        <v>5</v>
      </c>
      <c r="EW857">
        <v>5</v>
      </c>
      <c r="EX857">
        <v>7</v>
      </c>
      <c r="EY857">
        <v>3</v>
      </c>
      <c r="EZ857">
        <v>20</v>
      </c>
      <c r="FA857">
        <v>5</v>
      </c>
      <c r="FB857" t="str">
        <f t="shared" si="157"/>
        <v>Mild</v>
      </c>
      <c r="FC857" t="s">
        <v>149</v>
      </c>
    </row>
    <row r="858" spans="1:159" x14ac:dyDescent="0.2">
      <c r="A858">
        <v>3588</v>
      </c>
      <c r="B858" t="s">
        <v>143</v>
      </c>
      <c r="C858" t="s">
        <v>3813</v>
      </c>
      <c r="D858" s="1">
        <v>31198</v>
      </c>
      <c r="E858">
        <v>37</v>
      </c>
      <c r="F858">
        <v>1</v>
      </c>
      <c r="H858" t="s">
        <v>145</v>
      </c>
      <c r="I858">
        <v>3029</v>
      </c>
      <c r="J858" s="1">
        <v>43598</v>
      </c>
      <c r="K858">
        <v>1</v>
      </c>
      <c r="T858">
        <v>1</v>
      </c>
      <c r="W858" t="s">
        <v>4411</v>
      </c>
      <c r="X858" t="s">
        <v>307</v>
      </c>
      <c r="Y858">
        <v>0</v>
      </c>
      <c r="Z858" t="s">
        <v>3814</v>
      </c>
      <c r="AA858" s="1">
        <v>44688</v>
      </c>
      <c r="AB858" s="2">
        <f t="shared" si="151"/>
        <v>1090</v>
      </c>
      <c r="AC858">
        <v>3</v>
      </c>
      <c r="AD858">
        <v>2</v>
      </c>
      <c r="AE858" t="str">
        <f t="shared" si="153"/>
        <v>Female</v>
      </c>
      <c r="AF858">
        <v>0</v>
      </c>
      <c r="AG858" t="s">
        <v>157</v>
      </c>
      <c r="AH858">
        <v>0</v>
      </c>
      <c r="AJ858">
        <v>4</v>
      </c>
      <c r="AK858" t="str">
        <f t="shared" si="146"/>
        <v>TAFE</v>
      </c>
      <c r="AL858" t="str">
        <f t="shared" si="154"/>
        <v>Yes</v>
      </c>
      <c r="AM858">
        <v>128</v>
      </c>
      <c r="AN858" t="str">
        <f t="shared" si="152"/>
        <v>Other</v>
      </c>
      <c r="AQ858">
        <v>18</v>
      </c>
      <c r="AR858">
        <v>0</v>
      </c>
      <c r="AS858">
        <v>0</v>
      </c>
      <c r="AT858">
        <v>0</v>
      </c>
      <c r="AU858">
        <v>0</v>
      </c>
      <c r="AV858">
        <v>0</v>
      </c>
      <c r="AW858">
        <v>0</v>
      </c>
      <c r="AX858">
        <v>0</v>
      </c>
      <c r="AY858">
        <v>0</v>
      </c>
      <c r="AZ858">
        <v>0</v>
      </c>
      <c r="BA858">
        <v>0</v>
      </c>
      <c r="BD858">
        <v>1</v>
      </c>
      <c r="BE858" t="s">
        <v>3815</v>
      </c>
      <c r="BF858">
        <v>1</v>
      </c>
      <c r="BG858" t="s">
        <v>3816</v>
      </c>
      <c r="BH858">
        <v>1</v>
      </c>
      <c r="BI858">
        <v>0</v>
      </c>
      <c r="BJ858">
        <v>0</v>
      </c>
      <c r="BK858">
        <v>1</v>
      </c>
      <c r="BL858">
        <v>15</v>
      </c>
      <c r="BM858">
        <v>0</v>
      </c>
      <c r="BO858">
        <v>0</v>
      </c>
      <c r="BQ858">
        <v>1</v>
      </c>
      <c r="BR858">
        <v>1</v>
      </c>
      <c r="BS858">
        <v>1</v>
      </c>
      <c r="BT858">
        <v>4</v>
      </c>
      <c r="BU858">
        <v>3</v>
      </c>
      <c r="BV858">
        <v>76</v>
      </c>
      <c r="BW858" s="4">
        <v>0.58373869346733664</v>
      </c>
      <c r="BX858">
        <v>10</v>
      </c>
      <c r="BY858">
        <v>9</v>
      </c>
      <c r="BZ858">
        <v>15</v>
      </c>
      <c r="CA858">
        <v>555</v>
      </c>
      <c r="CB858">
        <v>0</v>
      </c>
      <c r="CC858">
        <v>0</v>
      </c>
      <c r="CD858">
        <v>0</v>
      </c>
      <c r="CE858">
        <v>0</v>
      </c>
      <c r="CF858">
        <v>0</v>
      </c>
      <c r="CG858">
        <v>0</v>
      </c>
      <c r="CH858">
        <v>0</v>
      </c>
      <c r="CI858">
        <v>0</v>
      </c>
      <c r="CJ858">
        <v>0</v>
      </c>
      <c r="CK858">
        <v>15</v>
      </c>
      <c r="CL858">
        <v>0</v>
      </c>
      <c r="CM858">
        <v>840</v>
      </c>
      <c r="CN858">
        <f t="shared" si="158"/>
        <v>1395</v>
      </c>
      <c r="CO858" t="str">
        <f t="shared" si="159"/>
        <v>Sufficientlyactive</v>
      </c>
      <c r="CP858">
        <v>3</v>
      </c>
      <c r="CQ858">
        <v>3</v>
      </c>
      <c r="CR858">
        <v>3</v>
      </c>
      <c r="CS858">
        <v>3</v>
      </c>
      <c r="CT858">
        <v>3</v>
      </c>
      <c r="CU858">
        <v>0</v>
      </c>
      <c r="CV858">
        <v>1</v>
      </c>
      <c r="CW858">
        <v>0</v>
      </c>
      <c r="CX858">
        <v>1</v>
      </c>
      <c r="CY858">
        <v>1</v>
      </c>
      <c r="CZ858">
        <v>2</v>
      </c>
      <c r="DA858">
        <v>5</v>
      </c>
      <c r="DB858">
        <v>1</v>
      </c>
      <c r="DC858">
        <v>0</v>
      </c>
      <c r="DD858">
        <v>3</v>
      </c>
      <c r="DE858">
        <v>3</v>
      </c>
      <c r="DF858">
        <v>3</v>
      </c>
      <c r="DG858">
        <v>3</v>
      </c>
      <c r="DH858">
        <v>3</v>
      </c>
      <c r="DI858">
        <v>3</v>
      </c>
      <c r="DJ858">
        <v>4</v>
      </c>
      <c r="DK858">
        <v>4</v>
      </c>
      <c r="DL858">
        <v>3</v>
      </c>
      <c r="DM858">
        <v>3</v>
      </c>
      <c r="DN858">
        <v>32</v>
      </c>
      <c r="DO858">
        <v>1</v>
      </c>
      <c r="DP858">
        <v>2</v>
      </c>
      <c r="DQ858">
        <v>2</v>
      </c>
      <c r="DR858">
        <v>2</v>
      </c>
      <c r="DS858">
        <v>2</v>
      </c>
      <c r="DT858">
        <v>3</v>
      </c>
      <c r="DU858">
        <v>2</v>
      </c>
      <c r="DV858">
        <v>2</v>
      </c>
      <c r="DW858">
        <v>2</v>
      </c>
      <c r="DX858">
        <v>18</v>
      </c>
      <c r="DY858" t="str">
        <f>IF(DO858&gt;1,"Yes",IF(DP858&gt;1,"Yes","No"))</f>
        <v>Yes</v>
      </c>
      <c r="DZ858" t="s">
        <v>4710</v>
      </c>
      <c r="EA858">
        <v>3</v>
      </c>
      <c r="EB858">
        <v>2</v>
      </c>
      <c r="EC858">
        <v>1</v>
      </c>
      <c r="ED858">
        <v>1</v>
      </c>
      <c r="EE858">
        <v>1</v>
      </c>
      <c r="EF858">
        <v>1</v>
      </c>
      <c r="EG858">
        <v>1</v>
      </c>
      <c r="EH858">
        <v>10</v>
      </c>
      <c r="EI858">
        <v>3</v>
      </c>
      <c r="EJ858">
        <v>3</v>
      </c>
      <c r="EK858">
        <v>3</v>
      </c>
      <c r="EL858">
        <v>9</v>
      </c>
      <c r="EM858">
        <v>2</v>
      </c>
      <c r="EN858">
        <v>2</v>
      </c>
      <c r="EO858">
        <v>2</v>
      </c>
      <c r="EP858">
        <v>2</v>
      </c>
      <c r="EQ858">
        <v>1</v>
      </c>
      <c r="ER858">
        <v>2</v>
      </c>
      <c r="ES858">
        <v>2</v>
      </c>
      <c r="ET858">
        <v>2</v>
      </c>
      <c r="EU858">
        <v>15</v>
      </c>
      <c r="EV858">
        <v>7</v>
      </c>
      <c r="EW858">
        <v>8</v>
      </c>
      <c r="EX858">
        <v>8</v>
      </c>
      <c r="EY858">
        <v>9</v>
      </c>
      <c r="EZ858">
        <v>32</v>
      </c>
      <c r="FA858">
        <v>5</v>
      </c>
      <c r="FB858" t="str">
        <f t="shared" si="157"/>
        <v>Mild</v>
      </c>
      <c r="FC858" t="s">
        <v>149</v>
      </c>
    </row>
    <row r="859" spans="1:159" x14ac:dyDescent="0.2">
      <c r="A859">
        <v>3605</v>
      </c>
      <c r="B859" t="s">
        <v>143</v>
      </c>
      <c r="C859" t="s">
        <v>3817</v>
      </c>
      <c r="D859" s="1">
        <v>19387</v>
      </c>
      <c r="E859">
        <v>69</v>
      </c>
      <c r="F859">
        <v>1</v>
      </c>
      <c r="H859" t="s">
        <v>1173</v>
      </c>
      <c r="I859">
        <v>3018</v>
      </c>
      <c r="J859" s="1">
        <v>43581</v>
      </c>
      <c r="K859">
        <v>1</v>
      </c>
      <c r="R859">
        <v>1</v>
      </c>
      <c r="W859" t="s">
        <v>229</v>
      </c>
      <c r="X859" t="s">
        <v>307</v>
      </c>
      <c r="Y859">
        <v>0</v>
      </c>
      <c r="Z859" t="s">
        <v>2603</v>
      </c>
      <c r="AA859" s="1">
        <v>44694</v>
      </c>
      <c r="AB859" s="2">
        <f t="shared" si="151"/>
        <v>1113</v>
      </c>
      <c r="AC859">
        <v>1</v>
      </c>
      <c r="AD859">
        <v>1</v>
      </c>
      <c r="AE859" t="str">
        <f t="shared" si="153"/>
        <v>Male</v>
      </c>
      <c r="AF859">
        <v>7</v>
      </c>
      <c r="AG859" t="s">
        <v>149</v>
      </c>
      <c r="AH859">
        <v>0</v>
      </c>
      <c r="AJ859">
        <v>3</v>
      </c>
      <c r="AK859" t="str">
        <f t="shared" si="146"/>
        <v>TAFE</v>
      </c>
      <c r="AL859" t="str">
        <f t="shared" si="154"/>
        <v>Yes</v>
      </c>
      <c r="AM859">
        <v>9</v>
      </c>
      <c r="AN859" t="str">
        <f t="shared" si="152"/>
        <v>Aus</v>
      </c>
      <c r="AO859">
        <v>0</v>
      </c>
      <c r="BW859" s="4"/>
      <c r="FC859" t="s">
        <v>149</v>
      </c>
    </row>
    <row r="860" spans="1:159" x14ac:dyDescent="0.2">
      <c r="A860">
        <v>3607</v>
      </c>
      <c r="B860" t="s">
        <v>143</v>
      </c>
      <c r="C860" t="s">
        <v>3818</v>
      </c>
      <c r="D860" s="1">
        <v>18401</v>
      </c>
      <c r="E860">
        <v>72</v>
      </c>
      <c r="F860">
        <v>1</v>
      </c>
      <c r="H860" t="s">
        <v>159</v>
      </c>
      <c r="I860">
        <v>3038</v>
      </c>
      <c r="J860" s="1">
        <v>43579</v>
      </c>
      <c r="K860">
        <v>2</v>
      </c>
      <c r="R860">
        <v>3</v>
      </c>
      <c r="W860" t="s">
        <v>229</v>
      </c>
      <c r="X860" t="s">
        <v>314</v>
      </c>
      <c r="Y860">
        <v>1</v>
      </c>
      <c r="Z860" t="s">
        <v>3819</v>
      </c>
      <c r="AA860" s="1">
        <v>44691</v>
      </c>
      <c r="AB860" s="2">
        <f t="shared" si="151"/>
        <v>1112</v>
      </c>
      <c r="AC860">
        <v>1</v>
      </c>
      <c r="AD860">
        <v>1</v>
      </c>
      <c r="AE860" t="str">
        <f t="shared" si="153"/>
        <v>Male</v>
      </c>
      <c r="AF860">
        <v>7</v>
      </c>
      <c r="AG860" t="s">
        <v>149</v>
      </c>
      <c r="AH860">
        <v>0</v>
      </c>
      <c r="AJ860">
        <v>3</v>
      </c>
      <c r="AK860" t="str">
        <f t="shared" si="146"/>
        <v>TAFE</v>
      </c>
      <c r="AL860" t="str">
        <f t="shared" si="154"/>
        <v>Yes</v>
      </c>
      <c r="AM860">
        <v>106</v>
      </c>
      <c r="AN860" t="str">
        <f t="shared" si="152"/>
        <v>Other</v>
      </c>
      <c r="AQ860">
        <v>4</v>
      </c>
      <c r="AR860">
        <v>0</v>
      </c>
      <c r="AS860">
        <v>0</v>
      </c>
      <c r="AT860">
        <v>0</v>
      </c>
      <c r="AU860">
        <v>0</v>
      </c>
      <c r="AV860">
        <v>0</v>
      </c>
      <c r="AW860">
        <v>0</v>
      </c>
      <c r="AX860">
        <v>1</v>
      </c>
      <c r="AY860">
        <v>2</v>
      </c>
      <c r="AZ860">
        <v>0</v>
      </c>
      <c r="BA860">
        <v>2</v>
      </c>
      <c r="BC860" t="s">
        <v>3820</v>
      </c>
      <c r="BD860">
        <v>1</v>
      </c>
      <c r="BE860" t="s">
        <v>3821</v>
      </c>
      <c r="BF860">
        <v>1</v>
      </c>
      <c r="BG860" t="s">
        <v>3822</v>
      </c>
      <c r="BH860">
        <v>1</v>
      </c>
      <c r="BI860">
        <v>1</v>
      </c>
      <c r="BJ860">
        <v>1</v>
      </c>
      <c r="BK860">
        <v>0</v>
      </c>
      <c r="BM860">
        <v>0</v>
      </c>
      <c r="BO860">
        <v>0</v>
      </c>
      <c r="BQ860">
        <v>5</v>
      </c>
      <c r="BR860">
        <v>4</v>
      </c>
      <c r="BS860">
        <v>5</v>
      </c>
      <c r="BT860">
        <v>4</v>
      </c>
      <c r="BU860">
        <v>4</v>
      </c>
      <c r="BV860">
        <v>15</v>
      </c>
      <c r="BW860" s="4">
        <v>-0.23841416992658254</v>
      </c>
      <c r="BX860">
        <v>20</v>
      </c>
      <c r="BY860">
        <v>10</v>
      </c>
      <c r="BZ860">
        <v>0</v>
      </c>
      <c r="CA860">
        <v>600</v>
      </c>
      <c r="CB860">
        <v>0</v>
      </c>
      <c r="CC860">
        <v>0</v>
      </c>
      <c r="CD860">
        <v>0</v>
      </c>
      <c r="CE860">
        <v>0</v>
      </c>
      <c r="CF860">
        <v>0</v>
      </c>
      <c r="CG860">
        <v>0</v>
      </c>
      <c r="CH860">
        <v>0</v>
      </c>
      <c r="CI860">
        <v>0</v>
      </c>
      <c r="CJ860">
        <v>0</v>
      </c>
      <c r="CK860">
        <v>0</v>
      </c>
      <c r="CL860">
        <v>0</v>
      </c>
      <c r="CM860">
        <v>0</v>
      </c>
      <c r="CN860">
        <f>CA860+CM860+(2*CI860)</f>
        <v>600</v>
      </c>
      <c r="CO860" t="str">
        <f>IF(CN860&gt;150,"Sufficientlyactive",IF(CN860&gt;1,"Insufficiently active","Sedentary"))</f>
        <v>Sufficientlyactive</v>
      </c>
      <c r="CP860">
        <v>0</v>
      </c>
      <c r="CQ860">
        <v>3</v>
      </c>
      <c r="CR860">
        <v>3</v>
      </c>
      <c r="CS860">
        <v>3</v>
      </c>
      <c r="CT860">
        <v>3</v>
      </c>
      <c r="CU860">
        <v>1</v>
      </c>
      <c r="CV860">
        <v>1</v>
      </c>
      <c r="CW860">
        <v>1</v>
      </c>
      <c r="CX860">
        <v>3</v>
      </c>
      <c r="CY860">
        <v>1</v>
      </c>
      <c r="CZ860">
        <v>2</v>
      </c>
      <c r="DA860">
        <v>4</v>
      </c>
      <c r="DB860">
        <v>6</v>
      </c>
      <c r="DC860">
        <v>1</v>
      </c>
      <c r="DD860">
        <v>3</v>
      </c>
      <c r="DE860">
        <v>3</v>
      </c>
      <c r="DF860">
        <v>3</v>
      </c>
      <c r="DG860">
        <v>4</v>
      </c>
      <c r="DH860">
        <v>1</v>
      </c>
      <c r="DI860">
        <v>1</v>
      </c>
      <c r="DJ860">
        <v>3</v>
      </c>
      <c r="DK860">
        <v>4</v>
      </c>
      <c r="DL860">
        <v>4</v>
      </c>
      <c r="DM860">
        <v>4</v>
      </c>
      <c r="DN860">
        <v>30</v>
      </c>
      <c r="DO860">
        <v>2</v>
      </c>
      <c r="DP860">
        <v>3</v>
      </c>
      <c r="DQ860">
        <v>0</v>
      </c>
      <c r="DR860">
        <v>0</v>
      </c>
      <c r="DS860">
        <v>1</v>
      </c>
      <c r="DT860">
        <v>2</v>
      </c>
      <c r="DU860">
        <v>0</v>
      </c>
      <c r="DV860">
        <v>0</v>
      </c>
      <c r="DW860">
        <v>1</v>
      </c>
      <c r="DX860">
        <v>9</v>
      </c>
      <c r="DY860" t="s">
        <v>149</v>
      </c>
      <c r="DZ860" t="s">
        <v>4707</v>
      </c>
      <c r="EA860">
        <v>3</v>
      </c>
      <c r="EB860">
        <v>1</v>
      </c>
      <c r="EC860">
        <v>3</v>
      </c>
      <c r="ED860">
        <v>3</v>
      </c>
      <c r="EE860">
        <v>3</v>
      </c>
      <c r="EF860">
        <v>3</v>
      </c>
      <c r="EG860">
        <v>5</v>
      </c>
      <c r="EH860">
        <v>21</v>
      </c>
      <c r="EI860">
        <v>1</v>
      </c>
      <c r="EJ860">
        <v>1</v>
      </c>
      <c r="EK860">
        <v>1</v>
      </c>
      <c r="EL860">
        <v>3</v>
      </c>
      <c r="EM860">
        <v>4</v>
      </c>
      <c r="EN860">
        <v>5</v>
      </c>
      <c r="EO860">
        <v>5</v>
      </c>
      <c r="EP860">
        <v>5</v>
      </c>
      <c r="EQ860">
        <v>5</v>
      </c>
      <c r="ER860">
        <v>5</v>
      </c>
      <c r="ES860">
        <v>5</v>
      </c>
      <c r="ET860">
        <v>5</v>
      </c>
      <c r="EU860">
        <v>39</v>
      </c>
      <c r="EV860">
        <v>9</v>
      </c>
      <c r="EW860">
        <v>9</v>
      </c>
      <c r="EX860">
        <v>8</v>
      </c>
      <c r="EY860">
        <v>8</v>
      </c>
      <c r="EZ860">
        <v>34</v>
      </c>
      <c r="FA860">
        <v>8</v>
      </c>
      <c r="FB860" t="str">
        <f t="shared" si="157"/>
        <v>Severe</v>
      </c>
      <c r="FC860" t="s">
        <v>157</v>
      </c>
    </row>
    <row r="861" spans="1:159" x14ac:dyDescent="0.2">
      <c r="A861">
        <v>3628</v>
      </c>
      <c r="B861" t="s">
        <v>143</v>
      </c>
      <c r="C861" t="s">
        <v>3823</v>
      </c>
      <c r="D861" s="1">
        <v>21805</v>
      </c>
      <c r="E861">
        <v>62</v>
      </c>
      <c r="F861">
        <v>11</v>
      </c>
      <c r="G861" t="s">
        <v>3042</v>
      </c>
      <c r="H861" t="s">
        <v>3824</v>
      </c>
      <c r="I861">
        <v>3207</v>
      </c>
      <c r="J861" s="1">
        <v>43564</v>
      </c>
      <c r="K861">
        <v>1</v>
      </c>
      <c r="T861">
        <v>1</v>
      </c>
      <c r="W861" t="s">
        <v>4411</v>
      </c>
      <c r="X861" t="s">
        <v>307</v>
      </c>
      <c r="Y861">
        <v>0</v>
      </c>
      <c r="Z861" t="s">
        <v>3825</v>
      </c>
      <c r="AA861" s="1">
        <v>44681</v>
      </c>
      <c r="AB861" s="2">
        <f t="shared" si="151"/>
        <v>1117</v>
      </c>
      <c r="AC861">
        <v>2</v>
      </c>
      <c r="AD861">
        <v>1</v>
      </c>
      <c r="AE861" t="str">
        <f t="shared" si="153"/>
        <v>Male</v>
      </c>
      <c r="AF861">
        <v>7</v>
      </c>
      <c r="AG861" t="s">
        <v>149</v>
      </c>
      <c r="AH861">
        <v>0</v>
      </c>
      <c r="AJ861">
        <v>4</v>
      </c>
      <c r="AK861" t="str">
        <f t="shared" si="146"/>
        <v>TAFE</v>
      </c>
      <c r="AL861" t="str">
        <f t="shared" si="154"/>
        <v>Yes</v>
      </c>
      <c r="AM861">
        <v>9</v>
      </c>
      <c r="AN861" t="str">
        <f t="shared" si="152"/>
        <v>Aus</v>
      </c>
      <c r="AO861">
        <v>0</v>
      </c>
      <c r="AR861">
        <v>0</v>
      </c>
      <c r="AS861">
        <v>0</v>
      </c>
      <c r="AT861">
        <v>1</v>
      </c>
      <c r="AU861">
        <v>0</v>
      </c>
      <c r="AV861">
        <v>0</v>
      </c>
      <c r="AW861">
        <v>0</v>
      </c>
      <c r="AX861">
        <v>1</v>
      </c>
      <c r="AY861">
        <v>0</v>
      </c>
      <c r="AZ861">
        <v>0</v>
      </c>
      <c r="BA861">
        <v>1</v>
      </c>
      <c r="BB861" t="s">
        <v>3826</v>
      </c>
      <c r="BC861" t="s">
        <v>3827</v>
      </c>
      <c r="BD861">
        <v>0</v>
      </c>
      <c r="BF861">
        <v>1</v>
      </c>
      <c r="BG861" t="s">
        <v>3828</v>
      </c>
      <c r="BH861">
        <v>1</v>
      </c>
      <c r="BI861">
        <v>0</v>
      </c>
      <c r="BJ861">
        <v>0</v>
      </c>
      <c r="BK861">
        <v>0</v>
      </c>
      <c r="BM861">
        <v>1</v>
      </c>
      <c r="BN861">
        <v>15</v>
      </c>
      <c r="BO861">
        <v>1</v>
      </c>
      <c r="BP861">
        <v>1</v>
      </c>
      <c r="BQ861">
        <v>1</v>
      </c>
      <c r="BR861">
        <v>1</v>
      </c>
      <c r="BS861">
        <v>1</v>
      </c>
      <c r="BT861">
        <v>2</v>
      </c>
      <c r="BU861">
        <v>1</v>
      </c>
      <c r="BV861">
        <v>80</v>
      </c>
      <c r="BW861" s="4">
        <v>0.78049010367577754</v>
      </c>
      <c r="BX861">
        <v>7</v>
      </c>
      <c r="BY861">
        <v>8</v>
      </c>
      <c r="BZ861">
        <v>0</v>
      </c>
      <c r="CA861">
        <v>480</v>
      </c>
      <c r="CB861">
        <v>2</v>
      </c>
      <c r="CC861">
        <v>12</v>
      </c>
      <c r="CD861">
        <v>0</v>
      </c>
      <c r="CE861">
        <v>720</v>
      </c>
      <c r="CF861">
        <v>2</v>
      </c>
      <c r="CG861">
        <v>3</v>
      </c>
      <c r="CH861">
        <v>0</v>
      </c>
      <c r="CI861">
        <v>180</v>
      </c>
      <c r="CJ861">
        <v>0</v>
      </c>
      <c r="CK861">
        <v>0</v>
      </c>
      <c r="CL861">
        <v>0</v>
      </c>
      <c r="CM861">
        <v>0</v>
      </c>
      <c r="CN861">
        <f>CA861+CM861+(2*CI861)</f>
        <v>840</v>
      </c>
      <c r="CO861" t="str">
        <f>IF(CN861&gt;150,"Sufficientlyactive",IF(CN861&gt;1,"Insufficiently active","Sedentary"))</f>
        <v>Sufficientlyactive</v>
      </c>
      <c r="CP861">
        <v>4</v>
      </c>
      <c r="CQ861">
        <v>4</v>
      </c>
      <c r="CR861">
        <v>3</v>
      </c>
      <c r="CS861">
        <v>3</v>
      </c>
      <c r="CT861">
        <v>4</v>
      </c>
      <c r="CU861">
        <v>2</v>
      </c>
      <c r="CV861">
        <v>0</v>
      </c>
      <c r="CW861">
        <v>0</v>
      </c>
      <c r="CX861">
        <v>1</v>
      </c>
      <c r="CY861">
        <v>1</v>
      </c>
      <c r="CZ861">
        <v>2</v>
      </c>
      <c r="DA861">
        <v>7</v>
      </c>
      <c r="DB861">
        <v>2</v>
      </c>
      <c r="DC861">
        <v>1</v>
      </c>
      <c r="DD861">
        <v>1</v>
      </c>
      <c r="DE861">
        <v>1</v>
      </c>
      <c r="DF861">
        <v>1</v>
      </c>
      <c r="DG861">
        <v>1</v>
      </c>
      <c r="DH861">
        <v>1</v>
      </c>
      <c r="DI861">
        <v>1</v>
      </c>
      <c r="DJ861">
        <v>1</v>
      </c>
      <c r="DK861">
        <v>1</v>
      </c>
      <c r="DL861">
        <v>1</v>
      </c>
      <c r="DM861">
        <v>1</v>
      </c>
      <c r="DN861">
        <v>10</v>
      </c>
      <c r="DO861">
        <v>0</v>
      </c>
      <c r="DP861">
        <v>0</v>
      </c>
      <c r="DQ861">
        <v>0</v>
      </c>
      <c r="DR861">
        <v>0</v>
      </c>
      <c r="DS861">
        <v>0</v>
      </c>
      <c r="DT861">
        <v>0</v>
      </c>
      <c r="DU861">
        <v>0</v>
      </c>
      <c r="DV861">
        <v>0</v>
      </c>
      <c r="DW861">
        <v>0</v>
      </c>
      <c r="DX861">
        <v>0</v>
      </c>
      <c r="DY861" t="s">
        <v>149</v>
      </c>
      <c r="DZ861" t="s">
        <v>4708</v>
      </c>
      <c r="EA861">
        <v>4</v>
      </c>
      <c r="EB861">
        <v>4</v>
      </c>
      <c r="EC861">
        <v>3</v>
      </c>
      <c r="ED861">
        <v>4</v>
      </c>
      <c r="EE861">
        <v>4</v>
      </c>
      <c r="EF861">
        <v>4</v>
      </c>
      <c r="EG861">
        <v>5</v>
      </c>
      <c r="EH861">
        <v>28</v>
      </c>
      <c r="EI861">
        <v>1</v>
      </c>
      <c r="EJ861">
        <v>1</v>
      </c>
      <c r="EK861">
        <v>1</v>
      </c>
      <c r="EL861">
        <v>3</v>
      </c>
      <c r="EM861">
        <v>5</v>
      </c>
      <c r="EN861">
        <v>5</v>
      </c>
      <c r="EO861">
        <v>5</v>
      </c>
      <c r="EP861">
        <v>5</v>
      </c>
      <c r="EQ861">
        <v>5</v>
      </c>
      <c r="ER861">
        <v>5</v>
      </c>
      <c r="ES861">
        <v>5</v>
      </c>
      <c r="ET861">
        <v>5</v>
      </c>
      <c r="EU861">
        <v>40</v>
      </c>
      <c r="EV861">
        <v>0</v>
      </c>
      <c r="EW861">
        <v>0</v>
      </c>
      <c r="EX861">
        <v>0</v>
      </c>
      <c r="EY861">
        <v>0</v>
      </c>
      <c r="EZ861">
        <v>0</v>
      </c>
      <c r="FA861">
        <v>0</v>
      </c>
      <c r="FB861" t="str">
        <f t="shared" si="157"/>
        <v>None</v>
      </c>
      <c r="FC861" t="s">
        <v>157</v>
      </c>
    </row>
    <row r="862" spans="1:159" x14ac:dyDescent="0.2">
      <c r="A862">
        <v>3630</v>
      </c>
      <c r="B862" t="s">
        <v>143</v>
      </c>
      <c r="C862" t="s">
        <v>3829</v>
      </c>
      <c r="D862" s="1">
        <v>16844</v>
      </c>
      <c r="E862">
        <v>76</v>
      </c>
      <c r="F862">
        <v>1</v>
      </c>
      <c r="H862" t="s">
        <v>348</v>
      </c>
      <c r="I862">
        <v>3011</v>
      </c>
      <c r="J862" s="1">
        <v>43558</v>
      </c>
      <c r="K862">
        <v>1</v>
      </c>
      <c r="Q862">
        <v>2</v>
      </c>
      <c r="W862" t="s">
        <v>4409</v>
      </c>
      <c r="X862" t="s">
        <v>222</v>
      </c>
      <c r="Y862">
        <v>1</v>
      </c>
      <c r="Z862" t="s">
        <v>3830</v>
      </c>
      <c r="AA862" s="1">
        <v>44694</v>
      </c>
      <c r="AB862" s="2">
        <f t="shared" si="151"/>
        <v>1136</v>
      </c>
      <c r="AC862">
        <v>1</v>
      </c>
      <c r="AD862">
        <v>1</v>
      </c>
      <c r="AE862" t="str">
        <f t="shared" si="153"/>
        <v>Male</v>
      </c>
      <c r="AF862">
        <v>7</v>
      </c>
      <c r="AG862" t="s">
        <v>149</v>
      </c>
      <c r="AH862">
        <v>0</v>
      </c>
      <c r="AJ862">
        <v>1</v>
      </c>
      <c r="AK862" t="str">
        <f t="shared" si="146"/>
        <v>DNC high school</v>
      </c>
      <c r="AL862" t="str">
        <f t="shared" si="154"/>
        <v>No</v>
      </c>
      <c r="AM862">
        <v>65</v>
      </c>
      <c r="AN862" t="str">
        <f t="shared" si="152"/>
        <v>Other</v>
      </c>
      <c r="AQ862">
        <v>4</v>
      </c>
      <c r="AR862">
        <v>1</v>
      </c>
      <c r="AT862">
        <v>1</v>
      </c>
      <c r="AU862">
        <v>0</v>
      </c>
      <c r="AV862">
        <v>0</v>
      </c>
      <c r="AW862">
        <v>0</v>
      </c>
      <c r="AX862">
        <v>1</v>
      </c>
      <c r="AY862">
        <v>1</v>
      </c>
      <c r="AZ862">
        <v>0</v>
      </c>
      <c r="BA862">
        <v>1</v>
      </c>
      <c r="BB862" t="s">
        <v>3831</v>
      </c>
      <c r="BC862" t="s">
        <v>3832</v>
      </c>
      <c r="BD862">
        <v>1</v>
      </c>
      <c r="BE862" t="s">
        <v>3831</v>
      </c>
      <c r="BF862">
        <v>1</v>
      </c>
      <c r="BG862" t="s">
        <v>3831</v>
      </c>
      <c r="BH862">
        <v>0</v>
      </c>
      <c r="BI862">
        <v>0</v>
      </c>
      <c r="BJ862">
        <v>0</v>
      </c>
      <c r="BK862">
        <v>0</v>
      </c>
      <c r="BM862">
        <v>0</v>
      </c>
      <c r="BO862">
        <v>0</v>
      </c>
      <c r="BW862" s="4"/>
      <c r="FC862" t="s">
        <v>157</v>
      </c>
    </row>
    <row r="863" spans="1:159" x14ac:dyDescent="0.2">
      <c r="A863">
        <v>3632</v>
      </c>
      <c r="B863" t="s">
        <v>143</v>
      </c>
      <c r="C863" t="s">
        <v>3833</v>
      </c>
      <c r="D863" s="1">
        <v>15775</v>
      </c>
      <c r="E863">
        <v>79</v>
      </c>
      <c r="F863">
        <v>1</v>
      </c>
      <c r="H863" t="s">
        <v>1039</v>
      </c>
      <c r="I863">
        <v>3025</v>
      </c>
      <c r="J863" s="1">
        <v>43563</v>
      </c>
      <c r="K863">
        <v>2</v>
      </c>
      <c r="R863">
        <v>3</v>
      </c>
      <c r="W863" t="s">
        <v>229</v>
      </c>
      <c r="X863" t="s">
        <v>314</v>
      </c>
      <c r="Y863">
        <v>1</v>
      </c>
      <c r="Z863" t="s">
        <v>3834</v>
      </c>
      <c r="AA863" s="1">
        <v>44685</v>
      </c>
      <c r="AB863" s="2">
        <f t="shared" si="151"/>
        <v>1122</v>
      </c>
      <c r="AC863">
        <v>1</v>
      </c>
      <c r="AD863">
        <v>1</v>
      </c>
      <c r="AE863" t="str">
        <f t="shared" si="153"/>
        <v>Male</v>
      </c>
      <c r="AF863">
        <v>7</v>
      </c>
      <c r="AG863" t="s">
        <v>149</v>
      </c>
      <c r="AH863">
        <v>0</v>
      </c>
      <c r="AJ863">
        <v>1</v>
      </c>
      <c r="AK863" t="str">
        <f t="shared" si="146"/>
        <v>DNC high school</v>
      </c>
      <c r="AL863" t="str">
        <f t="shared" si="154"/>
        <v>No</v>
      </c>
      <c r="AM863">
        <v>161</v>
      </c>
      <c r="AN863" t="str">
        <f t="shared" si="152"/>
        <v>Other</v>
      </c>
      <c r="AQ863">
        <v>73</v>
      </c>
      <c r="AR863">
        <v>1</v>
      </c>
      <c r="AS863">
        <v>0</v>
      </c>
      <c r="AT863">
        <v>0</v>
      </c>
      <c r="AU863">
        <v>0</v>
      </c>
      <c r="AV863">
        <v>0</v>
      </c>
      <c r="AW863">
        <v>0</v>
      </c>
      <c r="AX863">
        <v>0</v>
      </c>
      <c r="AY863">
        <v>1</v>
      </c>
      <c r="AZ863">
        <v>0</v>
      </c>
      <c r="BA863">
        <v>2</v>
      </c>
      <c r="BC863" t="s">
        <v>3835</v>
      </c>
      <c r="BD863">
        <v>1</v>
      </c>
      <c r="BE863" t="s">
        <v>3836</v>
      </c>
      <c r="BF863">
        <v>1</v>
      </c>
      <c r="BG863" t="s">
        <v>3837</v>
      </c>
      <c r="BH863">
        <v>1</v>
      </c>
      <c r="BI863">
        <v>1</v>
      </c>
      <c r="BJ863">
        <v>0</v>
      </c>
      <c r="BK863">
        <v>0</v>
      </c>
      <c r="BM863">
        <v>1</v>
      </c>
      <c r="BN863">
        <v>20</v>
      </c>
      <c r="BO863">
        <v>0</v>
      </c>
      <c r="BQ863">
        <v>3</v>
      </c>
      <c r="BR863">
        <v>1</v>
      </c>
      <c r="BS863">
        <v>1</v>
      </c>
      <c r="BT863">
        <v>3</v>
      </c>
      <c r="BU863">
        <v>1</v>
      </c>
      <c r="BV863">
        <v>51</v>
      </c>
      <c r="BW863" s="4">
        <v>0.60499999999999998</v>
      </c>
      <c r="BX863">
        <v>2</v>
      </c>
      <c r="BY863">
        <v>0</v>
      </c>
      <c r="BZ863">
        <v>10</v>
      </c>
      <c r="CA863">
        <v>10</v>
      </c>
      <c r="CB863">
        <v>2</v>
      </c>
      <c r="CC863">
        <v>1</v>
      </c>
      <c r="CD863">
        <v>0</v>
      </c>
      <c r="CE863">
        <v>60</v>
      </c>
      <c r="CF863">
        <v>0</v>
      </c>
      <c r="CG863">
        <v>0</v>
      </c>
      <c r="CH863">
        <v>0</v>
      </c>
      <c r="CI863">
        <v>0</v>
      </c>
      <c r="CJ863">
        <v>0</v>
      </c>
      <c r="CK863">
        <v>0</v>
      </c>
      <c r="CL863">
        <v>0</v>
      </c>
      <c r="CM863">
        <v>0</v>
      </c>
      <c r="CN863">
        <f>CA863+CM863+(2*CI863)</f>
        <v>10</v>
      </c>
      <c r="CO863" t="str">
        <f>IF(CN863&gt;150,"Sufficientlyactive",IF(CN863&gt;1,"Insufficiently active","Sedentary"))</f>
        <v>Insufficiently active</v>
      </c>
      <c r="CP863">
        <v>3</v>
      </c>
      <c r="CQ863">
        <v>3</v>
      </c>
      <c r="CR863">
        <v>3</v>
      </c>
      <c r="CS863">
        <v>3</v>
      </c>
      <c r="CT863">
        <v>3</v>
      </c>
      <c r="CU863">
        <v>1</v>
      </c>
      <c r="CV863">
        <v>1</v>
      </c>
      <c r="CW863">
        <v>1</v>
      </c>
      <c r="CX863">
        <v>1</v>
      </c>
      <c r="CY863">
        <v>0</v>
      </c>
      <c r="CZ863">
        <v>2</v>
      </c>
      <c r="DA863">
        <v>8</v>
      </c>
      <c r="DB863">
        <v>8</v>
      </c>
      <c r="DC863">
        <v>1</v>
      </c>
      <c r="DD863">
        <v>1</v>
      </c>
      <c r="DE863">
        <v>1</v>
      </c>
      <c r="DF863">
        <v>1</v>
      </c>
      <c r="DG863">
        <v>1</v>
      </c>
      <c r="DH863">
        <v>1</v>
      </c>
      <c r="DI863">
        <v>1</v>
      </c>
      <c r="DJ863">
        <v>1</v>
      </c>
      <c r="DK863">
        <v>1</v>
      </c>
      <c r="DL863">
        <v>1</v>
      </c>
      <c r="DM863">
        <v>1</v>
      </c>
      <c r="DN863">
        <v>10</v>
      </c>
      <c r="DO863">
        <v>0</v>
      </c>
      <c r="DP863">
        <v>0</v>
      </c>
      <c r="DQ863">
        <v>0</v>
      </c>
      <c r="DR863">
        <v>0</v>
      </c>
      <c r="DS863">
        <v>0</v>
      </c>
      <c r="DT863">
        <v>0</v>
      </c>
      <c r="DU863">
        <v>0</v>
      </c>
      <c r="DV863">
        <v>0</v>
      </c>
      <c r="DW863">
        <v>0</v>
      </c>
      <c r="DX863">
        <v>0</v>
      </c>
      <c r="DY863" t="s">
        <v>149</v>
      </c>
      <c r="DZ863" t="s">
        <v>4708</v>
      </c>
      <c r="EA863">
        <v>2</v>
      </c>
      <c r="EB863">
        <v>4</v>
      </c>
      <c r="EC863">
        <v>4</v>
      </c>
      <c r="ED863">
        <v>4</v>
      </c>
      <c r="EE863">
        <v>4</v>
      </c>
      <c r="EF863">
        <v>4</v>
      </c>
      <c r="EG863">
        <v>4</v>
      </c>
      <c r="EH863">
        <v>26</v>
      </c>
      <c r="EI863">
        <v>2</v>
      </c>
      <c r="EJ863">
        <v>2</v>
      </c>
      <c r="EK863">
        <v>2</v>
      </c>
      <c r="EL863">
        <v>6</v>
      </c>
      <c r="EM863">
        <v>5</v>
      </c>
      <c r="EN863">
        <v>5</v>
      </c>
      <c r="EO863">
        <v>5</v>
      </c>
      <c r="EP863">
        <v>5</v>
      </c>
      <c r="EQ863">
        <v>5</v>
      </c>
      <c r="ER863">
        <v>5</v>
      </c>
      <c r="ES863">
        <v>5</v>
      </c>
      <c r="ET863">
        <v>5</v>
      </c>
      <c r="EU863">
        <v>40</v>
      </c>
      <c r="EV863">
        <v>7</v>
      </c>
      <c r="EW863">
        <v>7</v>
      </c>
      <c r="EX863">
        <v>7</v>
      </c>
      <c r="EY863">
        <v>7</v>
      </c>
      <c r="EZ863">
        <v>28</v>
      </c>
      <c r="FA863">
        <v>6</v>
      </c>
      <c r="FB863" t="str">
        <f t="shared" si="157"/>
        <v>Moderate</v>
      </c>
      <c r="FC863" t="s">
        <v>157</v>
      </c>
    </row>
    <row r="864" spans="1:159" x14ac:dyDescent="0.2">
      <c r="A864">
        <v>3634</v>
      </c>
      <c r="B864" t="s">
        <v>143</v>
      </c>
      <c r="C864" t="s">
        <v>3838</v>
      </c>
      <c r="D864" s="1">
        <v>23113</v>
      </c>
      <c r="E864">
        <v>59</v>
      </c>
      <c r="F864">
        <v>1</v>
      </c>
      <c r="H864" t="s">
        <v>777</v>
      </c>
      <c r="I864">
        <v>3026</v>
      </c>
      <c r="J864" s="1">
        <v>43556</v>
      </c>
      <c r="K864">
        <v>1</v>
      </c>
      <c r="Q864">
        <v>2</v>
      </c>
      <c r="W864" t="s">
        <v>4409</v>
      </c>
      <c r="X864" t="s">
        <v>222</v>
      </c>
      <c r="Y864">
        <v>0</v>
      </c>
      <c r="Z864" t="s">
        <v>3839</v>
      </c>
      <c r="AA864" s="1">
        <v>44691</v>
      </c>
      <c r="AB864" s="2">
        <f t="shared" si="151"/>
        <v>1135</v>
      </c>
      <c r="AC864">
        <v>1</v>
      </c>
      <c r="AD864">
        <v>1</v>
      </c>
      <c r="AE864" t="str">
        <f t="shared" si="153"/>
        <v>Male</v>
      </c>
      <c r="AF864">
        <v>7</v>
      </c>
      <c r="AG864" t="s">
        <v>149</v>
      </c>
      <c r="AH864">
        <v>0</v>
      </c>
      <c r="AJ864">
        <v>2</v>
      </c>
      <c r="AK864" t="str">
        <f t="shared" si="146"/>
        <v>High school</v>
      </c>
      <c r="AL864" t="str">
        <f t="shared" si="154"/>
        <v>Yes</v>
      </c>
      <c r="AM864">
        <v>138</v>
      </c>
      <c r="AN864" t="str">
        <f t="shared" si="152"/>
        <v>Other</v>
      </c>
      <c r="AQ864">
        <v>27</v>
      </c>
      <c r="AR864">
        <v>0</v>
      </c>
      <c r="AS864">
        <v>0</v>
      </c>
      <c r="AT864">
        <v>0</v>
      </c>
      <c r="AU864">
        <v>0</v>
      </c>
      <c r="AV864">
        <v>0</v>
      </c>
      <c r="AW864">
        <v>0</v>
      </c>
      <c r="AX864">
        <v>0</v>
      </c>
      <c r="AY864">
        <v>1</v>
      </c>
      <c r="AZ864">
        <v>1</v>
      </c>
      <c r="BA864">
        <v>1</v>
      </c>
      <c r="BC864" t="s">
        <v>3840</v>
      </c>
      <c r="BD864">
        <v>1</v>
      </c>
      <c r="BE864" t="s">
        <v>3841</v>
      </c>
      <c r="BF864">
        <v>0</v>
      </c>
      <c r="BH864">
        <v>1</v>
      </c>
      <c r="BI864">
        <v>0</v>
      </c>
      <c r="BJ864">
        <v>0</v>
      </c>
      <c r="BK864">
        <v>0</v>
      </c>
      <c r="BM864">
        <v>1</v>
      </c>
      <c r="BN864">
        <v>12</v>
      </c>
      <c r="BO864">
        <v>1</v>
      </c>
      <c r="BP864">
        <v>1</v>
      </c>
      <c r="BQ864">
        <v>4</v>
      </c>
      <c r="BR864">
        <v>3</v>
      </c>
      <c r="BS864">
        <v>3</v>
      </c>
      <c r="BT864">
        <v>4</v>
      </c>
      <c r="BU864">
        <v>3</v>
      </c>
      <c r="BV864">
        <v>25</v>
      </c>
      <c r="BW864" s="4">
        <v>0.25429134856977192</v>
      </c>
      <c r="BX864">
        <v>0</v>
      </c>
      <c r="BY864">
        <v>0</v>
      </c>
      <c r="BZ864">
        <v>1</v>
      </c>
      <c r="CA864">
        <v>1</v>
      </c>
      <c r="CB864">
        <v>0</v>
      </c>
      <c r="CC864">
        <v>0</v>
      </c>
      <c r="CD864">
        <v>0</v>
      </c>
      <c r="CE864">
        <v>0</v>
      </c>
      <c r="CF864">
        <v>0</v>
      </c>
      <c r="CG864">
        <v>0</v>
      </c>
      <c r="CH864">
        <v>0</v>
      </c>
      <c r="CI864">
        <v>0</v>
      </c>
      <c r="CJ864">
        <v>0</v>
      </c>
      <c r="CK864">
        <v>0</v>
      </c>
      <c r="CL864">
        <v>0</v>
      </c>
      <c r="CM864">
        <v>0</v>
      </c>
      <c r="CN864">
        <f>CA864+CM864+(2*CI864)</f>
        <v>1</v>
      </c>
      <c r="CO864" t="str">
        <f>IF(CN864&gt;150,"Sufficientlyactive",IF(CN864&gt;1,"Insufficiently active","Sedentary"))</f>
        <v>Sedentary</v>
      </c>
      <c r="CP864">
        <v>1</v>
      </c>
      <c r="CQ864">
        <v>0</v>
      </c>
      <c r="CR864">
        <v>2</v>
      </c>
      <c r="CS864">
        <v>1</v>
      </c>
      <c r="CT864">
        <v>3</v>
      </c>
      <c r="CU864">
        <v>3</v>
      </c>
      <c r="CV864">
        <v>1</v>
      </c>
      <c r="CW864">
        <v>1</v>
      </c>
      <c r="CX864">
        <v>1</v>
      </c>
      <c r="CY864">
        <v>1</v>
      </c>
      <c r="CZ864">
        <v>2</v>
      </c>
      <c r="DA864">
        <v>6</v>
      </c>
      <c r="DB864">
        <v>4</v>
      </c>
      <c r="DC864">
        <v>0</v>
      </c>
      <c r="DD864">
        <v>3</v>
      </c>
      <c r="DE864">
        <v>2</v>
      </c>
      <c r="DF864">
        <v>2</v>
      </c>
      <c r="DG864">
        <v>2</v>
      </c>
      <c r="DH864">
        <v>2</v>
      </c>
      <c r="DI864">
        <v>2</v>
      </c>
      <c r="DJ864">
        <v>2</v>
      </c>
      <c r="DK864">
        <v>2</v>
      </c>
      <c r="DL864">
        <v>2</v>
      </c>
      <c r="DM864">
        <v>3</v>
      </c>
      <c r="DN864">
        <v>22</v>
      </c>
      <c r="DO864">
        <v>1</v>
      </c>
      <c r="DP864">
        <v>2</v>
      </c>
      <c r="DQ864">
        <v>2</v>
      </c>
      <c r="DR864">
        <v>1</v>
      </c>
      <c r="DS864">
        <v>1</v>
      </c>
      <c r="DT864">
        <v>2</v>
      </c>
      <c r="DU864">
        <v>1</v>
      </c>
      <c r="DV864">
        <v>1</v>
      </c>
      <c r="DW864">
        <v>1</v>
      </c>
      <c r="DX864">
        <v>12</v>
      </c>
      <c r="DY864" t="s">
        <v>149</v>
      </c>
      <c r="DZ864" t="s">
        <v>4709</v>
      </c>
      <c r="EA864">
        <v>3</v>
      </c>
      <c r="EB864">
        <v>3</v>
      </c>
      <c r="EC864">
        <v>2</v>
      </c>
      <c r="ED864">
        <v>2</v>
      </c>
      <c r="EE864">
        <v>3</v>
      </c>
      <c r="EF864">
        <v>2</v>
      </c>
      <c r="EG864">
        <v>2</v>
      </c>
      <c r="EH864">
        <v>17</v>
      </c>
      <c r="EI864">
        <v>2</v>
      </c>
      <c r="EJ864">
        <v>2</v>
      </c>
      <c r="EK864">
        <v>2</v>
      </c>
      <c r="EL864">
        <v>6</v>
      </c>
      <c r="EM864">
        <v>2</v>
      </c>
      <c r="EN864">
        <v>2</v>
      </c>
      <c r="EO864">
        <v>2</v>
      </c>
      <c r="EP864">
        <v>3</v>
      </c>
      <c r="EQ864">
        <v>3</v>
      </c>
      <c r="ER864">
        <v>2</v>
      </c>
      <c r="ES864">
        <v>3</v>
      </c>
      <c r="ET864">
        <v>3</v>
      </c>
      <c r="EU864">
        <v>20</v>
      </c>
      <c r="EV864">
        <v>8</v>
      </c>
      <c r="EW864">
        <v>8</v>
      </c>
      <c r="EX864">
        <v>9</v>
      </c>
      <c r="EY864">
        <v>8</v>
      </c>
      <c r="EZ864">
        <v>33</v>
      </c>
      <c r="FA864">
        <v>8</v>
      </c>
      <c r="FB864" t="str">
        <f t="shared" si="157"/>
        <v>Severe</v>
      </c>
      <c r="FC864" t="s">
        <v>157</v>
      </c>
    </row>
    <row r="865" spans="1:159" x14ac:dyDescent="0.2">
      <c r="A865">
        <v>3645</v>
      </c>
      <c r="B865" t="s">
        <v>143</v>
      </c>
      <c r="C865" t="s">
        <v>3842</v>
      </c>
      <c r="D865" s="1">
        <v>19503</v>
      </c>
      <c r="E865">
        <v>69</v>
      </c>
      <c r="F865">
        <v>1</v>
      </c>
      <c r="H865" t="s">
        <v>571</v>
      </c>
      <c r="I865">
        <v>3020</v>
      </c>
      <c r="J865" s="1">
        <v>43553</v>
      </c>
      <c r="K865">
        <v>1</v>
      </c>
      <c r="T865">
        <v>2</v>
      </c>
      <c r="W865" t="s">
        <v>4411</v>
      </c>
      <c r="X865" t="s">
        <v>222</v>
      </c>
      <c r="Y865">
        <v>1</v>
      </c>
      <c r="Z865" t="s">
        <v>3843</v>
      </c>
      <c r="AA865" s="1">
        <v>44703</v>
      </c>
      <c r="AB865" s="2">
        <f t="shared" si="151"/>
        <v>1150</v>
      </c>
      <c r="AC865">
        <v>0</v>
      </c>
      <c r="AD865">
        <v>2</v>
      </c>
      <c r="AE865" t="str">
        <f t="shared" si="153"/>
        <v>Female</v>
      </c>
      <c r="AF865">
        <v>6</v>
      </c>
      <c r="AG865" t="s">
        <v>149</v>
      </c>
      <c r="AH865">
        <v>0</v>
      </c>
      <c r="AJ865">
        <v>1</v>
      </c>
      <c r="AK865" t="str">
        <f t="shared" si="146"/>
        <v>DNC high school</v>
      </c>
      <c r="AL865" t="str">
        <f t="shared" si="154"/>
        <v>No</v>
      </c>
      <c r="AM865">
        <v>9</v>
      </c>
      <c r="AN865" t="str">
        <f t="shared" si="152"/>
        <v>Aus</v>
      </c>
      <c r="AO865">
        <v>0</v>
      </c>
      <c r="BW865" s="4"/>
      <c r="FC865" t="s">
        <v>157</v>
      </c>
    </row>
    <row r="866" spans="1:159" x14ac:dyDescent="0.2">
      <c r="A866">
        <v>3647</v>
      </c>
      <c r="B866" t="s">
        <v>143</v>
      </c>
      <c r="C866" t="s">
        <v>3844</v>
      </c>
      <c r="D866" s="1">
        <v>17139</v>
      </c>
      <c r="E866">
        <v>75</v>
      </c>
      <c r="F866">
        <v>1</v>
      </c>
      <c r="H866" t="s">
        <v>567</v>
      </c>
      <c r="I866">
        <v>3021</v>
      </c>
      <c r="J866" s="1">
        <v>43551</v>
      </c>
      <c r="K866">
        <v>1</v>
      </c>
      <c r="R866">
        <v>1</v>
      </c>
      <c r="W866" t="s">
        <v>229</v>
      </c>
      <c r="X866" t="s">
        <v>307</v>
      </c>
      <c r="Y866">
        <v>0</v>
      </c>
      <c r="Z866" t="s">
        <v>3845</v>
      </c>
      <c r="AA866" s="1">
        <v>44689</v>
      </c>
      <c r="AB866" s="2">
        <f t="shared" si="151"/>
        <v>1138</v>
      </c>
      <c r="AC866">
        <v>1</v>
      </c>
      <c r="AD866">
        <v>2</v>
      </c>
      <c r="AE866" t="str">
        <f t="shared" si="153"/>
        <v>Female</v>
      </c>
      <c r="AF866">
        <v>7</v>
      </c>
      <c r="AG866" t="s">
        <v>149</v>
      </c>
      <c r="AH866">
        <v>0</v>
      </c>
      <c r="AJ866">
        <v>1</v>
      </c>
      <c r="AK866" t="str">
        <f t="shared" si="146"/>
        <v>DNC high school</v>
      </c>
      <c r="AL866" t="str">
        <f t="shared" si="154"/>
        <v>No</v>
      </c>
      <c r="AM866">
        <v>67</v>
      </c>
      <c r="AN866" t="str">
        <f t="shared" si="152"/>
        <v>Other</v>
      </c>
      <c r="AQ866">
        <v>7</v>
      </c>
      <c r="AR866">
        <v>0</v>
      </c>
      <c r="AS866">
        <v>0</v>
      </c>
      <c r="AT866">
        <v>0</v>
      </c>
      <c r="AU866">
        <v>0</v>
      </c>
      <c r="AV866">
        <v>0</v>
      </c>
      <c r="AW866">
        <v>0</v>
      </c>
      <c r="AX866">
        <v>0</v>
      </c>
      <c r="AY866">
        <v>0</v>
      </c>
      <c r="AZ866">
        <v>0</v>
      </c>
      <c r="BA866">
        <v>1</v>
      </c>
      <c r="BC866" t="s">
        <v>1503</v>
      </c>
      <c r="BD866">
        <v>0</v>
      </c>
      <c r="BF866">
        <v>1</v>
      </c>
      <c r="BG866" t="s">
        <v>3846</v>
      </c>
      <c r="BH866">
        <v>0</v>
      </c>
      <c r="BI866">
        <v>0</v>
      </c>
      <c r="BJ866">
        <v>0</v>
      </c>
      <c r="BK866">
        <v>0</v>
      </c>
      <c r="BM866">
        <v>0</v>
      </c>
      <c r="BO866">
        <v>0</v>
      </c>
      <c r="BQ866">
        <v>3</v>
      </c>
      <c r="BR866">
        <v>1</v>
      </c>
      <c r="BS866">
        <v>2</v>
      </c>
      <c r="BT866">
        <v>2</v>
      </c>
      <c r="BU866">
        <v>1</v>
      </c>
      <c r="BV866">
        <v>80</v>
      </c>
      <c r="BW866" s="4">
        <v>0.57198968389410987</v>
      </c>
      <c r="BX866">
        <v>5</v>
      </c>
      <c r="BY866">
        <v>2</v>
      </c>
      <c r="BZ866">
        <v>30</v>
      </c>
      <c r="CA866">
        <v>150</v>
      </c>
      <c r="CB866">
        <v>1</v>
      </c>
      <c r="CC866">
        <v>2</v>
      </c>
      <c r="CD866">
        <v>0</v>
      </c>
      <c r="CE866">
        <v>120</v>
      </c>
      <c r="CF866">
        <v>0</v>
      </c>
      <c r="CG866">
        <v>0</v>
      </c>
      <c r="CH866">
        <v>0</v>
      </c>
      <c r="CI866">
        <v>0</v>
      </c>
      <c r="CJ866">
        <v>0</v>
      </c>
      <c r="CK866">
        <v>0</v>
      </c>
      <c r="CL866">
        <v>0</v>
      </c>
      <c r="CM866">
        <v>0</v>
      </c>
      <c r="CN866">
        <f t="shared" ref="CN866:CN874" si="160">CA866+CM866+(2*CI866)</f>
        <v>150</v>
      </c>
      <c r="CO866" t="str">
        <f t="shared" ref="CO866:CO874" si="161">IF(CN866&gt;150,"Sufficientlyactive",IF(CN866&gt;1,"Insufficiently active","Sedentary"))</f>
        <v>Insufficiently active</v>
      </c>
      <c r="CP866">
        <v>2</v>
      </c>
      <c r="CQ866">
        <v>2</v>
      </c>
      <c r="CR866">
        <v>2</v>
      </c>
      <c r="CS866">
        <v>2</v>
      </c>
      <c r="CT866">
        <v>2</v>
      </c>
      <c r="CU866">
        <v>2</v>
      </c>
      <c r="CV866">
        <v>1</v>
      </c>
      <c r="CW866">
        <v>1</v>
      </c>
      <c r="CX866">
        <v>1</v>
      </c>
      <c r="CY866">
        <v>1</v>
      </c>
      <c r="CZ866">
        <v>2</v>
      </c>
      <c r="DA866">
        <v>7</v>
      </c>
      <c r="DB866">
        <v>3</v>
      </c>
      <c r="DC866">
        <v>1</v>
      </c>
      <c r="DD866">
        <v>3</v>
      </c>
      <c r="DE866">
        <v>1</v>
      </c>
      <c r="DF866">
        <v>1</v>
      </c>
      <c r="DG866">
        <v>1</v>
      </c>
      <c r="DH866">
        <v>1</v>
      </c>
      <c r="DI866">
        <v>1</v>
      </c>
      <c r="DJ866">
        <v>1</v>
      </c>
      <c r="DK866">
        <v>1</v>
      </c>
      <c r="DL866">
        <v>1</v>
      </c>
      <c r="DM866">
        <v>1</v>
      </c>
      <c r="DN866">
        <v>12</v>
      </c>
      <c r="DO866">
        <v>0</v>
      </c>
      <c r="DP866">
        <v>0</v>
      </c>
      <c r="DQ866">
        <v>0</v>
      </c>
      <c r="DR866">
        <v>0</v>
      </c>
      <c r="DS866">
        <v>0</v>
      </c>
      <c r="DT866">
        <v>0</v>
      </c>
      <c r="DU866">
        <v>0</v>
      </c>
      <c r="DV866">
        <v>0</v>
      </c>
      <c r="DW866">
        <v>0</v>
      </c>
      <c r="DX866">
        <v>0</v>
      </c>
      <c r="DY866" t="s">
        <v>149</v>
      </c>
      <c r="DZ866" t="s">
        <v>4708</v>
      </c>
      <c r="EA866">
        <v>5</v>
      </c>
      <c r="EB866">
        <v>4</v>
      </c>
      <c r="EC866">
        <v>4</v>
      </c>
      <c r="ED866">
        <v>4</v>
      </c>
      <c r="EE866">
        <v>5</v>
      </c>
      <c r="EF866">
        <v>5</v>
      </c>
      <c r="EG866">
        <v>5</v>
      </c>
      <c r="EH866">
        <v>32</v>
      </c>
      <c r="EI866">
        <v>1</v>
      </c>
      <c r="EJ866">
        <v>1</v>
      </c>
      <c r="EK866">
        <v>1</v>
      </c>
      <c r="EL866">
        <v>3</v>
      </c>
      <c r="EM866">
        <v>4</v>
      </c>
      <c r="EN866">
        <v>5</v>
      </c>
      <c r="EO866">
        <v>4</v>
      </c>
      <c r="EP866">
        <v>4</v>
      </c>
      <c r="EQ866">
        <v>4</v>
      </c>
      <c r="ER866">
        <v>4</v>
      </c>
      <c r="ES866">
        <v>5</v>
      </c>
      <c r="ET866">
        <v>5</v>
      </c>
      <c r="EU866">
        <v>35</v>
      </c>
      <c r="EV866">
        <v>2</v>
      </c>
      <c r="EW866">
        <v>2</v>
      </c>
      <c r="EX866">
        <v>3</v>
      </c>
      <c r="EY866">
        <v>3</v>
      </c>
      <c r="EZ866">
        <v>10</v>
      </c>
      <c r="FA866">
        <v>2</v>
      </c>
      <c r="FB866" t="str">
        <f t="shared" si="157"/>
        <v>Mild</v>
      </c>
      <c r="FC866" t="s">
        <v>157</v>
      </c>
    </row>
    <row r="867" spans="1:159" x14ac:dyDescent="0.2">
      <c r="A867">
        <v>3648</v>
      </c>
      <c r="B867" t="s">
        <v>143</v>
      </c>
      <c r="C867" t="s">
        <v>3847</v>
      </c>
      <c r="D867" s="1">
        <v>35470</v>
      </c>
      <c r="E867">
        <v>25</v>
      </c>
      <c r="F867">
        <v>1</v>
      </c>
      <c r="H867" t="s">
        <v>354</v>
      </c>
      <c r="I867">
        <v>3037</v>
      </c>
      <c r="J867" s="1">
        <v>43550</v>
      </c>
      <c r="K867">
        <v>1</v>
      </c>
      <c r="L867">
        <v>2</v>
      </c>
      <c r="W867" t="s">
        <v>4403</v>
      </c>
      <c r="X867" t="s">
        <v>222</v>
      </c>
      <c r="Y867">
        <v>0</v>
      </c>
      <c r="Z867" t="s">
        <v>3848</v>
      </c>
      <c r="AA867" s="1">
        <v>44691</v>
      </c>
      <c r="AB867" s="2">
        <f t="shared" si="151"/>
        <v>1141</v>
      </c>
      <c r="AC867">
        <v>0</v>
      </c>
      <c r="AD867">
        <v>1</v>
      </c>
      <c r="AE867" t="str">
        <f t="shared" si="153"/>
        <v>Male</v>
      </c>
      <c r="AF867">
        <v>0</v>
      </c>
      <c r="AG867" t="s">
        <v>157</v>
      </c>
      <c r="AH867">
        <v>0</v>
      </c>
      <c r="AJ867">
        <v>8</v>
      </c>
      <c r="AK867" t="str">
        <f t="shared" si="146"/>
        <v>Postgrad</v>
      </c>
      <c r="AL867" t="str">
        <f t="shared" si="154"/>
        <v>Yes</v>
      </c>
      <c r="AM867">
        <v>77</v>
      </c>
      <c r="AN867" t="str">
        <f t="shared" si="152"/>
        <v>Other</v>
      </c>
      <c r="AQ867">
        <v>7</v>
      </c>
      <c r="AR867">
        <v>0</v>
      </c>
      <c r="AS867">
        <v>0</v>
      </c>
      <c r="AT867">
        <v>0</v>
      </c>
      <c r="AU867">
        <v>2</v>
      </c>
      <c r="AV867">
        <v>0</v>
      </c>
      <c r="AW867">
        <v>0</v>
      </c>
      <c r="AX867">
        <v>0</v>
      </c>
      <c r="AY867">
        <v>0</v>
      </c>
      <c r="AZ867">
        <v>2</v>
      </c>
      <c r="BA867">
        <v>0</v>
      </c>
      <c r="BC867" t="s">
        <v>3849</v>
      </c>
      <c r="BD867">
        <v>0</v>
      </c>
      <c r="BF867">
        <v>0</v>
      </c>
      <c r="BH867">
        <v>0</v>
      </c>
      <c r="BI867">
        <v>0</v>
      </c>
      <c r="BJ867">
        <v>0</v>
      </c>
      <c r="BK867">
        <v>0</v>
      </c>
      <c r="BM867">
        <v>0</v>
      </c>
      <c r="BO867">
        <v>0</v>
      </c>
      <c r="BQ867">
        <v>1</v>
      </c>
      <c r="BR867">
        <v>1</v>
      </c>
      <c r="BS867">
        <v>1</v>
      </c>
      <c r="BT867">
        <v>2</v>
      </c>
      <c r="BU867">
        <v>1</v>
      </c>
      <c r="BV867">
        <v>77</v>
      </c>
      <c r="BW867" s="4">
        <v>0.78049010367577754</v>
      </c>
      <c r="BX867">
        <v>4</v>
      </c>
      <c r="BY867">
        <v>5</v>
      </c>
      <c r="BZ867">
        <v>0</v>
      </c>
      <c r="CA867">
        <v>300</v>
      </c>
      <c r="CB867">
        <v>0</v>
      </c>
      <c r="CC867">
        <v>0</v>
      </c>
      <c r="CD867">
        <v>0</v>
      </c>
      <c r="CE867">
        <v>0</v>
      </c>
      <c r="CF867">
        <v>1</v>
      </c>
      <c r="CG867">
        <v>0</v>
      </c>
      <c r="CH867">
        <v>0</v>
      </c>
      <c r="CI867">
        <v>0</v>
      </c>
      <c r="CJ867">
        <v>0</v>
      </c>
      <c r="CK867">
        <v>0</v>
      </c>
      <c r="CL867">
        <v>0</v>
      </c>
      <c r="CM867">
        <v>0</v>
      </c>
      <c r="CN867">
        <f t="shared" si="160"/>
        <v>300</v>
      </c>
      <c r="CO867" t="str">
        <f t="shared" si="161"/>
        <v>Sufficientlyactive</v>
      </c>
      <c r="CP867">
        <v>1</v>
      </c>
      <c r="CQ867">
        <v>2</v>
      </c>
      <c r="CR867">
        <v>3</v>
      </c>
      <c r="CS867">
        <v>3</v>
      </c>
      <c r="CT867">
        <v>3</v>
      </c>
      <c r="CU867">
        <v>3</v>
      </c>
      <c r="CV867">
        <v>1</v>
      </c>
      <c r="CW867">
        <v>1</v>
      </c>
      <c r="CX867">
        <v>1</v>
      </c>
      <c r="CY867">
        <v>1</v>
      </c>
      <c r="CZ867">
        <v>1</v>
      </c>
      <c r="DA867">
        <v>6</v>
      </c>
      <c r="DB867">
        <v>3</v>
      </c>
      <c r="DC867">
        <v>0</v>
      </c>
      <c r="DD867">
        <v>4</v>
      </c>
      <c r="DE867">
        <v>2</v>
      </c>
      <c r="DF867">
        <v>1</v>
      </c>
      <c r="DG867">
        <v>1</v>
      </c>
      <c r="DH867">
        <v>2</v>
      </c>
      <c r="DI867">
        <v>1</v>
      </c>
      <c r="DJ867">
        <v>1</v>
      </c>
      <c r="DK867">
        <v>3</v>
      </c>
      <c r="DL867">
        <v>1</v>
      </c>
      <c r="DM867">
        <v>1</v>
      </c>
      <c r="DN867">
        <v>17</v>
      </c>
      <c r="DO867">
        <v>1</v>
      </c>
      <c r="DP867">
        <v>0</v>
      </c>
      <c r="DQ867">
        <v>0</v>
      </c>
      <c r="DR867">
        <v>1</v>
      </c>
      <c r="DS867">
        <v>1</v>
      </c>
      <c r="DT867">
        <v>0</v>
      </c>
      <c r="DU867">
        <v>0</v>
      </c>
      <c r="DV867">
        <v>0</v>
      </c>
      <c r="DW867">
        <v>0</v>
      </c>
      <c r="DX867">
        <v>3</v>
      </c>
      <c r="DY867" t="str">
        <f>IF(DO867&gt;1,"Yes",IF(DP867&gt;1,"Yes","No"))</f>
        <v>No</v>
      </c>
      <c r="DZ867" t="s">
        <v>4708</v>
      </c>
      <c r="EA867">
        <v>4</v>
      </c>
      <c r="EB867">
        <v>4</v>
      </c>
      <c r="EC867">
        <v>2</v>
      </c>
      <c r="ED867">
        <v>3</v>
      </c>
      <c r="EE867">
        <v>3</v>
      </c>
      <c r="EF867">
        <v>4</v>
      </c>
      <c r="EG867">
        <v>3</v>
      </c>
      <c r="EH867">
        <v>23</v>
      </c>
      <c r="EI867">
        <v>1</v>
      </c>
      <c r="EJ867">
        <v>1</v>
      </c>
      <c r="EK867">
        <v>1</v>
      </c>
      <c r="EL867">
        <v>3</v>
      </c>
      <c r="EM867">
        <v>3</v>
      </c>
      <c r="EN867">
        <v>4</v>
      </c>
      <c r="EO867">
        <v>4</v>
      </c>
      <c r="EP867">
        <v>3</v>
      </c>
      <c r="EQ867">
        <v>4</v>
      </c>
      <c r="ER867">
        <v>4</v>
      </c>
      <c r="ES867">
        <v>4</v>
      </c>
      <c r="ET867">
        <v>3</v>
      </c>
      <c r="EU867">
        <v>29</v>
      </c>
      <c r="EV867">
        <v>2</v>
      </c>
      <c r="EW867">
        <v>2</v>
      </c>
      <c r="EX867">
        <v>2</v>
      </c>
      <c r="EY867">
        <v>4</v>
      </c>
      <c r="EZ867">
        <v>10</v>
      </c>
      <c r="FA867">
        <v>1</v>
      </c>
      <c r="FB867" t="str">
        <f t="shared" si="157"/>
        <v>Mild</v>
      </c>
      <c r="FC867" t="s">
        <v>149</v>
      </c>
    </row>
    <row r="868" spans="1:159" x14ac:dyDescent="0.2">
      <c r="A868">
        <v>3654</v>
      </c>
      <c r="B868" t="s">
        <v>143</v>
      </c>
      <c r="C868" t="s">
        <v>3850</v>
      </c>
      <c r="D868" s="1">
        <v>23878</v>
      </c>
      <c r="E868">
        <v>57</v>
      </c>
      <c r="F868">
        <v>11</v>
      </c>
      <c r="G868" t="s">
        <v>3042</v>
      </c>
      <c r="H868" t="s">
        <v>228</v>
      </c>
      <c r="I868">
        <v>3029</v>
      </c>
      <c r="J868" s="1">
        <v>43539</v>
      </c>
      <c r="K868">
        <v>1</v>
      </c>
      <c r="L868">
        <v>1</v>
      </c>
      <c r="W868" t="s">
        <v>4403</v>
      </c>
      <c r="X868" t="s">
        <v>307</v>
      </c>
      <c r="Y868">
        <v>0</v>
      </c>
      <c r="Z868" t="s">
        <v>3851</v>
      </c>
      <c r="AA868" s="1">
        <v>44684</v>
      </c>
      <c r="AB868" s="2">
        <f t="shared" si="151"/>
        <v>1145</v>
      </c>
      <c r="AC868">
        <v>0</v>
      </c>
      <c r="AD868">
        <v>1</v>
      </c>
      <c r="AE868" t="str">
        <f t="shared" si="153"/>
        <v>Male</v>
      </c>
      <c r="AF868">
        <v>4</v>
      </c>
      <c r="AG868" t="s">
        <v>149</v>
      </c>
      <c r="AH868">
        <v>0</v>
      </c>
      <c r="AJ868">
        <v>1</v>
      </c>
      <c r="AK868" t="str">
        <f t="shared" si="146"/>
        <v>DNC high school</v>
      </c>
      <c r="AL868" t="str">
        <f t="shared" si="154"/>
        <v>No</v>
      </c>
      <c r="AM868">
        <v>185</v>
      </c>
      <c r="AN868" t="str">
        <f t="shared" si="152"/>
        <v>Other</v>
      </c>
      <c r="AQ868">
        <v>13</v>
      </c>
      <c r="AR868">
        <v>0</v>
      </c>
      <c r="AS868">
        <v>0</v>
      </c>
      <c r="AT868">
        <v>0</v>
      </c>
      <c r="AU868">
        <v>1</v>
      </c>
      <c r="AV868">
        <v>0</v>
      </c>
      <c r="AW868">
        <v>0</v>
      </c>
      <c r="AX868">
        <v>0</v>
      </c>
      <c r="AY868">
        <v>1</v>
      </c>
      <c r="AZ868">
        <v>0</v>
      </c>
      <c r="BA868">
        <v>0</v>
      </c>
      <c r="BC868" t="s">
        <v>3852</v>
      </c>
      <c r="BD868">
        <v>1</v>
      </c>
      <c r="BE868" t="s">
        <v>3853</v>
      </c>
      <c r="BF868">
        <v>1</v>
      </c>
      <c r="BG868" t="s">
        <v>3854</v>
      </c>
      <c r="BH868">
        <v>0</v>
      </c>
      <c r="BI868">
        <v>0</v>
      </c>
      <c r="BJ868">
        <v>1</v>
      </c>
      <c r="BK868">
        <v>0</v>
      </c>
      <c r="BM868">
        <v>0</v>
      </c>
      <c r="BO868">
        <v>0</v>
      </c>
      <c r="BQ868">
        <v>3</v>
      </c>
      <c r="BR868">
        <v>2</v>
      </c>
      <c r="BS868">
        <v>4</v>
      </c>
      <c r="BT868">
        <v>4</v>
      </c>
      <c r="BU868">
        <v>2</v>
      </c>
      <c r="BV868">
        <v>24</v>
      </c>
      <c r="BW868" s="4">
        <v>0.26280742567909876</v>
      </c>
      <c r="BX868">
        <v>0</v>
      </c>
      <c r="BY868">
        <v>0</v>
      </c>
      <c r="BZ868">
        <v>0</v>
      </c>
      <c r="CA868">
        <v>0</v>
      </c>
      <c r="CB868">
        <v>0</v>
      </c>
      <c r="CC868">
        <v>0</v>
      </c>
      <c r="CD868">
        <v>0</v>
      </c>
      <c r="CE868">
        <v>0</v>
      </c>
      <c r="CF868">
        <v>0</v>
      </c>
      <c r="CG868">
        <v>0</v>
      </c>
      <c r="CH868">
        <v>0</v>
      </c>
      <c r="CI868">
        <v>0</v>
      </c>
      <c r="CJ868">
        <v>0</v>
      </c>
      <c r="CK868">
        <v>0</v>
      </c>
      <c r="CL868">
        <v>0</v>
      </c>
      <c r="CM868">
        <v>0</v>
      </c>
      <c r="CN868">
        <f t="shared" si="160"/>
        <v>0</v>
      </c>
      <c r="CO868" t="str">
        <f t="shared" si="161"/>
        <v>Sedentary</v>
      </c>
      <c r="CP868">
        <v>1</v>
      </c>
      <c r="CQ868">
        <v>1</v>
      </c>
      <c r="CR868">
        <v>2</v>
      </c>
      <c r="CS868">
        <v>1</v>
      </c>
      <c r="CT868">
        <v>2</v>
      </c>
      <c r="CU868">
        <v>2</v>
      </c>
      <c r="CV868">
        <v>1</v>
      </c>
      <c r="CW868">
        <v>0</v>
      </c>
      <c r="CX868">
        <v>1</v>
      </c>
      <c r="CY868">
        <v>0</v>
      </c>
      <c r="CZ868">
        <v>3</v>
      </c>
      <c r="DA868">
        <v>4</v>
      </c>
      <c r="DB868">
        <v>6</v>
      </c>
      <c r="DC868">
        <v>0</v>
      </c>
      <c r="DD868">
        <v>4</v>
      </c>
      <c r="DE868">
        <v>1</v>
      </c>
      <c r="DF868">
        <v>1</v>
      </c>
      <c r="DG868">
        <v>1</v>
      </c>
      <c r="DH868">
        <v>4</v>
      </c>
      <c r="DI868">
        <v>4</v>
      </c>
      <c r="DJ868">
        <v>3</v>
      </c>
      <c r="DK868">
        <v>4</v>
      </c>
      <c r="DL868">
        <v>3</v>
      </c>
      <c r="DM868">
        <v>2</v>
      </c>
      <c r="DN868">
        <v>27</v>
      </c>
      <c r="DO868">
        <v>1</v>
      </c>
      <c r="DP868">
        <v>1</v>
      </c>
      <c r="DQ868">
        <v>3</v>
      </c>
      <c r="DR868">
        <v>2</v>
      </c>
      <c r="DS868">
        <v>2</v>
      </c>
      <c r="DT868">
        <v>0</v>
      </c>
      <c r="DU868">
        <v>1</v>
      </c>
      <c r="DV868">
        <v>0</v>
      </c>
      <c r="DW868">
        <v>0</v>
      </c>
      <c r="DX868">
        <v>10</v>
      </c>
      <c r="DY868" t="str">
        <f>IF(DO868&gt;1,"Yes",IF(DP868&gt;1,"Yes","No"))</f>
        <v>No</v>
      </c>
      <c r="DZ868" t="s">
        <v>4709</v>
      </c>
      <c r="EA868">
        <v>2</v>
      </c>
      <c r="EB868">
        <v>3</v>
      </c>
      <c r="EC868">
        <v>3</v>
      </c>
      <c r="ED868">
        <v>4</v>
      </c>
      <c r="EE868">
        <v>4</v>
      </c>
      <c r="EF868">
        <v>3</v>
      </c>
      <c r="EG868">
        <v>5</v>
      </c>
      <c r="EH868">
        <v>24</v>
      </c>
      <c r="EI868">
        <v>2</v>
      </c>
      <c r="EJ868">
        <v>2</v>
      </c>
      <c r="EK868">
        <v>1</v>
      </c>
      <c r="EL868">
        <v>5</v>
      </c>
      <c r="EM868">
        <v>4</v>
      </c>
      <c r="EN868">
        <v>4</v>
      </c>
      <c r="EO868">
        <v>4</v>
      </c>
      <c r="EP868">
        <v>4</v>
      </c>
      <c r="EQ868">
        <v>4</v>
      </c>
      <c r="ER868">
        <v>4</v>
      </c>
      <c r="ES868">
        <v>4</v>
      </c>
      <c r="ET868">
        <v>4</v>
      </c>
      <c r="EU868">
        <v>32</v>
      </c>
      <c r="EV868">
        <v>6</v>
      </c>
      <c r="EW868">
        <v>6</v>
      </c>
      <c r="EX868">
        <v>6</v>
      </c>
      <c r="EY868">
        <v>8</v>
      </c>
      <c r="EZ868">
        <v>26</v>
      </c>
      <c r="FA868">
        <v>5</v>
      </c>
      <c r="FB868" t="str">
        <f t="shared" si="157"/>
        <v>Mild</v>
      </c>
      <c r="FC868" t="s">
        <v>149</v>
      </c>
    </row>
    <row r="869" spans="1:159" x14ac:dyDescent="0.2">
      <c r="A869">
        <v>3666</v>
      </c>
      <c r="B869" t="s">
        <v>143</v>
      </c>
      <c r="C869" t="s">
        <v>3855</v>
      </c>
      <c r="D869" s="1">
        <v>27347</v>
      </c>
      <c r="E869">
        <v>47</v>
      </c>
      <c r="F869">
        <v>1</v>
      </c>
      <c r="H869" t="s">
        <v>290</v>
      </c>
      <c r="I869">
        <v>3037</v>
      </c>
      <c r="J869" s="1">
        <v>43549</v>
      </c>
      <c r="K869">
        <v>1</v>
      </c>
      <c r="N869">
        <v>2</v>
      </c>
      <c r="W869" t="s">
        <v>4407</v>
      </c>
      <c r="X869" t="s">
        <v>222</v>
      </c>
      <c r="Y869">
        <v>0</v>
      </c>
      <c r="Z869" t="s">
        <v>3856</v>
      </c>
      <c r="AA869" s="1">
        <v>44658</v>
      </c>
      <c r="AB869" s="2">
        <f t="shared" si="151"/>
        <v>1109</v>
      </c>
      <c r="AC869">
        <v>3</v>
      </c>
      <c r="AD869">
        <v>2</v>
      </c>
      <c r="AE869" t="str">
        <f t="shared" si="153"/>
        <v>Female</v>
      </c>
      <c r="AF869">
        <v>4</v>
      </c>
      <c r="AG869" t="s">
        <v>149</v>
      </c>
      <c r="AH869">
        <v>0</v>
      </c>
      <c r="AJ869">
        <v>1</v>
      </c>
      <c r="AK869" t="str">
        <f t="shared" si="146"/>
        <v>DNC high school</v>
      </c>
      <c r="AL869" t="str">
        <f t="shared" si="154"/>
        <v>No</v>
      </c>
      <c r="AM869">
        <v>106</v>
      </c>
      <c r="AN869" t="str">
        <f t="shared" si="152"/>
        <v>Other</v>
      </c>
      <c r="AQ869">
        <v>14</v>
      </c>
      <c r="AR869">
        <v>0</v>
      </c>
      <c r="AS869">
        <v>0</v>
      </c>
      <c r="AT869">
        <v>0</v>
      </c>
      <c r="AU869">
        <v>1</v>
      </c>
      <c r="AV869">
        <v>0</v>
      </c>
      <c r="AW869">
        <v>0</v>
      </c>
      <c r="AX869">
        <v>1</v>
      </c>
      <c r="AY869">
        <v>0</v>
      </c>
      <c r="AZ869">
        <v>1</v>
      </c>
      <c r="BA869">
        <v>0</v>
      </c>
      <c r="BC869" t="s">
        <v>3857</v>
      </c>
      <c r="BD869">
        <v>1</v>
      </c>
      <c r="BE869" t="s">
        <v>3858</v>
      </c>
      <c r="BF869">
        <v>0</v>
      </c>
      <c r="BH869">
        <v>0</v>
      </c>
      <c r="BI869">
        <v>1</v>
      </c>
      <c r="BJ869">
        <v>0</v>
      </c>
      <c r="BK869">
        <v>1</v>
      </c>
      <c r="BL869">
        <v>15</v>
      </c>
      <c r="BM869">
        <v>0</v>
      </c>
      <c r="BO869">
        <v>0</v>
      </c>
      <c r="BQ869">
        <v>3</v>
      </c>
      <c r="BR869">
        <v>2</v>
      </c>
      <c r="BS869">
        <v>2</v>
      </c>
      <c r="BT869">
        <v>4</v>
      </c>
      <c r="BU869">
        <v>3</v>
      </c>
      <c r="BV869">
        <v>46</v>
      </c>
      <c r="BW869" s="4">
        <v>0.31465878956402782</v>
      </c>
      <c r="BX869">
        <v>4</v>
      </c>
      <c r="BY869">
        <v>1</v>
      </c>
      <c r="BZ869">
        <v>0</v>
      </c>
      <c r="CA869">
        <v>60</v>
      </c>
      <c r="CB869">
        <v>1</v>
      </c>
      <c r="CC869">
        <v>1</v>
      </c>
      <c r="CD869">
        <v>0</v>
      </c>
      <c r="CE869">
        <v>60</v>
      </c>
      <c r="CF869">
        <v>0</v>
      </c>
      <c r="CG869">
        <v>0</v>
      </c>
      <c r="CH869">
        <v>0</v>
      </c>
      <c r="CI869">
        <v>0</v>
      </c>
      <c r="CJ869">
        <v>0</v>
      </c>
      <c r="CK869">
        <v>0</v>
      </c>
      <c r="CL869">
        <v>0</v>
      </c>
      <c r="CM869">
        <v>0</v>
      </c>
      <c r="CN869">
        <f t="shared" si="160"/>
        <v>60</v>
      </c>
      <c r="CO869" t="str">
        <f t="shared" si="161"/>
        <v>Insufficiently active</v>
      </c>
      <c r="CP869">
        <v>3</v>
      </c>
      <c r="CQ869">
        <v>3</v>
      </c>
      <c r="CR869">
        <v>3</v>
      </c>
      <c r="CS869">
        <v>3</v>
      </c>
      <c r="CT869">
        <v>3</v>
      </c>
      <c r="CU869">
        <v>2</v>
      </c>
      <c r="CV869">
        <v>1</v>
      </c>
      <c r="CW869">
        <v>1</v>
      </c>
      <c r="CX869">
        <v>1</v>
      </c>
      <c r="CY869">
        <v>0</v>
      </c>
      <c r="CZ869">
        <v>3</v>
      </c>
      <c r="DA869">
        <v>7</v>
      </c>
      <c r="DB869">
        <v>1</v>
      </c>
      <c r="DC869">
        <v>0</v>
      </c>
      <c r="DD869">
        <v>4</v>
      </c>
      <c r="DE869">
        <v>3</v>
      </c>
      <c r="DF869">
        <v>1</v>
      </c>
      <c r="DG869">
        <v>2</v>
      </c>
      <c r="DH869">
        <v>2</v>
      </c>
      <c r="DI869">
        <v>1</v>
      </c>
      <c r="DJ869">
        <v>2</v>
      </c>
      <c r="DK869">
        <v>4</v>
      </c>
      <c r="DL869">
        <v>1</v>
      </c>
      <c r="DM869">
        <v>1</v>
      </c>
      <c r="DN869">
        <v>21</v>
      </c>
      <c r="DO869">
        <v>2</v>
      </c>
      <c r="DP869">
        <v>1</v>
      </c>
      <c r="DQ869">
        <v>2</v>
      </c>
      <c r="DR869">
        <v>3</v>
      </c>
      <c r="DS869">
        <v>1</v>
      </c>
      <c r="DT869">
        <v>1</v>
      </c>
      <c r="DU869">
        <v>1</v>
      </c>
      <c r="DV869">
        <v>0</v>
      </c>
      <c r="DW869">
        <v>0</v>
      </c>
      <c r="DX869">
        <v>11</v>
      </c>
      <c r="DY869" t="s">
        <v>149</v>
      </c>
      <c r="DZ869" t="s">
        <v>4709</v>
      </c>
      <c r="EA869">
        <v>1</v>
      </c>
      <c r="EB869">
        <v>3</v>
      </c>
      <c r="EC869">
        <v>2</v>
      </c>
      <c r="ED869">
        <v>3</v>
      </c>
      <c r="EE869">
        <v>3</v>
      </c>
      <c r="EF869">
        <v>2</v>
      </c>
      <c r="EG869">
        <v>4</v>
      </c>
      <c r="EH869">
        <v>18</v>
      </c>
      <c r="EI869">
        <v>2</v>
      </c>
      <c r="EJ869">
        <v>2</v>
      </c>
      <c r="EK869">
        <v>2</v>
      </c>
      <c r="EL869">
        <v>6</v>
      </c>
      <c r="EM869">
        <v>3</v>
      </c>
      <c r="EN869">
        <v>4</v>
      </c>
      <c r="EO869">
        <v>2</v>
      </c>
      <c r="EP869">
        <v>4</v>
      </c>
      <c r="EQ869">
        <v>4</v>
      </c>
      <c r="ER869">
        <v>3</v>
      </c>
      <c r="ES869">
        <v>3</v>
      </c>
      <c r="ET869">
        <v>3</v>
      </c>
      <c r="EU869">
        <v>26</v>
      </c>
      <c r="EV869">
        <v>9</v>
      </c>
      <c r="EW869">
        <v>8</v>
      </c>
      <c r="EX869">
        <v>9</v>
      </c>
      <c r="EY869">
        <v>8</v>
      </c>
      <c r="EZ869">
        <v>34</v>
      </c>
      <c r="FA869">
        <v>8</v>
      </c>
      <c r="FB869" t="str">
        <f t="shared" si="157"/>
        <v>Severe</v>
      </c>
      <c r="FC869" t="s">
        <v>157</v>
      </c>
    </row>
    <row r="870" spans="1:159" x14ac:dyDescent="0.2">
      <c r="A870">
        <v>3678</v>
      </c>
      <c r="B870" t="s">
        <v>143</v>
      </c>
      <c r="C870" t="s">
        <v>3859</v>
      </c>
      <c r="D870" s="1">
        <v>19657</v>
      </c>
      <c r="E870">
        <v>68</v>
      </c>
      <c r="F870">
        <v>1</v>
      </c>
      <c r="H870" t="s">
        <v>1030</v>
      </c>
      <c r="I870">
        <v>3012</v>
      </c>
      <c r="J870" s="1">
        <v>43521</v>
      </c>
      <c r="K870">
        <v>1</v>
      </c>
      <c r="T870">
        <v>1</v>
      </c>
      <c r="W870" t="s">
        <v>4411</v>
      </c>
      <c r="X870" t="s">
        <v>307</v>
      </c>
      <c r="Y870">
        <v>0</v>
      </c>
      <c r="Z870" t="s">
        <v>3860</v>
      </c>
      <c r="AA870" s="1">
        <v>44658</v>
      </c>
      <c r="AB870" s="2">
        <f t="shared" si="151"/>
        <v>1137</v>
      </c>
      <c r="AC870">
        <v>1</v>
      </c>
      <c r="AD870">
        <v>2</v>
      </c>
      <c r="AE870" t="str">
        <f t="shared" si="153"/>
        <v>Female</v>
      </c>
      <c r="AF870">
        <v>7</v>
      </c>
      <c r="AG870" t="s">
        <v>149</v>
      </c>
      <c r="AH870">
        <v>0</v>
      </c>
      <c r="AJ870">
        <v>1</v>
      </c>
      <c r="AK870" t="str">
        <f t="shared" si="146"/>
        <v>DNC high school</v>
      </c>
      <c r="AL870" t="str">
        <f t="shared" si="154"/>
        <v>No</v>
      </c>
      <c r="AM870">
        <v>9</v>
      </c>
      <c r="AN870" t="str">
        <f t="shared" si="152"/>
        <v>Aus</v>
      </c>
      <c r="AO870">
        <v>0</v>
      </c>
      <c r="AR870">
        <v>0</v>
      </c>
      <c r="AS870">
        <v>0</v>
      </c>
      <c r="AT870">
        <v>0</v>
      </c>
      <c r="AU870">
        <v>0</v>
      </c>
      <c r="AV870">
        <v>0</v>
      </c>
      <c r="AW870">
        <v>0</v>
      </c>
      <c r="AX870">
        <v>0</v>
      </c>
      <c r="AY870">
        <v>0</v>
      </c>
      <c r="AZ870">
        <v>0</v>
      </c>
      <c r="BA870">
        <v>0</v>
      </c>
      <c r="BD870">
        <v>0</v>
      </c>
      <c r="BF870">
        <v>1</v>
      </c>
      <c r="BG870" t="s">
        <v>3861</v>
      </c>
      <c r="BH870">
        <v>0</v>
      </c>
      <c r="BI870">
        <v>0</v>
      </c>
      <c r="BJ870">
        <v>0</v>
      </c>
      <c r="BK870">
        <v>0</v>
      </c>
      <c r="BM870">
        <v>0</v>
      </c>
      <c r="BO870">
        <v>1</v>
      </c>
      <c r="BP870">
        <v>0</v>
      </c>
      <c r="BQ870">
        <v>3</v>
      </c>
      <c r="BR870">
        <v>1</v>
      </c>
      <c r="BS870">
        <v>2</v>
      </c>
      <c r="BT870">
        <v>2</v>
      </c>
      <c r="BU870">
        <v>1</v>
      </c>
      <c r="BV870">
        <v>91</v>
      </c>
      <c r="BW870" s="4">
        <v>0.57198968389410987</v>
      </c>
      <c r="BX870">
        <v>0</v>
      </c>
      <c r="BY870">
        <v>0</v>
      </c>
      <c r="BZ870">
        <v>0</v>
      </c>
      <c r="CA870">
        <v>0</v>
      </c>
      <c r="CB870">
        <v>1</v>
      </c>
      <c r="CC870">
        <v>2</v>
      </c>
      <c r="CD870">
        <v>0</v>
      </c>
      <c r="CE870">
        <v>120</v>
      </c>
      <c r="CF870">
        <v>0</v>
      </c>
      <c r="CG870">
        <v>1</v>
      </c>
      <c r="CH870">
        <v>0</v>
      </c>
      <c r="CI870">
        <v>60</v>
      </c>
      <c r="CJ870">
        <v>1</v>
      </c>
      <c r="CK870">
        <v>1</v>
      </c>
      <c r="CL870">
        <v>0</v>
      </c>
      <c r="CM870">
        <v>60</v>
      </c>
      <c r="CN870">
        <f t="shared" si="160"/>
        <v>180</v>
      </c>
      <c r="CO870" t="str">
        <f t="shared" si="161"/>
        <v>Sufficientlyactive</v>
      </c>
      <c r="CP870">
        <v>3</v>
      </c>
      <c r="CQ870">
        <v>3</v>
      </c>
      <c r="CR870">
        <v>3</v>
      </c>
      <c r="CS870">
        <v>3</v>
      </c>
      <c r="CT870">
        <v>3</v>
      </c>
      <c r="CU870">
        <v>2</v>
      </c>
      <c r="CV870">
        <v>1</v>
      </c>
      <c r="CW870">
        <v>1</v>
      </c>
      <c r="CX870">
        <v>1</v>
      </c>
      <c r="CY870">
        <v>1</v>
      </c>
      <c r="CZ870">
        <v>2</v>
      </c>
      <c r="DA870">
        <v>9</v>
      </c>
      <c r="DB870">
        <v>3</v>
      </c>
      <c r="DC870">
        <v>1</v>
      </c>
      <c r="DD870">
        <v>2</v>
      </c>
      <c r="DE870">
        <v>1</v>
      </c>
      <c r="DF870">
        <v>1</v>
      </c>
      <c r="DG870">
        <v>1</v>
      </c>
      <c r="DH870">
        <v>1</v>
      </c>
      <c r="DI870">
        <v>1</v>
      </c>
      <c r="DJ870">
        <v>1</v>
      </c>
      <c r="DK870">
        <v>1</v>
      </c>
      <c r="DL870">
        <v>1</v>
      </c>
      <c r="DM870">
        <v>1</v>
      </c>
      <c r="DN870">
        <v>11</v>
      </c>
      <c r="DO870">
        <v>0</v>
      </c>
      <c r="DP870">
        <v>0</v>
      </c>
      <c r="DQ870">
        <v>1</v>
      </c>
      <c r="DR870">
        <v>1</v>
      </c>
      <c r="DS870">
        <v>1</v>
      </c>
      <c r="DT870">
        <v>0</v>
      </c>
      <c r="DU870">
        <v>0</v>
      </c>
      <c r="DV870">
        <v>0</v>
      </c>
      <c r="DW870">
        <v>0</v>
      </c>
      <c r="DX870">
        <v>3</v>
      </c>
      <c r="DY870" t="str">
        <f>IF(DO870&gt;1,"Yes",IF(DP870&gt;1,"Yes","No"))</f>
        <v>No</v>
      </c>
      <c r="DZ870" t="s">
        <v>4708</v>
      </c>
      <c r="EA870">
        <v>3</v>
      </c>
      <c r="EB870">
        <v>4</v>
      </c>
      <c r="EC870">
        <v>4</v>
      </c>
      <c r="ED870">
        <v>4</v>
      </c>
      <c r="EE870">
        <v>4</v>
      </c>
      <c r="EF870">
        <v>4</v>
      </c>
      <c r="EG870">
        <v>4</v>
      </c>
      <c r="EH870">
        <v>27</v>
      </c>
      <c r="EI870">
        <v>1</v>
      </c>
      <c r="EJ870">
        <v>1</v>
      </c>
      <c r="EK870">
        <v>1</v>
      </c>
      <c r="EL870">
        <v>3</v>
      </c>
      <c r="EM870">
        <v>4</v>
      </c>
      <c r="EN870">
        <v>4</v>
      </c>
      <c r="EO870">
        <v>4</v>
      </c>
      <c r="EP870">
        <v>4</v>
      </c>
      <c r="EQ870">
        <v>4</v>
      </c>
      <c r="ER870">
        <v>4</v>
      </c>
      <c r="ES870">
        <v>4</v>
      </c>
      <c r="ET870">
        <v>4</v>
      </c>
      <c r="EU870">
        <v>32</v>
      </c>
      <c r="EV870">
        <v>4</v>
      </c>
      <c r="EW870">
        <v>4</v>
      </c>
      <c r="EX870">
        <v>4</v>
      </c>
      <c r="EY870">
        <v>4</v>
      </c>
      <c r="EZ870">
        <v>16</v>
      </c>
      <c r="FA870">
        <v>4</v>
      </c>
      <c r="FB870" t="str">
        <f t="shared" si="157"/>
        <v>Mild</v>
      </c>
      <c r="FC870" t="s">
        <v>149</v>
      </c>
    </row>
    <row r="871" spans="1:159" x14ac:dyDescent="0.2">
      <c r="A871">
        <v>3685</v>
      </c>
      <c r="B871" t="s">
        <v>143</v>
      </c>
      <c r="C871" t="s">
        <v>3862</v>
      </c>
      <c r="D871" s="1">
        <v>20352</v>
      </c>
      <c r="E871">
        <v>66</v>
      </c>
      <c r="F871">
        <v>1</v>
      </c>
      <c r="H871" t="s">
        <v>269</v>
      </c>
      <c r="I871">
        <v>3337</v>
      </c>
      <c r="J871" s="1">
        <v>43542</v>
      </c>
      <c r="K871">
        <v>1</v>
      </c>
      <c r="L871">
        <v>1</v>
      </c>
      <c r="W871" t="s">
        <v>4403</v>
      </c>
      <c r="X871" t="s">
        <v>307</v>
      </c>
      <c r="Y871">
        <v>0</v>
      </c>
      <c r="Z871" t="s">
        <v>3863</v>
      </c>
      <c r="AA871" s="1">
        <v>44678</v>
      </c>
      <c r="AB871" s="2">
        <f t="shared" si="151"/>
        <v>1136</v>
      </c>
      <c r="AC871">
        <v>1</v>
      </c>
      <c r="AD871">
        <v>1</v>
      </c>
      <c r="AE871" t="str">
        <f t="shared" si="153"/>
        <v>Male</v>
      </c>
      <c r="AF871">
        <v>7</v>
      </c>
      <c r="AG871" t="s">
        <v>149</v>
      </c>
      <c r="AH871">
        <v>0</v>
      </c>
      <c r="AJ871">
        <v>1</v>
      </c>
      <c r="AK871" t="str">
        <f t="shared" si="146"/>
        <v>DNC high school</v>
      </c>
      <c r="AL871" t="str">
        <f t="shared" si="154"/>
        <v>No</v>
      </c>
      <c r="AM871">
        <v>9</v>
      </c>
      <c r="AN871" t="str">
        <f t="shared" si="152"/>
        <v>Aus</v>
      </c>
      <c r="AO871">
        <v>0</v>
      </c>
      <c r="AR871">
        <v>0</v>
      </c>
      <c r="AS871">
        <v>0</v>
      </c>
      <c r="AT871">
        <v>0</v>
      </c>
      <c r="AU871">
        <v>0</v>
      </c>
      <c r="AV871">
        <v>0</v>
      </c>
      <c r="AW871">
        <v>0</v>
      </c>
      <c r="AX871">
        <v>1</v>
      </c>
      <c r="AY871">
        <v>0</v>
      </c>
      <c r="AZ871">
        <v>1</v>
      </c>
      <c r="BA871">
        <v>1</v>
      </c>
      <c r="BC871" t="s">
        <v>3864</v>
      </c>
      <c r="BD871">
        <v>1</v>
      </c>
      <c r="BE871" t="s">
        <v>3865</v>
      </c>
      <c r="BF871">
        <v>0</v>
      </c>
      <c r="BH871">
        <v>1</v>
      </c>
      <c r="BI871">
        <v>1</v>
      </c>
      <c r="BJ871">
        <v>1</v>
      </c>
      <c r="BK871">
        <v>0</v>
      </c>
      <c r="BM871">
        <v>1</v>
      </c>
      <c r="BN871">
        <v>14</v>
      </c>
      <c r="BO871">
        <v>1</v>
      </c>
      <c r="BP871">
        <v>3</v>
      </c>
      <c r="BQ871">
        <v>3</v>
      </c>
      <c r="BR871">
        <v>1</v>
      </c>
      <c r="BS871">
        <v>2</v>
      </c>
      <c r="BT871">
        <v>2</v>
      </c>
      <c r="BU871">
        <v>1</v>
      </c>
      <c r="BV871">
        <v>80</v>
      </c>
      <c r="BW871" s="4">
        <v>0.57198968389410987</v>
      </c>
      <c r="BX871">
        <v>0</v>
      </c>
      <c r="BY871">
        <v>0</v>
      </c>
      <c r="BZ871">
        <v>0</v>
      </c>
      <c r="CA871">
        <v>0</v>
      </c>
      <c r="CB871">
        <v>0</v>
      </c>
      <c r="CC871">
        <v>0</v>
      </c>
      <c r="CD871">
        <v>0</v>
      </c>
      <c r="CE871">
        <v>0</v>
      </c>
      <c r="CF871">
        <v>0</v>
      </c>
      <c r="CG871">
        <v>0</v>
      </c>
      <c r="CH871">
        <v>0</v>
      </c>
      <c r="CI871">
        <v>0</v>
      </c>
      <c r="CJ871">
        <v>0</v>
      </c>
      <c r="CK871">
        <v>0</v>
      </c>
      <c r="CL871">
        <v>0</v>
      </c>
      <c r="CM871">
        <v>0</v>
      </c>
      <c r="CN871">
        <f t="shared" si="160"/>
        <v>0</v>
      </c>
      <c r="CO871" t="str">
        <f t="shared" si="161"/>
        <v>Sedentary</v>
      </c>
      <c r="CP871">
        <v>3</v>
      </c>
      <c r="CQ871">
        <v>3</v>
      </c>
      <c r="CR871">
        <v>3</v>
      </c>
      <c r="CS871">
        <v>3</v>
      </c>
      <c r="CT871">
        <v>3</v>
      </c>
      <c r="CU871">
        <v>2</v>
      </c>
      <c r="CV871">
        <v>1</v>
      </c>
      <c r="CW871">
        <v>1</v>
      </c>
      <c r="CX871">
        <v>1</v>
      </c>
      <c r="CY871">
        <v>1</v>
      </c>
      <c r="CZ871">
        <v>3</v>
      </c>
      <c r="DA871">
        <v>7</v>
      </c>
      <c r="DB871">
        <v>6</v>
      </c>
      <c r="DC871">
        <v>1</v>
      </c>
      <c r="DD871">
        <v>1</v>
      </c>
      <c r="DE871">
        <v>1</v>
      </c>
      <c r="DF871">
        <v>1</v>
      </c>
      <c r="DG871">
        <v>1</v>
      </c>
      <c r="DH871">
        <v>1</v>
      </c>
      <c r="DI871">
        <v>1</v>
      </c>
      <c r="DJ871">
        <v>1</v>
      </c>
      <c r="DK871">
        <v>1</v>
      </c>
      <c r="DL871">
        <v>1</v>
      </c>
      <c r="DM871">
        <v>1</v>
      </c>
      <c r="DN871">
        <v>10</v>
      </c>
      <c r="DO871">
        <v>0</v>
      </c>
      <c r="DP871">
        <v>0</v>
      </c>
      <c r="DQ871">
        <v>0</v>
      </c>
      <c r="DR871">
        <v>0</v>
      </c>
      <c r="DS871">
        <v>0</v>
      </c>
      <c r="DT871">
        <v>0</v>
      </c>
      <c r="DU871">
        <v>0</v>
      </c>
      <c r="DV871">
        <v>0</v>
      </c>
      <c r="DW871">
        <v>0</v>
      </c>
      <c r="DX871">
        <v>0</v>
      </c>
      <c r="DY871" t="s">
        <v>149</v>
      </c>
      <c r="DZ871" t="s">
        <v>4708</v>
      </c>
      <c r="EA871">
        <v>5</v>
      </c>
      <c r="EB871">
        <v>5</v>
      </c>
      <c r="EC871">
        <v>5</v>
      </c>
      <c r="ED871">
        <v>5</v>
      </c>
      <c r="EE871">
        <v>5</v>
      </c>
      <c r="EF871">
        <v>5</v>
      </c>
      <c r="EG871">
        <v>5</v>
      </c>
      <c r="EH871">
        <v>35</v>
      </c>
      <c r="EI871">
        <v>1</v>
      </c>
      <c r="EJ871">
        <v>1</v>
      </c>
      <c r="EK871">
        <v>1</v>
      </c>
      <c r="EL871">
        <v>3</v>
      </c>
      <c r="EM871">
        <v>5</v>
      </c>
      <c r="EN871">
        <v>5</v>
      </c>
      <c r="EO871">
        <v>5</v>
      </c>
      <c r="EP871">
        <v>5</v>
      </c>
      <c r="EQ871">
        <v>5</v>
      </c>
      <c r="ER871">
        <v>5</v>
      </c>
      <c r="ES871">
        <v>5</v>
      </c>
      <c r="ET871">
        <v>5</v>
      </c>
      <c r="EU871">
        <v>40</v>
      </c>
      <c r="EV871">
        <v>1</v>
      </c>
      <c r="EW871">
        <v>1</v>
      </c>
      <c r="EX871">
        <v>1</v>
      </c>
      <c r="EY871">
        <v>6</v>
      </c>
      <c r="EZ871">
        <v>9</v>
      </c>
      <c r="FA871">
        <v>1</v>
      </c>
      <c r="FB871" t="str">
        <f t="shared" si="157"/>
        <v>Mild</v>
      </c>
      <c r="FC871" t="s">
        <v>157</v>
      </c>
    </row>
    <row r="872" spans="1:159" x14ac:dyDescent="0.2">
      <c r="A872">
        <v>3697</v>
      </c>
      <c r="B872" t="s">
        <v>143</v>
      </c>
      <c r="C872" t="s">
        <v>3866</v>
      </c>
      <c r="D872" s="1">
        <v>29106</v>
      </c>
      <c r="E872">
        <v>42</v>
      </c>
      <c r="F872">
        <v>1</v>
      </c>
      <c r="H872" t="s">
        <v>1533</v>
      </c>
      <c r="I872">
        <v>3340</v>
      </c>
      <c r="J872" s="1">
        <v>43537</v>
      </c>
      <c r="K872">
        <v>1</v>
      </c>
      <c r="S872">
        <v>2</v>
      </c>
      <c r="W872" t="s">
        <v>4410</v>
      </c>
      <c r="X872" t="s">
        <v>222</v>
      </c>
      <c r="Y872">
        <v>0</v>
      </c>
      <c r="Z872" t="s">
        <v>3867</v>
      </c>
      <c r="AA872" s="1">
        <v>44663</v>
      </c>
      <c r="AB872" s="2">
        <f t="shared" si="151"/>
        <v>1126</v>
      </c>
      <c r="AC872">
        <v>1</v>
      </c>
      <c r="AD872">
        <v>1</v>
      </c>
      <c r="AE872" t="str">
        <f t="shared" si="153"/>
        <v>Male</v>
      </c>
      <c r="AF872">
        <v>0</v>
      </c>
      <c r="AG872" t="s">
        <v>157</v>
      </c>
      <c r="AH872">
        <v>0</v>
      </c>
      <c r="AJ872">
        <v>5</v>
      </c>
      <c r="AK872" t="str">
        <f t="shared" si="146"/>
        <v>TAFE</v>
      </c>
      <c r="AL872" t="str">
        <f t="shared" si="154"/>
        <v>Yes</v>
      </c>
      <c r="AM872">
        <v>9</v>
      </c>
      <c r="AN872" t="str">
        <f t="shared" si="152"/>
        <v>Aus</v>
      </c>
      <c r="AO872">
        <v>0</v>
      </c>
      <c r="AR872">
        <v>0</v>
      </c>
      <c r="AS872">
        <v>0</v>
      </c>
      <c r="AT872">
        <v>0</v>
      </c>
      <c r="AU872">
        <v>1</v>
      </c>
      <c r="AV872">
        <v>0</v>
      </c>
      <c r="AW872">
        <v>0</v>
      </c>
      <c r="AX872">
        <v>1</v>
      </c>
      <c r="AY872">
        <v>0</v>
      </c>
      <c r="AZ872">
        <v>1</v>
      </c>
      <c r="BA872">
        <v>1</v>
      </c>
      <c r="BC872" t="s">
        <v>3868</v>
      </c>
      <c r="BD872">
        <v>1</v>
      </c>
      <c r="BE872" t="s">
        <v>3869</v>
      </c>
      <c r="BF872">
        <v>1</v>
      </c>
      <c r="BG872" t="s">
        <v>3870</v>
      </c>
      <c r="BH872">
        <v>0</v>
      </c>
      <c r="BI872">
        <v>0</v>
      </c>
      <c r="BJ872">
        <v>0</v>
      </c>
      <c r="BK872">
        <v>0</v>
      </c>
      <c r="BM872">
        <v>0</v>
      </c>
      <c r="BO872">
        <v>0</v>
      </c>
      <c r="BQ872">
        <v>2</v>
      </c>
      <c r="BR872">
        <v>1</v>
      </c>
      <c r="BS872">
        <v>3</v>
      </c>
      <c r="BT872">
        <v>3</v>
      </c>
      <c r="BU872">
        <v>1</v>
      </c>
      <c r="BV872">
        <v>76</v>
      </c>
      <c r="BW872" s="4">
        <v>0.56745901639344265</v>
      </c>
      <c r="BX872">
        <v>10</v>
      </c>
      <c r="BY872">
        <v>5</v>
      </c>
      <c r="BZ872">
        <v>30</v>
      </c>
      <c r="CA872">
        <v>330</v>
      </c>
      <c r="CB872">
        <v>1</v>
      </c>
      <c r="CC872">
        <v>1</v>
      </c>
      <c r="CD872">
        <v>30</v>
      </c>
      <c r="CE872">
        <v>90</v>
      </c>
      <c r="CF872">
        <v>5</v>
      </c>
      <c r="CG872">
        <v>7</v>
      </c>
      <c r="CH872">
        <v>0</v>
      </c>
      <c r="CI872">
        <v>420</v>
      </c>
      <c r="CJ872">
        <v>0</v>
      </c>
      <c r="CK872">
        <v>0</v>
      </c>
      <c r="CL872">
        <v>0</v>
      </c>
      <c r="CM872">
        <v>0</v>
      </c>
      <c r="CN872">
        <f t="shared" si="160"/>
        <v>1170</v>
      </c>
      <c r="CO872" t="str">
        <f t="shared" si="161"/>
        <v>Sufficientlyactive</v>
      </c>
      <c r="CP872">
        <v>3</v>
      </c>
      <c r="CQ872">
        <v>4</v>
      </c>
      <c r="CR872">
        <v>3</v>
      </c>
      <c r="CS872">
        <v>3</v>
      </c>
      <c r="CT872">
        <v>3</v>
      </c>
      <c r="CU872">
        <v>3</v>
      </c>
      <c r="CV872">
        <v>1</v>
      </c>
      <c r="CW872">
        <v>1</v>
      </c>
      <c r="CX872">
        <v>2</v>
      </c>
      <c r="CY872">
        <v>1</v>
      </c>
      <c r="CZ872">
        <v>2</v>
      </c>
      <c r="DA872">
        <v>7</v>
      </c>
      <c r="DB872">
        <v>2</v>
      </c>
      <c r="DC872">
        <v>0</v>
      </c>
      <c r="DD872">
        <v>3</v>
      </c>
      <c r="DE872">
        <v>1</v>
      </c>
      <c r="DF872">
        <v>1</v>
      </c>
      <c r="DG872">
        <v>1</v>
      </c>
      <c r="DH872">
        <v>4</v>
      </c>
      <c r="DI872">
        <v>1</v>
      </c>
      <c r="DJ872">
        <v>1</v>
      </c>
      <c r="DK872">
        <v>1</v>
      </c>
      <c r="DL872">
        <v>1</v>
      </c>
      <c r="DM872">
        <v>1</v>
      </c>
      <c r="DN872">
        <v>15</v>
      </c>
      <c r="DO872">
        <v>0</v>
      </c>
      <c r="DP872">
        <v>0</v>
      </c>
      <c r="DQ872">
        <v>3</v>
      </c>
      <c r="DR872">
        <v>0</v>
      </c>
      <c r="DS872">
        <v>0</v>
      </c>
      <c r="DT872">
        <v>0</v>
      </c>
      <c r="DU872">
        <v>0</v>
      </c>
      <c r="DV872">
        <v>0</v>
      </c>
      <c r="DW872">
        <v>0</v>
      </c>
      <c r="DX872">
        <v>3</v>
      </c>
      <c r="DY872" t="str">
        <f>IF(DO872&gt;1,"Yes",IF(DP872&gt;1,"Yes","No"))</f>
        <v>No</v>
      </c>
      <c r="DZ872" t="s">
        <v>4708</v>
      </c>
      <c r="EA872">
        <v>5</v>
      </c>
      <c r="EB872">
        <v>5</v>
      </c>
      <c r="EC872">
        <v>4</v>
      </c>
      <c r="ED872">
        <v>5</v>
      </c>
      <c r="EE872">
        <v>5</v>
      </c>
      <c r="EF872">
        <v>5</v>
      </c>
      <c r="EG872">
        <v>5</v>
      </c>
      <c r="EH872">
        <v>34</v>
      </c>
      <c r="EI872">
        <v>1</v>
      </c>
      <c r="EJ872">
        <v>1</v>
      </c>
      <c r="EK872">
        <v>1</v>
      </c>
      <c r="EL872">
        <v>3</v>
      </c>
      <c r="EM872">
        <v>5</v>
      </c>
      <c r="EN872">
        <v>5</v>
      </c>
      <c r="EO872">
        <v>5</v>
      </c>
      <c r="EP872">
        <v>5</v>
      </c>
      <c r="EQ872">
        <v>5</v>
      </c>
      <c r="ER872">
        <v>5</v>
      </c>
      <c r="ES872">
        <v>5</v>
      </c>
      <c r="ET872">
        <v>5</v>
      </c>
      <c r="EU872">
        <v>40</v>
      </c>
      <c r="EV872">
        <v>5</v>
      </c>
      <c r="EW872">
        <v>7</v>
      </c>
      <c r="EX872">
        <v>8</v>
      </c>
      <c r="EY872">
        <v>9</v>
      </c>
      <c r="EZ872">
        <v>29</v>
      </c>
      <c r="FA872">
        <v>4</v>
      </c>
      <c r="FB872" t="str">
        <f t="shared" si="157"/>
        <v>Mild</v>
      </c>
      <c r="FC872" t="s">
        <v>149</v>
      </c>
    </row>
    <row r="873" spans="1:159" x14ac:dyDescent="0.2">
      <c r="A873">
        <v>3701</v>
      </c>
      <c r="B873" t="s">
        <v>143</v>
      </c>
      <c r="C873" t="s">
        <v>3871</v>
      </c>
      <c r="D873" s="1">
        <v>20245</v>
      </c>
      <c r="E873">
        <v>67</v>
      </c>
      <c r="F873">
        <v>1</v>
      </c>
      <c r="H873" t="s">
        <v>2136</v>
      </c>
      <c r="I873">
        <v>3049</v>
      </c>
      <c r="J873" s="1">
        <v>43537</v>
      </c>
      <c r="K873">
        <v>1</v>
      </c>
      <c r="L873">
        <v>1</v>
      </c>
      <c r="W873" t="s">
        <v>4403</v>
      </c>
      <c r="X873" t="s">
        <v>307</v>
      </c>
      <c r="Y873">
        <v>0</v>
      </c>
      <c r="Z873" t="s">
        <v>3872</v>
      </c>
      <c r="AA873" s="1">
        <v>44671</v>
      </c>
      <c r="AB873" s="2">
        <f t="shared" si="151"/>
        <v>1134</v>
      </c>
      <c r="AC873">
        <v>2</v>
      </c>
      <c r="AD873">
        <v>2</v>
      </c>
      <c r="AE873" t="str">
        <f t="shared" si="153"/>
        <v>Female</v>
      </c>
      <c r="AF873">
        <v>7</v>
      </c>
      <c r="AG873" t="s">
        <v>149</v>
      </c>
      <c r="AH873">
        <v>0</v>
      </c>
      <c r="AJ873">
        <v>1</v>
      </c>
      <c r="AK873" t="str">
        <f t="shared" ref="AK873:AK936" si="162">IF(AJ873&lt;2,"DNC high school",IF(AJ873&lt;3,"High school",IF(AJ873&lt;6,"TAFE",IF(AJ873&lt;8,"Undergrad","Postgrad"))))</f>
        <v>DNC high school</v>
      </c>
      <c r="AL873" t="str">
        <f t="shared" si="154"/>
        <v>No</v>
      </c>
      <c r="AM873">
        <v>185</v>
      </c>
      <c r="AN873" t="str">
        <f t="shared" si="152"/>
        <v>Other</v>
      </c>
      <c r="AQ873">
        <v>20</v>
      </c>
      <c r="AR873">
        <v>0</v>
      </c>
      <c r="AS873">
        <v>0</v>
      </c>
      <c r="AT873">
        <v>0</v>
      </c>
      <c r="AU873">
        <v>0</v>
      </c>
      <c r="AV873">
        <v>0</v>
      </c>
      <c r="AW873">
        <v>0</v>
      </c>
      <c r="AX873">
        <v>0</v>
      </c>
      <c r="AY873">
        <v>0</v>
      </c>
      <c r="AZ873">
        <v>0</v>
      </c>
      <c r="BA873">
        <v>0</v>
      </c>
      <c r="BD873">
        <v>1</v>
      </c>
      <c r="BE873" t="s">
        <v>3873</v>
      </c>
      <c r="BF873">
        <v>1</v>
      </c>
      <c r="BG873" t="s">
        <v>3874</v>
      </c>
      <c r="BH873">
        <v>0</v>
      </c>
      <c r="BI873">
        <v>1</v>
      </c>
      <c r="BJ873">
        <v>0</v>
      </c>
      <c r="BK873">
        <v>1</v>
      </c>
      <c r="BL873">
        <v>0</v>
      </c>
      <c r="BM873">
        <v>1</v>
      </c>
      <c r="BN873">
        <v>15</v>
      </c>
      <c r="BO873">
        <v>0</v>
      </c>
      <c r="BQ873">
        <v>1</v>
      </c>
      <c r="BR873">
        <v>1</v>
      </c>
      <c r="BS873">
        <v>1</v>
      </c>
      <c r="BT873">
        <v>3</v>
      </c>
      <c r="BU873">
        <v>1</v>
      </c>
      <c r="BV873">
        <v>90</v>
      </c>
      <c r="BW873" s="4">
        <v>0.72599999999999998</v>
      </c>
      <c r="BX873">
        <v>7</v>
      </c>
      <c r="BY873">
        <v>8</v>
      </c>
      <c r="BZ873">
        <v>2</v>
      </c>
      <c r="CA873">
        <v>482</v>
      </c>
      <c r="CB873">
        <v>0</v>
      </c>
      <c r="CC873">
        <v>0</v>
      </c>
      <c r="CD873">
        <v>0</v>
      </c>
      <c r="CE873">
        <v>0</v>
      </c>
      <c r="CF873">
        <v>0</v>
      </c>
      <c r="CG873">
        <v>0</v>
      </c>
      <c r="CH873">
        <v>0</v>
      </c>
      <c r="CI873">
        <v>0</v>
      </c>
      <c r="CJ873">
        <v>0</v>
      </c>
      <c r="CK873">
        <v>0</v>
      </c>
      <c r="CL873">
        <v>0</v>
      </c>
      <c r="CM873">
        <v>0</v>
      </c>
      <c r="CN873">
        <f t="shared" si="160"/>
        <v>482</v>
      </c>
      <c r="CO873" t="str">
        <f t="shared" si="161"/>
        <v>Sufficientlyactive</v>
      </c>
      <c r="CP873">
        <v>1</v>
      </c>
      <c r="CQ873">
        <v>1</v>
      </c>
      <c r="CR873">
        <v>1</v>
      </c>
      <c r="CS873">
        <v>1</v>
      </c>
      <c r="CT873">
        <v>0</v>
      </c>
      <c r="CU873">
        <v>4</v>
      </c>
      <c r="CV873">
        <v>1</v>
      </c>
      <c r="CW873">
        <v>1</v>
      </c>
      <c r="CX873">
        <v>1</v>
      </c>
      <c r="CY873">
        <v>1</v>
      </c>
      <c r="CZ873">
        <v>3</v>
      </c>
      <c r="DA873">
        <v>8</v>
      </c>
      <c r="DB873">
        <v>2</v>
      </c>
      <c r="DC873">
        <v>1</v>
      </c>
      <c r="DD873">
        <v>1</v>
      </c>
      <c r="DE873">
        <v>1</v>
      </c>
      <c r="DF873">
        <v>1</v>
      </c>
      <c r="DG873">
        <v>1</v>
      </c>
      <c r="DH873">
        <v>1</v>
      </c>
      <c r="DI873">
        <v>1</v>
      </c>
      <c r="DJ873">
        <v>1</v>
      </c>
      <c r="DK873">
        <v>2</v>
      </c>
      <c r="DL873">
        <v>1</v>
      </c>
      <c r="DM873">
        <v>1</v>
      </c>
      <c r="DN873">
        <v>11</v>
      </c>
      <c r="DO873">
        <v>0</v>
      </c>
      <c r="DP873">
        <v>0</v>
      </c>
      <c r="DQ873">
        <v>0</v>
      </c>
      <c r="DR873">
        <v>0</v>
      </c>
      <c r="DS873">
        <v>0</v>
      </c>
      <c r="DT873">
        <v>0</v>
      </c>
      <c r="DU873">
        <v>0</v>
      </c>
      <c r="DV873">
        <v>0</v>
      </c>
      <c r="DW873">
        <v>0</v>
      </c>
      <c r="DX873">
        <v>0</v>
      </c>
      <c r="DY873" t="s">
        <v>149</v>
      </c>
      <c r="DZ873" t="s">
        <v>4708</v>
      </c>
      <c r="EA873">
        <v>4</v>
      </c>
      <c r="EB873">
        <v>5</v>
      </c>
      <c r="EC873">
        <v>4</v>
      </c>
      <c r="ED873">
        <v>5</v>
      </c>
      <c r="EE873">
        <v>5</v>
      </c>
      <c r="EF873">
        <v>5</v>
      </c>
      <c r="EG873">
        <v>5</v>
      </c>
      <c r="EH873">
        <v>33</v>
      </c>
      <c r="EI873">
        <v>1</v>
      </c>
      <c r="EJ873">
        <v>1</v>
      </c>
      <c r="EK873">
        <v>1</v>
      </c>
      <c r="EL873">
        <v>3</v>
      </c>
      <c r="EM873">
        <v>5</v>
      </c>
      <c r="EN873">
        <v>5</v>
      </c>
      <c r="EO873">
        <v>5</v>
      </c>
      <c r="EP873">
        <v>5</v>
      </c>
      <c r="EQ873">
        <v>5</v>
      </c>
      <c r="ER873">
        <v>5</v>
      </c>
      <c r="ES873">
        <v>5</v>
      </c>
      <c r="ET873">
        <v>5</v>
      </c>
      <c r="EU873">
        <v>40</v>
      </c>
      <c r="EV873">
        <v>2</v>
      </c>
      <c r="EW873">
        <v>5</v>
      </c>
      <c r="EX873">
        <v>8</v>
      </c>
      <c r="EY873">
        <v>8</v>
      </c>
      <c r="EZ873">
        <v>23</v>
      </c>
      <c r="FA873">
        <v>5</v>
      </c>
      <c r="FB873" t="str">
        <f t="shared" si="157"/>
        <v>Mild</v>
      </c>
      <c r="FC873" t="s">
        <v>157</v>
      </c>
    </row>
    <row r="874" spans="1:159" x14ac:dyDescent="0.2">
      <c r="A874">
        <v>3702</v>
      </c>
      <c r="B874" t="s">
        <v>143</v>
      </c>
      <c r="C874" t="s">
        <v>3875</v>
      </c>
      <c r="D874" s="1">
        <v>35072</v>
      </c>
      <c r="E874">
        <v>26</v>
      </c>
      <c r="F874">
        <v>1</v>
      </c>
      <c r="H874" t="s">
        <v>360</v>
      </c>
      <c r="I874">
        <v>3028</v>
      </c>
      <c r="J874" s="1">
        <v>43536</v>
      </c>
      <c r="K874">
        <v>1</v>
      </c>
      <c r="R874">
        <v>2</v>
      </c>
      <c r="W874" t="s">
        <v>229</v>
      </c>
      <c r="X874" t="s">
        <v>222</v>
      </c>
      <c r="Y874">
        <v>0</v>
      </c>
      <c r="Z874" t="s">
        <v>3876</v>
      </c>
      <c r="AA874" s="1">
        <v>44663</v>
      </c>
      <c r="AB874" s="2">
        <f t="shared" si="151"/>
        <v>1127</v>
      </c>
      <c r="AC874">
        <v>4</v>
      </c>
      <c r="AD874">
        <v>1</v>
      </c>
      <c r="AE874" t="str">
        <f t="shared" si="153"/>
        <v>Male</v>
      </c>
      <c r="AF874">
        <v>4</v>
      </c>
      <c r="AG874" t="s">
        <v>149</v>
      </c>
      <c r="AH874">
        <v>0</v>
      </c>
      <c r="AJ874">
        <v>3</v>
      </c>
      <c r="AK874" t="str">
        <f t="shared" si="162"/>
        <v>TAFE</v>
      </c>
      <c r="AL874" t="str">
        <f t="shared" si="154"/>
        <v>Yes</v>
      </c>
      <c r="AM874">
        <v>9</v>
      </c>
      <c r="AN874" t="str">
        <f t="shared" si="152"/>
        <v>Aus</v>
      </c>
      <c r="AO874">
        <v>0</v>
      </c>
      <c r="AR874">
        <v>0</v>
      </c>
      <c r="AS874">
        <v>0</v>
      </c>
      <c r="AT874">
        <v>0</v>
      </c>
      <c r="AU874">
        <v>0</v>
      </c>
      <c r="AV874">
        <v>0</v>
      </c>
      <c r="AW874">
        <v>0</v>
      </c>
      <c r="AX874">
        <v>0</v>
      </c>
      <c r="AY874">
        <v>0</v>
      </c>
      <c r="AZ874">
        <v>0</v>
      </c>
      <c r="BA874">
        <v>2</v>
      </c>
      <c r="BC874" t="s">
        <v>3877</v>
      </c>
      <c r="BD874">
        <v>0</v>
      </c>
      <c r="BF874">
        <v>0</v>
      </c>
      <c r="BH874">
        <v>0</v>
      </c>
      <c r="BI874">
        <v>0</v>
      </c>
      <c r="BJ874">
        <v>0</v>
      </c>
      <c r="BK874">
        <v>0</v>
      </c>
      <c r="BM874">
        <v>0</v>
      </c>
      <c r="BO874">
        <v>0</v>
      </c>
      <c r="BQ874">
        <v>3</v>
      </c>
      <c r="BR874">
        <v>3</v>
      </c>
      <c r="BS874">
        <v>3</v>
      </c>
      <c r="BT874">
        <v>3</v>
      </c>
      <c r="BU874">
        <v>4</v>
      </c>
      <c r="BV874">
        <v>40</v>
      </c>
      <c r="BW874" s="4">
        <v>0.28652173913043477</v>
      </c>
      <c r="BX874">
        <v>5</v>
      </c>
      <c r="BY874">
        <v>1</v>
      </c>
      <c r="BZ874">
        <v>0</v>
      </c>
      <c r="CA874">
        <v>60</v>
      </c>
      <c r="CB874">
        <v>0</v>
      </c>
      <c r="CC874">
        <v>1</v>
      </c>
      <c r="CD874">
        <v>0</v>
      </c>
      <c r="CE874">
        <v>60</v>
      </c>
      <c r="CF874">
        <v>0</v>
      </c>
      <c r="CG874">
        <v>0</v>
      </c>
      <c r="CH874">
        <v>0</v>
      </c>
      <c r="CI874">
        <v>0</v>
      </c>
      <c r="CJ874">
        <v>1</v>
      </c>
      <c r="CK874">
        <v>0</v>
      </c>
      <c r="CL874">
        <v>0</v>
      </c>
      <c r="CM874">
        <v>0</v>
      </c>
      <c r="CN874">
        <f t="shared" si="160"/>
        <v>60</v>
      </c>
      <c r="CO874" t="str">
        <f t="shared" si="161"/>
        <v>Insufficiently active</v>
      </c>
      <c r="CP874">
        <v>3</v>
      </c>
      <c r="CQ874">
        <v>3</v>
      </c>
      <c r="CR874">
        <v>3</v>
      </c>
      <c r="CS874">
        <v>3</v>
      </c>
      <c r="CT874">
        <v>3</v>
      </c>
      <c r="CU874">
        <v>3</v>
      </c>
      <c r="CV874">
        <v>1</v>
      </c>
      <c r="CW874">
        <v>1</v>
      </c>
      <c r="CX874">
        <v>2</v>
      </c>
      <c r="CY874">
        <v>1</v>
      </c>
      <c r="CZ874">
        <v>3</v>
      </c>
      <c r="DA874">
        <v>8</v>
      </c>
      <c r="DB874">
        <v>4</v>
      </c>
      <c r="DC874">
        <v>1</v>
      </c>
      <c r="DD874">
        <v>3</v>
      </c>
      <c r="DE874">
        <v>4</v>
      </c>
      <c r="DF874">
        <v>3</v>
      </c>
      <c r="DG874">
        <v>3</v>
      </c>
      <c r="DH874">
        <v>3</v>
      </c>
      <c r="DI874">
        <v>3</v>
      </c>
      <c r="DJ874">
        <v>3</v>
      </c>
      <c r="DK874">
        <v>3</v>
      </c>
      <c r="DL874">
        <v>3</v>
      </c>
      <c r="DM874">
        <v>3</v>
      </c>
      <c r="DN874">
        <v>31</v>
      </c>
      <c r="DO874">
        <v>1</v>
      </c>
      <c r="DP874">
        <v>1</v>
      </c>
      <c r="DQ874">
        <v>1</v>
      </c>
      <c r="DR874">
        <v>1</v>
      </c>
      <c r="DS874">
        <v>1</v>
      </c>
      <c r="DT874">
        <v>1</v>
      </c>
      <c r="DU874">
        <v>1</v>
      </c>
      <c r="DV874">
        <v>1</v>
      </c>
      <c r="DW874">
        <v>0</v>
      </c>
      <c r="DX874">
        <v>8</v>
      </c>
      <c r="DY874" t="str">
        <f>IF(DO874&gt;1,"Yes",IF(DP874&gt;1,"Yes","No"))</f>
        <v>No</v>
      </c>
      <c r="DZ874" t="s">
        <v>4707</v>
      </c>
      <c r="EA874">
        <v>3</v>
      </c>
      <c r="EB874">
        <v>3</v>
      </c>
      <c r="EC874">
        <v>3</v>
      </c>
      <c r="ED874">
        <v>2</v>
      </c>
      <c r="EE874">
        <v>3</v>
      </c>
      <c r="EF874">
        <v>2</v>
      </c>
      <c r="EG874">
        <v>3</v>
      </c>
      <c r="EH874">
        <v>19</v>
      </c>
      <c r="EI874">
        <v>2</v>
      </c>
      <c r="EJ874">
        <v>2</v>
      </c>
      <c r="EK874">
        <v>2</v>
      </c>
      <c r="EL874">
        <v>6</v>
      </c>
      <c r="EM874">
        <v>3</v>
      </c>
      <c r="EN874">
        <v>3</v>
      </c>
      <c r="EO874">
        <v>2</v>
      </c>
      <c r="EP874">
        <v>3</v>
      </c>
      <c r="EQ874">
        <v>5</v>
      </c>
      <c r="ER874">
        <v>4</v>
      </c>
      <c r="ES874">
        <v>5</v>
      </c>
      <c r="ET874">
        <v>4</v>
      </c>
      <c r="EU874">
        <v>29</v>
      </c>
      <c r="EV874">
        <v>7</v>
      </c>
      <c r="EW874">
        <v>7</v>
      </c>
      <c r="EX874">
        <v>7</v>
      </c>
      <c r="EY874">
        <v>7</v>
      </c>
      <c r="EZ874">
        <v>28</v>
      </c>
      <c r="FA874">
        <v>6</v>
      </c>
      <c r="FB874" t="str">
        <f t="shared" si="157"/>
        <v>Moderate</v>
      </c>
      <c r="FC874" t="s">
        <v>149</v>
      </c>
    </row>
    <row r="875" spans="1:159" x14ac:dyDescent="0.2">
      <c r="A875">
        <v>3716</v>
      </c>
      <c r="B875" t="s">
        <v>143</v>
      </c>
      <c r="C875" t="s">
        <v>3878</v>
      </c>
      <c r="D875" s="1">
        <v>25038</v>
      </c>
      <c r="E875">
        <v>54</v>
      </c>
      <c r="F875">
        <v>1</v>
      </c>
      <c r="H875" t="s">
        <v>145</v>
      </c>
      <c r="I875">
        <v>3029</v>
      </c>
      <c r="J875" s="1">
        <v>43532</v>
      </c>
      <c r="K875">
        <v>1</v>
      </c>
      <c r="R875">
        <v>2</v>
      </c>
      <c r="W875" t="s">
        <v>229</v>
      </c>
      <c r="X875" t="s">
        <v>222</v>
      </c>
      <c r="Y875">
        <v>1</v>
      </c>
      <c r="Z875" t="s">
        <v>3879</v>
      </c>
      <c r="AA875" s="1">
        <v>44664</v>
      </c>
      <c r="AB875" s="2">
        <f t="shared" si="151"/>
        <v>1132</v>
      </c>
      <c r="AC875">
        <v>1</v>
      </c>
      <c r="AD875">
        <v>2</v>
      </c>
      <c r="AE875" t="str">
        <f t="shared" si="153"/>
        <v>Female</v>
      </c>
      <c r="AF875">
        <v>1</v>
      </c>
      <c r="AG875" t="s">
        <v>157</v>
      </c>
      <c r="AH875">
        <v>0</v>
      </c>
      <c r="AJ875">
        <v>5</v>
      </c>
      <c r="AK875" t="str">
        <f t="shared" si="162"/>
        <v>TAFE</v>
      </c>
      <c r="AL875" t="str">
        <f t="shared" si="154"/>
        <v>Yes</v>
      </c>
      <c r="AQ875">
        <v>30</v>
      </c>
      <c r="BW875" s="4"/>
      <c r="FC875" t="s">
        <v>157</v>
      </c>
    </row>
    <row r="876" spans="1:159" x14ac:dyDescent="0.2">
      <c r="A876">
        <v>3723</v>
      </c>
      <c r="B876" t="s">
        <v>143</v>
      </c>
      <c r="C876" t="s">
        <v>3880</v>
      </c>
      <c r="D876" s="1">
        <v>16264</v>
      </c>
      <c r="E876">
        <v>78</v>
      </c>
      <c r="F876">
        <v>1</v>
      </c>
      <c r="H876" t="s">
        <v>571</v>
      </c>
      <c r="I876">
        <v>3020</v>
      </c>
      <c r="J876" s="1">
        <v>43528</v>
      </c>
      <c r="K876">
        <v>1</v>
      </c>
      <c r="R876">
        <v>2</v>
      </c>
      <c r="W876" t="s">
        <v>229</v>
      </c>
      <c r="X876" t="s">
        <v>222</v>
      </c>
      <c r="Y876">
        <v>1</v>
      </c>
      <c r="Z876" t="s">
        <v>3881</v>
      </c>
      <c r="AA876" s="1">
        <v>44682</v>
      </c>
      <c r="AB876" s="2">
        <f t="shared" si="151"/>
        <v>1154</v>
      </c>
      <c r="AC876">
        <v>4</v>
      </c>
      <c r="AD876">
        <v>2</v>
      </c>
      <c r="AE876" t="str">
        <f t="shared" si="153"/>
        <v>Female</v>
      </c>
      <c r="AF876">
        <v>7</v>
      </c>
      <c r="AG876" t="s">
        <v>149</v>
      </c>
      <c r="AH876">
        <v>0</v>
      </c>
      <c r="AJ876">
        <v>1</v>
      </c>
      <c r="AK876" t="str">
        <f t="shared" si="162"/>
        <v>DNC high school</v>
      </c>
      <c r="AL876" t="str">
        <f t="shared" si="154"/>
        <v>No</v>
      </c>
      <c r="AM876">
        <v>9</v>
      </c>
      <c r="AN876" t="str">
        <f t="shared" ref="AN876:AN939" si="163">IF(AM876=9, "Aus", "Other")</f>
        <v>Aus</v>
      </c>
      <c r="AO876">
        <v>0</v>
      </c>
      <c r="AR876">
        <v>0</v>
      </c>
      <c r="AS876">
        <v>0</v>
      </c>
      <c r="AT876">
        <v>0</v>
      </c>
      <c r="AU876">
        <v>0</v>
      </c>
      <c r="AV876">
        <v>0</v>
      </c>
      <c r="AW876">
        <v>0</v>
      </c>
      <c r="AX876">
        <v>2</v>
      </c>
      <c r="AY876">
        <v>0</v>
      </c>
      <c r="AZ876">
        <v>1</v>
      </c>
      <c r="BA876">
        <v>2</v>
      </c>
      <c r="BC876" t="s">
        <v>3882</v>
      </c>
      <c r="BD876">
        <v>1</v>
      </c>
      <c r="BE876" t="s">
        <v>3883</v>
      </c>
      <c r="BF876">
        <v>1</v>
      </c>
      <c r="BH876">
        <v>1</v>
      </c>
      <c r="BI876">
        <v>0</v>
      </c>
      <c r="BJ876">
        <v>0</v>
      </c>
      <c r="BK876">
        <v>0</v>
      </c>
      <c r="BM876">
        <v>0</v>
      </c>
      <c r="BO876">
        <v>0</v>
      </c>
      <c r="BQ876">
        <v>4</v>
      </c>
      <c r="BR876">
        <v>3</v>
      </c>
      <c r="BS876">
        <v>4</v>
      </c>
      <c r="BT876">
        <v>5</v>
      </c>
      <c r="BU876">
        <v>3</v>
      </c>
      <c r="BV876">
        <v>30</v>
      </c>
      <c r="BW876" s="4">
        <v>7.5194664404223219E-2</v>
      </c>
      <c r="BX876">
        <v>0</v>
      </c>
      <c r="BY876">
        <v>0</v>
      </c>
      <c r="BZ876">
        <v>50</v>
      </c>
      <c r="CA876">
        <v>50</v>
      </c>
      <c r="CB876">
        <v>0</v>
      </c>
      <c r="CC876">
        <v>3</v>
      </c>
      <c r="CD876">
        <v>0</v>
      </c>
      <c r="CE876">
        <v>180</v>
      </c>
      <c r="CF876">
        <v>0</v>
      </c>
      <c r="CG876">
        <v>0</v>
      </c>
      <c r="CH876">
        <v>0</v>
      </c>
      <c r="CI876">
        <v>0</v>
      </c>
      <c r="CJ876">
        <v>0</v>
      </c>
      <c r="CK876">
        <v>0</v>
      </c>
      <c r="CL876">
        <v>0</v>
      </c>
      <c r="CM876">
        <v>0</v>
      </c>
      <c r="CN876">
        <f>CA876+CM876+(2*CI876)</f>
        <v>50</v>
      </c>
      <c r="CO876" t="str">
        <f>IF(CN876&gt;150,"Sufficientlyactive",IF(CN876&gt;1,"Insufficiently active","Sedentary"))</f>
        <v>Insufficiently active</v>
      </c>
      <c r="CP876">
        <v>4</v>
      </c>
      <c r="CQ876">
        <v>4</v>
      </c>
      <c r="CR876">
        <v>4</v>
      </c>
      <c r="CS876">
        <v>4</v>
      </c>
      <c r="CT876">
        <v>4</v>
      </c>
      <c r="CU876">
        <v>1</v>
      </c>
      <c r="CV876">
        <v>1</v>
      </c>
      <c r="CW876">
        <v>0</v>
      </c>
      <c r="CX876">
        <v>1</v>
      </c>
      <c r="CY876">
        <v>1</v>
      </c>
      <c r="CZ876">
        <v>2</v>
      </c>
      <c r="DA876">
        <v>3</v>
      </c>
      <c r="DB876">
        <v>6</v>
      </c>
      <c r="DC876">
        <v>0</v>
      </c>
      <c r="DD876">
        <v>5</v>
      </c>
      <c r="DE876">
        <v>3</v>
      </c>
      <c r="DF876">
        <v>1</v>
      </c>
      <c r="DG876">
        <v>5</v>
      </c>
      <c r="DH876">
        <v>5</v>
      </c>
      <c r="DI876">
        <v>5</v>
      </c>
      <c r="DJ876">
        <v>5</v>
      </c>
      <c r="DK876">
        <v>5</v>
      </c>
      <c r="DL876">
        <v>3</v>
      </c>
      <c r="DM876">
        <v>3</v>
      </c>
      <c r="DN876">
        <v>40</v>
      </c>
      <c r="DO876">
        <v>0</v>
      </c>
      <c r="DP876">
        <v>1</v>
      </c>
      <c r="DQ876">
        <v>3</v>
      </c>
      <c r="DR876">
        <v>3</v>
      </c>
      <c r="DS876">
        <v>3</v>
      </c>
      <c r="DT876">
        <v>1</v>
      </c>
      <c r="DU876">
        <v>3</v>
      </c>
      <c r="DV876">
        <v>0</v>
      </c>
      <c r="DW876">
        <v>0</v>
      </c>
      <c r="DX876">
        <v>14</v>
      </c>
      <c r="DY876" t="s">
        <v>149</v>
      </c>
      <c r="DZ876" t="s">
        <v>4709</v>
      </c>
      <c r="EA876">
        <v>5</v>
      </c>
      <c r="EB876">
        <v>3</v>
      </c>
      <c r="EC876">
        <v>3</v>
      </c>
      <c r="ED876">
        <v>5</v>
      </c>
      <c r="EE876">
        <v>5</v>
      </c>
      <c r="EF876">
        <v>5</v>
      </c>
      <c r="EG876">
        <v>5</v>
      </c>
      <c r="EH876">
        <v>31</v>
      </c>
      <c r="EI876">
        <v>2</v>
      </c>
      <c r="EJ876">
        <v>2</v>
      </c>
      <c r="EK876">
        <v>2</v>
      </c>
      <c r="EL876">
        <v>6</v>
      </c>
      <c r="EM876">
        <v>3</v>
      </c>
      <c r="EN876">
        <v>3</v>
      </c>
      <c r="EO876">
        <v>3</v>
      </c>
      <c r="EP876">
        <v>4</v>
      </c>
      <c r="EQ876">
        <v>4</v>
      </c>
      <c r="ER876">
        <v>3</v>
      </c>
      <c r="ES876">
        <v>4</v>
      </c>
      <c r="ET876">
        <v>4</v>
      </c>
      <c r="EU876">
        <v>28</v>
      </c>
      <c r="EV876">
        <v>10</v>
      </c>
      <c r="EW876">
        <v>10</v>
      </c>
      <c r="EX876">
        <v>10</v>
      </c>
      <c r="EY876">
        <v>10</v>
      </c>
      <c r="EZ876">
        <v>40</v>
      </c>
      <c r="FA876">
        <v>10</v>
      </c>
      <c r="FB876" t="str">
        <f t="shared" si="157"/>
        <v>Severe</v>
      </c>
      <c r="FC876" t="s">
        <v>157</v>
      </c>
    </row>
    <row r="877" spans="1:159" x14ac:dyDescent="0.2">
      <c r="A877">
        <v>3762</v>
      </c>
      <c r="B877" t="s">
        <v>143</v>
      </c>
      <c r="C877" t="s">
        <v>3884</v>
      </c>
      <c r="D877" s="1">
        <v>18617</v>
      </c>
      <c r="E877">
        <v>71</v>
      </c>
      <c r="F877">
        <v>5</v>
      </c>
      <c r="H877" t="s">
        <v>165</v>
      </c>
      <c r="I877">
        <v>3012</v>
      </c>
      <c r="J877" s="1">
        <v>43515</v>
      </c>
      <c r="K877">
        <v>2</v>
      </c>
      <c r="R877">
        <v>3</v>
      </c>
      <c r="W877" t="s">
        <v>229</v>
      </c>
      <c r="X877" t="s">
        <v>314</v>
      </c>
      <c r="Y877">
        <v>1</v>
      </c>
      <c r="Z877" t="s">
        <v>3522</v>
      </c>
      <c r="AA877" s="1">
        <v>44701</v>
      </c>
      <c r="AB877" s="2">
        <f t="shared" si="151"/>
        <v>1186</v>
      </c>
      <c r="AC877">
        <v>1</v>
      </c>
      <c r="AD877">
        <v>1</v>
      </c>
      <c r="AE877" t="str">
        <f t="shared" si="153"/>
        <v>Male</v>
      </c>
      <c r="AF877">
        <v>7</v>
      </c>
      <c r="AG877" t="s">
        <v>149</v>
      </c>
      <c r="AH877">
        <v>0</v>
      </c>
      <c r="AJ877">
        <v>1</v>
      </c>
      <c r="AK877" t="str">
        <f t="shared" si="162"/>
        <v>DNC high school</v>
      </c>
      <c r="AL877" t="str">
        <f t="shared" si="154"/>
        <v>No</v>
      </c>
      <c r="AM877">
        <v>191</v>
      </c>
      <c r="AN877" t="str">
        <f t="shared" si="163"/>
        <v>Other</v>
      </c>
      <c r="AQ877">
        <v>31</v>
      </c>
      <c r="AR877">
        <v>0</v>
      </c>
      <c r="AS877">
        <v>1</v>
      </c>
      <c r="AT877">
        <v>0</v>
      </c>
      <c r="AU877">
        <v>2</v>
      </c>
      <c r="AV877">
        <v>0</v>
      </c>
      <c r="AW877">
        <v>0</v>
      </c>
      <c r="AX877">
        <v>2</v>
      </c>
      <c r="AY877">
        <v>2</v>
      </c>
      <c r="AZ877">
        <v>0</v>
      </c>
      <c r="BA877">
        <v>2</v>
      </c>
      <c r="BD877">
        <v>1</v>
      </c>
      <c r="BE877" t="s">
        <v>3885</v>
      </c>
      <c r="BF877">
        <v>0</v>
      </c>
      <c r="BH877">
        <v>0</v>
      </c>
      <c r="BI877">
        <v>0</v>
      </c>
      <c r="BJ877">
        <v>0</v>
      </c>
      <c r="BK877">
        <v>1</v>
      </c>
      <c r="BL877">
        <v>10</v>
      </c>
      <c r="BM877">
        <v>0</v>
      </c>
      <c r="BO877">
        <v>0</v>
      </c>
      <c r="BQ877">
        <v>5</v>
      </c>
      <c r="BR877">
        <v>4</v>
      </c>
      <c r="BS877">
        <v>4</v>
      </c>
      <c r="BT877">
        <v>5</v>
      </c>
      <c r="BU877">
        <v>1</v>
      </c>
      <c r="BV877">
        <v>75</v>
      </c>
      <c r="BW877" s="4">
        <v>-0.21078717320261436</v>
      </c>
      <c r="BX877">
        <v>7</v>
      </c>
      <c r="BY877">
        <v>1</v>
      </c>
      <c r="BZ877">
        <v>15</v>
      </c>
      <c r="CA877">
        <v>75</v>
      </c>
      <c r="CB877">
        <v>0</v>
      </c>
      <c r="CC877">
        <v>0</v>
      </c>
      <c r="CD877">
        <v>0</v>
      </c>
      <c r="CE877">
        <v>0</v>
      </c>
      <c r="CF877">
        <v>0</v>
      </c>
      <c r="CG877">
        <v>0</v>
      </c>
      <c r="CH877">
        <v>0</v>
      </c>
      <c r="CI877">
        <v>0</v>
      </c>
      <c r="CJ877">
        <v>0</v>
      </c>
      <c r="CK877">
        <v>0</v>
      </c>
      <c r="CL877">
        <v>0</v>
      </c>
      <c r="CM877">
        <v>0</v>
      </c>
      <c r="CN877">
        <f>CA877+CM877+(2*CI877)</f>
        <v>75</v>
      </c>
      <c r="CO877" t="str">
        <f>IF(CN877&gt;150,"Sufficientlyactive",IF(CN877&gt;1,"Insufficiently active","Sedentary"))</f>
        <v>Insufficiently active</v>
      </c>
      <c r="CP877">
        <v>2</v>
      </c>
      <c r="CQ877">
        <v>3</v>
      </c>
      <c r="CR877">
        <v>3</v>
      </c>
      <c r="CS877">
        <v>2</v>
      </c>
      <c r="CT877">
        <v>3</v>
      </c>
      <c r="CU877">
        <v>2</v>
      </c>
      <c r="CV877">
        <v>0</v>
      </c>
      <c r="CW877">
        <v>1</v>
      </c>
      <c r="CX877">
        <v>1</v>
      </c>
      <c r="CY877">
        <v>1</v>
      </c>
      <c r="CZ877">
        <v>3</v>
      </c>
      <c r="DA877">
        <v>5</v>
      </c>
      <c r="DB877">
        <v>3</v>
      </c>
      <c r="DC877">
        <v>1</v>
      </c>
      <c r="DD877">
        <v>3</v>
      </c>
      <c r="DE877">
        <v>3</v>
      </c>
      <c r="DF877">
        <v>2</v>
      </c>
      <c r="DG877">
        <v>1</v>
      </c>
      <c r="DH877">
        <v>1</v>
      </c>
      <c r="DI877">
        <v>1</v>
      </c>
      <c r="DJ877">
        <v>1</v>
      </c>
      <c r="DK877">
        <v>1</v>
      </c>
      <c r="DL877">
        <v>1</v>
      </c>
      <c r="DM877">
        <v>1</v>
      </c>
      <c r="DN877">
        <v>15</v>
      </c>
      <c r="DO877">
        <v>1</v>
      </c>
      <c r="DP877">
        <v>1</v>
      </c>
      <c r="DQ877">
        <v>1</v>
      </c>
      <c r="DR877">
        <v>1</v>
      </c>
      <c r="DS877">
        <v>1</v>
      </c>
      <c r="DT877">
        <v>1</v>
      </c>
      <c r="DU877">
        <v>1</v>
      </c>
      <c r="DV877">
        <v>1</v>
      </c>
      <c r="DW877">
        <v>1</v>
      </c>
      <c r="DX877">
        <v>9</v>
      </c>
      <c r="DY877" t="s">
        <v>149</v>
      </c>
      <c r="DZ877" t="s">
        <v>4707</v>
      </c>
      <c r="EA877">
        <v>3</v>
      </c>
      <c r="EB877">
        <v>3</v>
      </c>
      <c r="EC877">
        <v>5</v>
      </c>
      <c r="ED877">
        <v>5</v>
      </c>
      <c r="EE877">
        <v>5</v>
      </c>
      <c r="EF877">
        <v>5</v>
      </c>
      <c r="EG877">
        <v>5</v>
      </c>
      <c r="EH877">
        <v>31</v>
      </c>
      <c r="EI877">
        <v>1</v>
      </c>
      <c r="EJ877">
        <v>1</v>
      </c>
      <c r="EK877">
        <v>1</v>
      </c>
      <c r="EL877">
        <v>3</v>
      </c>
      <c r="EM877">
        <v>3</v>
      </c>
      <c r="EN877">
        <v>3</v>
      </c>
      <c r="EO877">
        <v>3</v>
      </c>
      <c r="EP877">
        <v>3</v>
      </c>
      <c r="EQ877">
        <v>3</v>
      </c>
      <c r="ER877">
        <v>3</v>
      </c>
      <c r="ES877">
        <v>3</v>
      </c>
      <c r="ET877">
        <v>3</v>
      </c>
      <c r="EU877">
        <v>24</v>
      </c>
      <c r="EV877">
        <v>6</v>
      </c>
      <c r="EW877">
        <v>9</v>
      </c>
      <c r="EX877">
        <v>9</v>
      </c>
      <c r="EY877">
        <v>9</v>
      </c>
      <c r="EZ877">
        <v>33</v>
      </c>
      <c r="FA877">
        <v>8</v>
      </c>
      <c r="FB877" t="str">
        <f t="shared" si="157"/>
        <v>Severe</v>
      </c>
      <c r="FC877" t="s">
        <v>157</v>
      </c>
    </row>
    <row r="878" spans="1:159" x14ac:dyDescent="0.2">
      <c r="A878">
        <v>3768</v>
      </c>
      <c r="B878" t="s">
        <v>143</v>
      </c>
      <c r="C878" t="s">
        <v>3886</v>
      </c>
      <c r="D878" s="1">
        <v>30432</v>
      </c>
      <c r="E878">
        <v>39</v>
      </c>
      <c r="F878">
        <v>1</v>
      </c>
      <c r="H878" t="s">
        <v>3887</v>
      </c>
      <c r="I878">
        <v>3108</v>
      </c>
      <c r="J878" s="1">
        <v>43515</v>
      </c>
      <c r="K878">
        <v>1</v>
      </c>
      <c r="T878">
        <v>2</v>
      </c>
      <c r="W878" t="s">
        <v>4411</v>
      </c>
      <c r="X878" t="s">
        <v>222</v>
      </c>
      <c r="Y878">
        <v>1</v>
      </c>
      <c r="Z878" t="s">
        <v>3888</v>
      </c>
      <c r="AA878" s="1">
        <v>44690</v>
      </c>
      <c r="AB878" s="2">
        <f t="shared" si="151"/>
        <v>1175</v>
      </c>
      <c r="AC878">
        <v>0</v>
      </c>
      <c r="AD878">
        <v>1</v>
      </c>
      <c r="AE878" t="str">
        <f t="shared" si="153"/>
        <v>Male</v>
      </c>
      <c r="AF878">
        <v>6</v>
      </c>
      <c r="AG878" t="s">
        <v>149</v>
      </c>
      <c r="AH878">
        <v>0</v>
      </c>
      <c r="AJ878">
        <v>8</v>
      </c>
      <c r="AK878" t="str">
        <f t="shared" si="162"/>
        <v>Postgrad</v>
      </c>
      <c r="AL878" t="str">
        <f t="shared" si="154"/>
        <v>Yes</v>
      </c>
      <c r="AM878">
        <v>77</v>
      </c>
      <c r="AN878" t="str">
        <f t="shared" si="163"/>
        <v>Other</v>
      </c>
      <c r="AQ878">
        <v>28</v>
      </c>
      <c r="AR878">
        <v>0</v>
      </c>
      <c r="AS878">
        <v>0</v>
      </c>
      <c r="AT878">
        <v>0</v>
      </c>
      <c r="AU878">
        <v>0</v>
      </c>
      <c r="AV878">
        <v>0</v>
      </c>
      <c r="AW878">
        <v>0</v>
      </c>
      <c r="AX878">
        <v>1</v>
      </c>
      <c r="AY878">
        <v>0</v>
      </c>
      <c r="AZ878">
        <v>0</v>
      </c>
      <c r="BA878">
        <v>1</v>
      </c>
      <c r="BC878" t="s">
        <v>3889</v>
      </c>
      <c r="BD878">
        <v>0</v>
      </c>
      <c r="BF878">
        <v>0</v>
      </c>
      <c r="BH878">
        <v>0</v>
      </c>
      <c r="BI878">
        <v>2</v>
      </c>
      <c r="BJ878">
        <v>0</v>
      </c>
      <c r="BK878">
        <v>1</v>
      </c>
      <c r="BL878">
        <v>6</v>
      </c>
      <c r="BM878">
        <v>0</v>
      </c>
      <c r="BO878">
        <v>0</v>
      </c>
      <c r="BQ878">
        <v>5</v>
      </c>
      <c r="BR878">
        <v>4</v>
      </c>
      <c r="BS878">
        <v>4</v>
      </c>
      <c r="BT878">
        <v>4</v>
      </c>
      <c r="BU878">
        <v>2</v>
      </c>
      <c r="BV878">
        <v>36</v>
      </c>
      <c r="BW878" s="4">
        <v>-0.15390700822679185</v>
      </c>
      <c r="BX878">
        <v>0</v>
      </c>
      <c r="BY878">
        <v>1</v>
      </c>
      <c r="BZ878">
        <v>5</v>
      </c>
      <c r="CA878">
        <v>65</v>
      </c>
      <c r="CB878">
        <v>0</v>
      </c>
      <c r="CC878">
        <v>0</v>
      </c>
      <c r="CD878">
        <v>0</v>
      </c>
      <c r="CE878">
        <v>0</v>
      </c>
      <c r="CF878">
        <v>0</v>
      </c>
      <c r="CG878">
        <v>0</v>
      </c>
      <c r="CH878">
        <v>0</v>
      </c>
      <c r="CI878">
        <v>0</v>
      </c>
      <c r="CJ878">
        <v>0</v>
      </c>
      <c r="CK878">
        <v>0</v>
      </c>
      <c r="CL878">
        <v>0</v>
      </c>
      <c r="CM878">
        <v>0</v>
      </c>
      <c r="CN878">
        <f>CA878+CM878+(2*CI878)</f>
        <v>65</v>
      </c>
      <c r="CO878" t="str">
        <f>IF(CN878&gt;150,"Sufficientlyactive",IF(CN878&gt;1,"Insufficiently active","Sedentary"))</f>
        <v>Insufficiently active</v>
      </c>
      <c r="CP878">
        <v>0</v>
      </c>
      <c r="CQ878">
        <v>3</v>
      </c>
      <c r="CR878">
        <v>3</v>
      </c>
      <c r="CS878">
        <v>1</v>
      </c>
      <c r="CT878">
        <v>3</v>
      </c>
      <c r="CU878">
        <v>2</v>
      </c>
      <c r="CV878">
        <v>0</v>
      </c>
      <c r="CW878">
        <v>1</v>
      </c>
      <c r="CX878">
        <v>1</v>
      </c>
      <c r="CY878">
        <v>0</v>
      </c>
      <c r="CZ878">
        <v>2</v>
      </c>
      <c r="DA878">
        <v>6</v>
      </c>
      <c r="DB878">
        <v>4</v>
      </c>
      <c r="DC878">
        <v>0</v>
      </c>
      <c r="DD878">
        <v>3</v>
      </c>
      <c r="DE878">
        <v>3</v>
      </c>
      <c r="DF878">
        <v>3</v>
      </c>
      <c r="DG878">
        <v>2</v>
      </c>
      <c r="DH878">
        <v>4</v>
      </c>
      <c r="DI878">
        <v>3</v>
      </c>
      <c r="DJ878">
        <v>3</v>
      </c>
      <c r="DK878">
        <v>3</v>
      </c>
      <c r="DL878">
        <v>4</v>
      </c>
      <c r="DM878">
        <v>5</v>
      </c>
      <c r="DN878">
        <v>33</v>
      </c>
      <c r="DO878">
        <v>1</v>
      </c>
      <c r="DP878">
        <v>1</v>
      </c>
      <c r="DQ878">
        <v>1</v>
      </c>
      <c r="DR878">
        <v>1</v>
      </c>
      <c r="DS878">
        <v>1</v>
      </c>
      <c r="DT878">
        <v>1</v>
      </c>
      <c r="DU878">
        <v>1</v>
      </c>
      <c r="DV878">
        <v>1</v>
      </c>
      <c r="DW878">
        <v>1</v>
      </c>
      <c r="DX878">
        <v>9</v>
      </c>
      <c r="DY878" t="s">
        <v>149</v>
      </c>
      <c r="DZ878" t="s">
        <v>4707</v>
      </c>
      <c r="EA878">
        <v>3</v>
      </c>
      <c r="EB878">
        <v>2</v>
      </c>
      <c r="EC878">
        <v>2</v>
      </c>
      <c r="ED878">
        <v>2</v>
      </c>
      <c r="EE878">
        <v>2</v>
      </c>
      <c r="EF878">
        <v>4</v>
      </c>
      <c r="EG878">
        <v>3</v>
      </c>
      <c r="EH878">
        <v>18</v>
      </c>
      <c r="EI878">
        <v>2</v>
      </c>
      <c r="EJ878">
        <v>3</v>
      </c>
      <c r="EK878">
        <v>3</v>
      </c>
      <c r="EL878">
        <v>8</v>
      </c>
      <c r="EM878">
        <v>3</v>
      </c>
      <c r="EN878">
        <v>4</v>
      </c>
      <c r="EO878">
        <v>4</v>
      </c>
      <c r="EP878">
        <v>4</v>
      </c>
      <c r="EQ878">
        <v>4</v>
      </c>
      <c r="ER878">
        <v>4</v>
      </c>
      <c r="ES878">
        <v>4</v>
      </c>
      <c r="ET878">
        <v>3</v>
      </c>
      <c r="EU878">
        <v>30</v>
      </c>
      <c r="EV878">
        <v>9</v>
      </c>
      <c r="EW878">
        <v>9</v>
      </c>
      <c r="EX878">
        <v>9</v>
      </c>
      <c r="EY878">
        <v>9</v>
      </c>
      <c r="EZ878">
        <v>36</v>
      </c>
      <c r="FA878">
        <v>7</v>
      </c>
      <c r="FB878" t="str">
        <f t="shared" si="157"/>
        <v>Moderate</v>
      </c>
      <c r="FC878" t="s">
        <v>157</v>
      </c>
    </row>
    <row r="879" spans="1:159" x14ac:dyDescent="0.2">
      <c r="A879">
        <v>3791</v>
      </c>
      <c r="B879" t="s">
        <v>143</v>
      </c>
      <c r="C879" t="s">
        <v>3890</v>
      </c>
      <c r="D879" s="1">
        <v>24066</v>
      </c>
      <c r="E879">
        <v>56</v>
      </c>
      <c r="F879">
        <v>1</v>
      </c>
      <c r="H879" t="s">
        <v>204</v>
      </c>
      <c r="I879">
        <v>3429</v>
      </c>
      <c r="J879" s="1">
        <v>43504</v>
      </c>
      <c r="K879">
        <v>2</v>
      </c>
      <c r="R879">
        <v>3</v>
      </c>
      <c r="W879" t="s">
        <v>229</v>
      </c>
      <c r="X879" t="s">
        <v>314</v>
      </c>
      <c r="Y879">
        <v>0</v>
      </c>
      <c r="Z879" t="s">
        <v>3891</v>
      </c>
      <c r="AA879" s="1">
        <v>44698</v>
      </c>
      <c r="AB879" s="2">
        <f t="shared" si="151"/>
        <v>1194</v>
      </c>
      <c r="AC879">
        <v>1</v>
      </c>
      <c r="AD879">
        <v>1</v>
      </c>
      <c r="AE879" t="str">
        <f t="shared" si="153"/>
        <v>Male</v>
      </c>
      <c r="AF879">
        <v>3</v>
      </c>
      <c r="AG879" t="s">
        <v>157</v>
      </c>
      <c r="AH879">
        <v>0</v>
      </c>
      <c r="AJ879">
        <v>1</v>
      </c>
      <c r="AK879" t="str">
        <f t="shared" si="162"/>
        <v>DNC high school</v>
      </c>
      <c r="AL879" t="str">
        <f t="shared" si="154"/>
        <v>No</v>
      </c>
      <c r="AM879">
        <v>9</v>
      </c>
      <c r="AN879" t="str">
        <f t="shared" si="163"/>
        <v>Aus</v>
      </c>
      <c r="AO879">
        <v>0</v>
      </c>
      <c r="AR879">
        <v>1</v>
      </c>
      <c r="AS879">
        <v>0</v>
      </c>
      <c r="AX879">
        <v>1</v>
      </c>
      <c r="BA879">
        <v>1</v>
      </c>
      <c r="BD879">
        <v>1</v>
      </c>
      <c r="BF879">
        <v>1</v>
      </c>
      <c r="BH879">
        <v>0</v>
      </c>
      <c r="BJ879">
        <v>0</v>
      </c>
      <c r="BK879">
        <v>1</v>
      </c>
      <c r="BL879">
        <v>10</v>
      </c>
      <c r="BM879">
        <v>0</v>
      </c>
      <c r="BO879">
        <v>0</v>
      </c>
      <c r="BW879" s="4"/>
      <c r="FC879" t="s">
        <v>149</v>
      </c>
    </row>
    <row r="880" spans="1:159" x14ac:dyDescent="0.2">
      <c r="A880">
        <v>3807</v>
      </c>
      <c r="B880" t="s">
        <v>143</v>
      </c>
      <c r="C880" t="s">
        <v>3892</v>
      </c>
      <c r="D880" s="1">
        <v>16025</v>
      </c>
      <c r="E880">
        <v>78</v>
      </c>
      <c r="F880">
        <v>1</v>
      </c>
      <c r="H880" t="s">
        <v>1004</v>
      </c>
      <c r="I880">
        <v>3338</v>
      </c>
      <c r="J880" s="1">
        <v>43501</v>
      </c>
      <c r="K880">
        <v>1</v>
      </c>
      <c r="L880">
        <v>1</v>
      </c>
      <c r="W880" t="s">
        <v>4403</v>
      </c>
      <c r="X880" t="s">
        <v>307</v>
      </c>
      <c r="Y880">
        <v>0</v>
      </c>
      <c r="Z880" t="s">
        <v>3893</v>
      </c>
      <c r="AA880" s="1">
        <v>44701</v>
      </c>
      <c r="AB880" s="2">
        <f t="shared" si="151"/>
        <v>1200</v>
      </c>
      <c r="AC880">
        <v>1</v>
      </c>
      <c r="AD880">
        <v>2</v>
      </c>
      <c r="AE880" t="str">
        <f t="shared" si="153"/>
        <v>Female</v>
      </c>
      <c r="AF880">
        <v>7</v>
      </c>
      <c r="AG880" t="s">
        <v>149</v>
      </c>
      <c r="AH880">
        <v>0</v>
      </c>
      <c r="AJ880">
        <v>2</v>
      </c>
      <c r="AK880" t="str">
        <f t="shared" si="162"/>
        <v>High school</v>
      </c>
      <c r="AL880" t="str">
        <f t="shared" si="154"/>
        <v>Yes</v>
      </c>
      <c r="AM880">
        <v>9</v>
      </c>
      <c r="AN880" t="str">
        <f t="shared" si="163"/>
        <v>Aus</v>
      </c>
      <c r="AO880">
        <v>0</v>
      </c>
      <c r="AR880">
        <v>0</v>
      </c>
      <c r="AS880">
        <v>0</v>
      </c>
      <c r="AT880">
        <v>0</v>
      </c>
      <c r="AU880">
        <v>1</v>
      </c>
      <c r="AV880">
        <v>0</v>
      </c>
      <c r="AW880">
        <v>0</v>
      </c>
      <c r="AX880">
        <v>0</v>
      </c>
      <c r="AY880">
        <v>0</v>
      </c>
      <c r="AZ880">
        <v>2</v>
      </c>
      <c r="BA880">
        <v>2</v>
      </c>
      <c r="BC880" t="s">
        <v>3894</v>
      </c>
      <c r="BD880">
        <v>1</v>
      </c>
      <c r="BE880" t="s">
        <v>3895</v>
      </c>
      <c r="BF880">
        <v>1</v>
      </c>
      <c r="BG880" t="s">
        <v>3896</v>
      </c>
      <c r="BH880">
        <v>0</v>
      </c>
      <c r="BI880">
        <v>0</v>
      </c>
      <c r="BJ880">
        <v>0</v>
      </c>
      <c r="BK880">
        <v>0</v>
      </c>
      <c r="BM880">
        <v>0</v>
      </c>
      <c r="BO880">
        <v>0</v>
      </c>
      <c r="BQ880">
        <v>3</v>
      </c>
      <c r="BR880">
        <v>1</v>
      </c>
      <c r="BS880">
        <v>3</v>
      </c>
      <c r="BT880">
        <v>3</v>
      </c>
      <c r="BU880">
        <v>2</v>
      </c>
      <c r="BV880">
        <v>40</v>
      </c>
      <c r="BW880" s="4">
        <v>0.52061132075471694</v>
      </c>
      <c r="BX880">
        <v>2</v>
      </c>
      <c r="BY880">
        <v>0</v>
      </c>
      <c r="BZ880">
        <v>45</v>
      </c>
      <c r="CA880">
        <v>45</v>
      </c>
      <c r="CB880">
        <v>0</v>
      </c>
      <c r="CC880">
        <v>0</v>
      </c>
      <c r="CD880">
        <v>0</v>
      </c>
      <c r="CE880">
        <v>0</v>
      </c>
      <c r="CF880">
        <v>0</v>
      </c>
      <c r="CG880">
        <v>0</v>
      </c>
      <c r="CH880">
        <v>0</v>
      </c>
      <c r="CI880">
        <v>0</v>
      </c>
      <c r="CJ880">
        <v>0</v>
      </c>
      <c r="CK880">
        <v>0</v>
      </c>
      <c r="CL880">
        <v>0</v>
      </c>
      <c r="CM880">
        <v>0</v>
      </c>
      <c r="CN880">
        <f t="shared" ref="CN880:CN895" si="164">CA880+CM880+(2*CI880)</f>
        <v>45</v>
      </c>
      <c r="CO880" t="str">
        <f t="shared" ref="CO880:CO895" si="165">IF(CN880&gt;150,"Sufficientlyactive",IF(CN880&gt;1,"Insufficiently active","Sedentary"))</f>
        <v>Insufficiently active</v>
      </c>
      <c r="CP880">
        <v>3</v>
      </c>
      <c r="CQ880">
        <v>3</v>
      </c>
      <c r="CR880">
        <v>2</v>
      </c>
      <c r="CS880">
        <v>2</v>
      </c>
      <c r="CT880">
        <v>3</v>
      </c>
      <c r="CU880">
        <v>1</v>
      </c>
      <c r="CV880">
        <v>1</v>
      </c>
      <c r="CW880">
        <v>0</v>
      </c>
      <c r="CX880">
        <v>2</v>
      </c>
      <c r="CY880">
        <v>1</v>
      </c>
      <c r="CZ880">
        <v>1</v>
      </c>
      <c r="DA880">
        <v>8</v>
      </c>
      <c r="DB880">
        <v>5</v>
      </c>
      <c r="DC880">
        <v>1</v>
      </c>
      <c r="DD880">
        <v>3</v>
      </c>
      <c r="DE880">
        <v>3</v>
      </c>
      <c r="DF880">
        <v>1</v>
      </c>
      <c r="DG880">
        <v>1</v>
      </c>
      <c r="DH880">
        <v>2</v>
      </c>
      <c r="DI880">
        <v>3</v>
      </c>
      <c r="DJ880">
        <v>2</v>
      </c>
      <c r="DK880">
        <v>3</v>
      </c>
      <c r="DL880">
        <v>1</v>
      </c>
      <c r="DM880">
        <v>3</v>
      </c>
      <c r="DN880">
        <v>22</v>
      </c>
      <c r="DO880">
        <v>0</v>
      </c>
      <c r="DP880">
        <v>0</v>
      </c>
      <c r="DQ880">
        <v>0</v>
      </c>
      <c r="DR880">
        <v>1</v>
      </c>
      <c r="DS880">
        <v>0</v>
      </c>
      <c r="DT880">
        <v>0</v>
      </c>
      <c r="DU880">
        <v>1</v>
      </c>
      <c r="DV880">
        <v>0</v>
      </c>
      <c r="DW880">
        <v>0</v>
      </c>
      <c r="DX880">
        <v>2</v>
      </c>
      <c r="DY880" t="s">
        <v>149</v>
      </c>
      <c r="DZ880" t="s">
        <v>4708</v>
      </c>
      <c r="EA880">
        <v>3</v>
      </c>
      <c r="EB880">
        <v>3</v>
      </c>
      <c r="EC880">
        <v>3</v>
      </c>
      <c r="ED880">
        <v>3</v>
      </c>
      <c r="EE880">
        <v>3</v>
      </c>
      <c r="EF880">
        <v>3</v>
      </c>
      <c r="EG880">
        <v>3</v>
      </c>
      <c r="EH880">
        <v>21</v>
      </c>
      <c r="EI880">
        <v>2</v>
      </c>
      <c r="EJ880">
        <v>2</v>
      </c>
      <c r="EK880">
        <v>2</v>
      </c>
      <c r="EL880">
        <v>6</v>
      </c>
      <c r="EM880">
        <v>3</v>
      </c>
      <c r="EN880">
        <v>3</v>
      </c>
      <c r="EO880">
        <v>3</v>
      </c>
      <c r="EP880">
        <v>3</v>
      </c>
      <c r="EQ880">
        <v>3</v>
      </c>
      <c r="ER880">
        <v>3</v>
      </c>
      <c r="ES880">
        <v>3</v>
      </c>
      <c r="ET880">
        <v>3</v>
      </c>
      <c r="EU880">
        <v>24</v>
      </c>
      <c r="EV880">
        <v>4</v>
      </c>
      <c r="EW880">
        <v>4</v>
      </c>
      <c r="EX880">
        <v>4</v>
      </c>
      <c r="EY880">
        <v>6</v>
      </c>
      <c r="EZ880">
        <v>18</v>
      </c>
      <c r="FA880">
        <v>4</v>
      </c>
      <c r="FB880" t="str">
        <f t="shared" si="157"/>
        <v>Mild</v>
      </c>
      <c r="FC880" t="s">
        <v>157</v>
      </c>
    </row>
    <row r="881" spans="1:159" x14ac:dyDescent="0.2">
      <c r="A881">
        <v>3812</v>
      </c>
      <c r="B881" t="s">
        <v>143</v>
      </c>
      <c r="C881" t="s">
        <v>3897</v>
      </c>
      <c r="D881" s="1">
        <v>27055</v>
      </c>
      <c r="E881">
        <v>48</v>
      </c>
      <c r="F881">
        <v>1</v>
      </c>
      <c r="H881" t="s">
        <v>207</v>
      </c>
      <c r="I881">
        <v>3023</v>
      </c>
      <c r="J881" s="1">
        <v>43496</v>
      </c>
      <c r="K881">
        <v>1</v>
      </c>
      <c r="N881">
        <v>3</v>
      </c>
      <c r="W881" t="s">
        <v>4407</v>
      </c>
      <c r="X881" t="s">
        <v>314</v>
      </c>
      <c r="Y881">
        <v>0</v>
      </c>
      <c r="Z881" t="s">
        <v>3898</v>
      </c>
      <c r="AA881" s="1">
        <v>44700</v>
      </c>
      <c r="AB881" s="2">
        <f t="shared" si="151"/>
        <v>1204</v>
      </c>
      <c r="AC881">
        <v>1</v>
      </c>
      <c r="AD881">
        <v>1</v>
      </c>
      <c r="AE881" t="str">
        <f t="shared" si="153"/>
        <v>Male</v>
      </c>
      <c r="AF881">
        <v>0</v>
      </c>
      <c r="AG881" t="s">
        <v>157</v>
      </c>
      <c r="AH881">
        <v>1</v>
      </c>
      <c r="AI881">
        <v>2</v>
      </c>
      <c r="AJ881">
        <v>6</v>
      </c>
      <c r="AK881" t="str">
        <f t="shared" si="162"/>
        <v>Undergrad</v>
      </c>
      <c r="AL881" t="str">
        <f t="shared" si="154"/>
        <v>Yes</v>
      </c>
      <c r="AM881">
        <v>138</v>
      </c>
      <c r="AN881" t="str">
        <f t="shared" si="163"/>
        <v>Other</v>
      </c>
      <c r="AQ881">
        <v>34</v>
      </c>
      <c r="AR881">
        <v>0</v>
      </c>
      <c r="AS881">
        <v>0</v>
      </c>
      <c r="AT881">
        <v>0</v>
      </c>
      <c r="AU881">
        <v>0</v>
      </c>
      <c r="AV881">
        <v>0</v>
      </c>
      <c r="AW881">
        <v>0</v>
      </c>
      <c r="AX881">
        <v>0</v>
      </c>
      <c r="AY881">
        <v>0</v>
      </c>
      <c r="AZ881">
        <v>0</v>
      </c>
      <c r="BA881">
        <v>1</v>
      </c>
      <c r="BC881" t="s">
        <v>3899</v>
      </c>
      <c r="BD881">
        <v>0</v>
      </c>
      <c r="BF881">
        <v>1</v>
      </c>
      <c r="BG881" t="s">
        <v>3900</v>
      </c>
      <c r="BH881">
        <v>0</v>
      </c>
      <c r="BI881">
        <v>0</v>
      </c>
      <c r="BJ881">
        <v>0</v>
      </c>
      <c r="BK881">
        <v>0</v>
      </c>
      <c r="BM881">
        <v>0</v>
      </c>
      <c r="BO881">
        <v>0</v>
      </c>
      <c r="BQ881">
        <v>1</v>
      </c>
      <c r="BR881">
        <v>1</v>
      </c>
      <c r="BS881">
        <v>1</v>
      </c>
      <c r="BT881">
        <v>2</v>
      </c>
      <c r="BU881">
        <v>2</v>
      </c>
      <c r="BV881">
        <v>84</v>
      </c>
      <c r="BW881" s="4">
        <v>0.72322947913147084</v>
      </c>
      <c r="BX881">
        <v>12</v>
      </c>
      <c r="BY881">
        <v>10</v>
      </c>
      <c r="BZ881">
        <v>50</v>
      </c>
      <c r="CA881">
        <v>650</v>
      </c>
      <c r="CB881">
        <v>0</v>
      </c>
      <c r="CC881">
        <v>3</v>
      </c>
      <c r="CD881">
        <v>15</v>
      </c>
      <c r="CE881">
        <v>195</v>
      </c>
      <c r="CF881">
        <v>0</v>
      </c>
      <c r="CG881">
        <v>2</v>
      </c>
      <c r="CH881">
        <v>30</v>
      </c>
      <c r="CI881">
        <v>150</v>
      </c>
      <c r="CJ881">
        <v>0</v>
      </c>
      <c r="CK881">
        <v>0</v>
      </c>
      <c r="CL881">
        <v>0</v>
      </c>
      <c r="CM881">
        <v>0</v>
      </c>
      <c r="CN881">
        <f t="shared" si="164"/>
        <v>950</v>
      </c>
      <c r="CO881" t="str">
        <f t="shared" si="165"/>
        <v>Sufficientlyactive</v>
      </c>
      <c r="CP881">
        <v>3</v>
      </c>
      <c r="CQ881">
        <v>3</v>
      </c>
      <c r="CR881">
        <v>3</v>
      </c>
      <c r="CS881">
        <v>3</v>
      </c>
      <c r="CT881">
        <v>3</v>
      </c>
      <c r="CU881">
        <v>3</v>
      </c>
      <c r="CV881">
        <v>1</v>
      </c>
      <c r="CW881">
        <v>1</v>
      </c>
      <c r="CX881">
        <v>2</v>
      </c>
      <c r="CY881">
        <v>1</v>
      </c>
      <c r="CZ881">
        <v>2</v>
      </c>
      <c r="DA881">
        <v>7</v>
      </c>
      <c r="DB881">
        <v>3</v>
      </c>
      <c r="DC881">
        <v>0</v>
      </c>
      <c r="DD881">
        <v>2</v>
      </c>
      <c r="DE881">
        <v>1</v>
      </c>
      <c r="DF881">
        <v>1</v>
      </c>
      <c r="DG881">
        <v>1</v>
      </c>
      <c r="DH881">
        <v>1</v>
      </c>
      <c r="DI881">
        <v>1</v>
      </c>
      <c r="DJ881">
        <v>1</v>
      </c>
      <c r="DK881">
        <v>1</v>
      </c>
      <c r="DL881">
        <v>1</v>
      </c>
      <c r="DM881">
        <v>1</v>
      </c>
      <c r="DN881">
        <v>11</v>
      </c>
      <c r="DO881">
        <v>0</v>
      </c>
      <c r="DP881">
        <v>0</v>
      </c>
      <c r="DQ881">
        <v>0</v>
      </c>
      <c r="DR881">
        <v>0</v>
      </c>
      <c r="DS881">
        <v>0</v>
      </c>
      <c r="DT881">
        <v>0</v>
      </c>
      <c r="DU881">
        <v>0</v>
      </c>
      <c r="DV881">
        <v>0</v>
      </c>
      <c r="DW881">
        <v>0</v>
      </c>
      <c r="DX881">
        <v>0</v>
      </c>
      <c r="DY881" t="str">
        <f>IF(DO881&gt;1,"Yes",IF(DP881&gt;1,"Yes","No"))</f>
        <v>No</v>
      </c>
      <c r="DZ881" t="s">
        <v>4708</v>
      </c>
      <c r="EA881">
        <v>3</v>
      </c>
      <c r="EB881">
        <v>3</v>
      </c>
      <c r="EC881">
        <v>3</v>
      </c>
      <c r="ED881">
        <v>3</v>
      </c>
      <c r="EE881">
        <v>3</v>
      </c>
      <c r="EF881">
        <v>3</v>
      </c>
      <c r="EG881">
        <v>3</v>
      </c>
      <c r="EH881">
        <v>21</v>
      </c>
      <c r="EI881">
        <v>2</v>
      </c>
      <c r="EJ881">
        <v>2</v>
      </c>
      <c r="EK881">
        <v>2</v>
      </c>
      <c r="EL881">
        <v>6</v>
      </c>
      <c r="EM881">
        <v>5</v>
      </c>
      <c r="EN881">
        <v>5</v>
      </c>
      <c r="EO881">
        <v>5</v>
      </c>
      <c r="EP881">
        <v>5</v>
      </c>
      <c r="EQ881">
        <v>5</v>
      </c>
      <c r="ER881">
        <v>5</v>
      </c>
      <c r="ES881">
        <v>5</v>
      </c>
      <c r="ET881">
        <v>5</v>
      </c>
      <c r="EU881">
        <v>40</v>
      </c>
      <c r="EV881">
        <v>8</v>
      </c>
      <c r="EW881">
        <v>8</v>
      </c>
      <c r="EX881">
        <v>8</v>
      </c>
      <c r="EY881">
        <v>9</v>
      </c>
      <c r="EZ881">
        <v>33</v>
      </c>
      <c r="FA881">
        <v>7</v>
      </c>
      <c r="FB881" t="str">
        <f t="shared" si="157"/>
        <v>Moderate</v>
      </c>
      <c r="FC881" t="s">
        <v>149</v>
      </c>
    </row>
    <row r="882" spans="1:159" x14ac:dyDescent="0.2">
      <c r="A882">
        <v>3816</v>
      </c>
      <c r="B882" t="s">
        <v>143</v>
      </c>
      <c r="C882" t="s">
        <v>3901</v>
      </c>
      <c r="D882" s="1">
        <v>23590</v>
      </c>
      <c r="E882">
        <v>58</v>
      </c>
      <c r="F882">
        <v>1</v>
      </c>
      <c r="H882" t="s">
        <v>366</v>
      </c>
      <c r="I882">
        <v>3337</v>
      </c>
      <c r="J882" s="1">
        <v>43494</v>
      </c>
      <c r="K882">
        <v>2</v>
      </c>
      <c r="T882">
        <v>3</v>
      </c>
      <c r="W882" t="s">
        <v>4411</v>
      </c>
      <c r="X882" t="s">
        <v>314</v>
      </c>
      <c r="Y882">
        <v>0</v>
      </c>
      <c r="Z882" t="s">
        <v>3902</v>
      </c>
      <c r="AA882" s="1">
        <v>44700</v>
      </c>
      <c r="AB882" s="2">
        <f t="shared" si="151"/>
        <v>1206</v>
      </c>
      <c r="AC882">
        <v>1</v>
      </c>
      <c r="AD882">
        <v>2</v>
      </c>
      <c r="AE882" t="str">
        <f t="shared" si="153"/>
        <v>Female</v>
      </c>
      <c r="AF882">
        <v>6</v>
      </c>
      <c r="AG882" t="s">
        <v>149</v>
      </c>
      <c r="AH882">
        <v>0</v>
      </c>
      <c r="AJ882">
        <v>5</v>
      </c>
      <c r="AK882" t="str">
        <f t="shared" si="162"/>
        <v>TAFE</v>
      </c>
      <c r="AL882" t="str">
        <f t="shared" si="154"/>
        <v>Yes</v>
      </c>
      <c r="AM882">
        <v>9</v>
      </c>
      <c r="AN882" t="str">
        <f t="shared" si="163"/>
        <v>Aus</v>
      </c>
      <c r="AO882">
        <v>0</v>
      </c>
      <c r="AR882">
        <v>0</v>
      </c>
      <c r="AS882">
        <v>0</v>
      </c>
      <c r="AT882">
        <v>0</v>
      </c>
      <c r="AU882">
        <v>0</v>
      </c>
      <c r="AV882">
        <v>0</v>
      </c>
      <c r="AW882">
        <v>0</v>
      </c>
      <c r="AX882">
        <v>0</v>
      </c>
      <c r="AY882">
        <v>0</v>
      </c>
      <c r="AZ882">
        <v>1</v>
      </c>
      <c r="BA882">
        <v>0</v>
      </c>
      <c r="BC882" t="s">
        <v>3903</v>
      </c>
      <c r="BD882">
        <v>1</v>
      </c>
      <c r="BE882" t="s">
        <v>3904</v>
      </c>
      <c r="BF882">
        <v>1</v>
      </c>
      <c r="BG882" t="s">
        <v>3905</v>
      </c>
      <c r="BH882">
        <v>0</v>
      </c>
      <c r="BI882">
        <v>0</v>
      </c>
      <c r="BJ882">
        <v>0</v>
      </c>
      <c r="BK882">
        <v>0</v>
      </c>
      <c r="BM882">
        <v>0</v>
      </c>
      <c r="BO882">
        <v>0</v>
      </c>
      <c r="BQ882">
        <v>3</v>
      </c>
      <c r="BR882">
        <v>1</v>
      </c>
      <c r="BS882">
        <v>2</v>
      </c>
      <c r="BT882">
        <v>3</v>
      </c>
      <c r="BU882">
        <v>3</v>
      </c>
      <c r="BV882">
        <v>50</v>
      </c>
      <c r="BW882" s="4">
        <v>0.52567111650485432</v>
      </c>
      <c r="BX882">
        <v>2</v>
      </c>
      <c r="BY882">
        <v>1</v>
      </c>
      <c r="BZ882">
        <v>1</v>
      </c>
      <c r="CA882">
        <v>61</v>
      </c>
      <c r="CB882">
        <v>0</v>
      </c>
      <c r="CC882">
        <v>0</v>
      </c>
      <c r="CD882">
        <v>0</v>
      </c>
      <c r="CE882">
        <v>0</v>
      </c>
      <c r="CF882">
        <v>5</v>
      </c>
      <c r="CG882">
        <v>0</v>
      </c>
      <c r="CH882">
        <v>45</v>
      </c>
      <c r="CI882">
        <v>45</v>
      </c>
      <c r="CJ882">
        <v>0</v>
      </c>
      <c r="CK882">
        <v>0</v>
      </c>
      <c r="CL882">
        <v>0</v>
      </c>
      <c r="CM882">
        <v>0</v>
      </c>
      <c r="CN882">
        <f t="shared" si="164"/>
        <v>151</v>
      </c>
      <c r="CO882" t="str">
        <f t="shared" si="165"/>
        <v>Sufficientlyactive</v>
      </c>
      <c r="CP882">
        <v>0</v>
      </c>
      <c r="CQ882">
        <v>0</v>
      </c>
      <c r="CR882">
        <v>4</v>
      </c>
      <c r="CS882">
        <v>3</v>
      </c>
      <c r="CT882">
        <v>3</v>
      </c>
      <c r="CU882">
        <v>1</v>
      </c>
      <c r="CV882">
        <v>1</v>
      </c>
      <c r="CW882">
        <v>0</v>
      </c>
      <c r="CX882">
        <v>1</v>
      </c>
      <c r="CY882">
        <v>0</v>
      </c>
      <c r="CZ882">
        <v>1</v>
      </c>
      <c r="DA882">
        <v>6</v>
      </c>
      <c r="DB882">
        <v>8</v>
      </c>
      <c r="DC882">
        <v>0</v>
      </c>
      <c r="DD882">
        <v>4</v>
      </c>
      <c r="DE882">
        <v>4</v>
      </c>
      <c r="DF882">
        <v>3</v>
      </c>
      <c r="DG882">
        <v>4</v>
      </c>
      <c r="DH882">
        <v>3</v>
      </c>
      <c r="DI882">
        <v>2</v>
      </c>
      <c r="DJ882">
        <v>4</v>
      </c>
      <c r="DK882">
        <v>4</v>
      </c>
      <c r="DL882">
        <v>4</v>
      </c>
      <c r="DM882">
        <v>4</v>
      </c>
      <c r="DN882">
        <v>36</v>
      </c>
      <c r="DO882">
        <v>3</v>
      </c>
      <c r="DP882">
        <v>3</v>
      </c>
      <c r="DQ882">
        <v>2</v>
      </c>
      <c r="DR882">
        <v>3</v>
      </c>
      <c r="DS882">
        <v>3</v>
      </c>
      <c r="DT882">
        <v>3</v>
      </c>
      <c r="DU882">
        <v>3</v>
      </c>
      <c r="DV882">
        <v>2</v>
      </c>
      <c r="DW882">
        <v>1</v>
      </c>
      <c r="DX882">
        <v>23</v>
      </c>
      <c r="DY882" t="str">
        <f>IF(DO882&gt;1,"Yes",IF(DP882&gt;1,"Yes","No"))</f>
        <v>Yes</v>
      </c>
      <c r="DZ882" t="s">
        <v>4711</v>
      </c>
      <c r="EA882">
        <v>2</v>
      </c>
      <c r="EB882">
        <v>2</v>
      </c>
      <c r="EC882">
        <v>2</v>
      </c>
      <c r="ED882">
        <v>2</v>
      </c>
      <c r="EE882">
        <v>3</v>
      </c>
      <c r="EF882">
        <v>2</v>
      </c>
      <c r="EG882">
        <v>3</v>
      </c>
      <c r="EH882">
        <v>16</v>
      </c>
      <c r="EI882">
        <v>3</v>
      </c>
      <c r="EJ882">
        <v>2</v>
      </c>
      <c r="EK882">
        <v>3</v>
      </c>
      <c r="EL882">
        <v>8</v>
      </c>
      <c r="EM882">
        <v>1</v>
      </c>
      <c r="EN882">
        <v>1</v>
      </c>
      <c r="EO882">
        <v>1</v>
      </c>
      <c r="EP882">
        <v>1</v>
      </c>
      <c r="EQ882">
        <v>1</v>
      </c>
      <c r="ER882">
        <v>1</v>
      </c>
      <c r="ES882">
        <v>1</v>
      </c>
      <c r="ET882">
        <v>1</v>
      </c>
      <c r="EU882">
        <v>8</v>
      </c>
      <c r="EV882">
        <v>6</v>
      </c>
      <c r="EW882">
        <v>6</v>
      </c>
      <c r="EX882">
        <v>6</v>
      </c>
      <c r="EY882">
        <v>7</v>
      </c>
      <c r="EZ882">
        <v>25</v>
      </c>
      <c r="FA882">
        <v>4</v>
      </c>
      <c r="FB882" t="str">
        <f t="shared" si="157"/>
        <v>Mild</v>
      </c>
      <c r="FC882" t="s">
        <v>149</v>
      </c>
    </row>
    <row r="883" spans="1:159" x14ac:dyDescent="0.2">
      <c r="A883">
        <v>3821</v>
      </c>
      <c r="B883" t="s">
        <v>143</v>
      </c>
      <c r="C883" t="s">
        <v>3906</v>
      </c>
      <c r="D883" s="1">
        <v>18502</v>
      </c>
      <c r="E883">
        <v>71</v>
      </c>
      <c r="F883">
        <v>1</v>
      </c>
      <c r="H883" t="s">
        <v>366</v>
      </c>
      <c r="I883">
        <v>3337</v>
      </c>
      <c r="J883" s="1">
        <v>43495</v>
      </c>
      <c r="R883">
        <v>3</v>
      </c>
      <c r="W883" t="s">
        <v>229</v>
      </c>
      <c r="X883" t="s">
        <v>314</v>
      </c>
      <c r="Y883">
        <v>0</v>
      </c>
      <c r="Z883" t="s">
        <v>3907</v>
      </c>
      <c r="AA883" s="1">
        <v>44703</v>
      </c>
      <c r="AB883" s="2">
        <f t="shared" si="151"/>
        <v>1208</v>
      </c>
      <c r="AC883">
        <v>1</v>
      </c>
      <c r="AD883">
        <v>2</v>
      </c>
      <c r="AE883" t="str">
        <f t="shared" si="153"/>
        <v>Female</v>
      </c>
      <c r="AF883">
        <v>7</v>
      </c>
      <c r="AG883" t="s">
        <v>149</v>
      </c>
      <c r="AH883">
        <v>0</v>
      </c>
      <c r="AJ883">
        <v>1</v>
      </c>
      <c r="AK883" t="str">
        <f t="shared" si="162"/>
        <v>DNC high school</v>
      </c>
      <c r="AL883" t="str">
        <f t="shared" si="154"/>
        <v>No</v>
      </c>
      <c r="AM883">
        <v>9</v>
      </c>
      <c r="AN883" t="str">
        <f t="shared" si="163"/>
        <v>Aus</v>
      </c>
      <c r="AO883">
        <v>0</v>
      </c>
      <c r="AR883">
        <v>0</v>
      </c>
      <c r="AS883">
        <v>0</v>
      </c>
      <c r="AT883">
        <v>0</v>
      </c>
      <c r="AU883">
        <v>2</v>
      </c>
      <c r="AV883">
        <v>0</v>
      </c>
      <c r="AW883">
        <v>0</v>
      </c>
      <c r="AX883">
        <v>0</v>
      </c>
      <c r="AY883">
        <v>0</v>
      </c>
      <c r="AZ883">
        <v>2</v>
      </c>
      <c r="BA883">
        <v>2</v>
      </c>
      <c r="BC883" t="s">
        <v>3908</v>
      </c>
      <c r="BD883">
        <v>1</v>
      </c>
      <c r="BE883" t="s">
        <v>3909</v>
      </c>
      <c r="BF883">
        <v>1</v>
      </c>
      <c r="BG883" t="s">
        <v>3910</v>
      </c>
      <c r="BH883">
        <v>1</v>
      </c>
      <c r="BI883">
        <v>1</v>
      </c>
      <c r="BJ883">
        <v>1</v>
      </c>
      <c r="BK883">
        <v>0</v>
      </c>
      <c r="BM883">
        <v>0</v>
      </c>
      <c r="BO883">
        <v>0</v>
      </c>
      <c r="BQ883">
        <v>3</v>
      </c>
      <c r="BR883">
        <v>2</v>
      </c>
      <c r="BS883">
        <v>4</v>
      </c>
      <c r="BT883">
        <v>4</v>
      </c>
      <c r="BU883">
        <v>3</v>
      </c>
      <c r="BV883">
        <v>74</v>
      </c>
      <c r="BW883" s="4">
        <v>0.25619610492438183</v>
      </c>
      <c r="BX883">
        <v>5</v>
      </c>
      <c r="BY883">
        <v>5</v>
      </c>
      <c r="BZ883">
        <v>3</v>
      </c>
      <c r="CA883">
        <v>303</v>
      </c>
      <c r="CB883">
        <v>1</v>
      </c>
      <c r="CC883">
        <v>1</v>
      </c>
      <c r="CD883">
        <v>1</v>
      </c>
      <c r="CE883">
        <v>61</v>
      </c>
      <c r="CF883">
        <v>0</v>
      </c>
      <c r="CG883">
        <v>0</v>
      </c>
      <c r="CH883">
        <v>0</v>
      </c>
      <c r="CI883">
        <v>0</v>
      </c>
      <c r="CJ883">
        <v>0</v>
      </c>
      <c r="CK883">
        <v>0</v>
      </c>
      <c r="CL883">
        <v>0</v>
      </c>
      <c r="CM883">
        <v>0</v>
      </c>
      <c r="CN883">
        <f t="shared" si="164"/>
        <v>303</v>
      </c>
      <c r="CO883" t="str">
        <f t="shared" si="165"/>
        <v>Sufficientlyactive</v>
      </c>
      <c r="CP883">
        <v>2</v>
      </c>
      <c r="CQ883">
        <v>3</v>
      </c>
      <c r="CR883">
        <v>2</v>
      </c>
      <c r="CS883">
        <v>3</v>
      </c>
      <c r="CT883">
        <v>3</v>
      </c>
      <c r="CU883">
        <v>2</v>
      </c>
      <c r="CV883">
        <v>1</v>
      </c>
      <c r="CW883">
        <v>0</v>
      </c>
      <c r="CX883">
        <v>1</v>
      </c>
      <c r="CY883">
        <v>1</v>
      </c>
      <c r="CZ883">
        <v>2</v>
      </c>
      <c r="DA883">
        <v>9</v>
      </c>
      <c r="DB883">
        <v>5</v>
      </c>
      <c r="DC883">
        <v>1</v>
      </c>
      <c r="DD883">
        <v>2</v>
      </c>
      <c r="DE883">
        <v>2</v>
      </c>
      <c r="DF883">
        <v>1</v>
      </c>
      <c r="DG883">
        <v>1</v>
      </c>
      <c r="DH883">
        <v>3</v>
      </c>
      <c r="DI883">
        <v>2</v>
      </c>
      <c r="DJ883">
        <v>2</v>
      </c>
      <c r="DK883">
        <v>2</v>
      </c>
      <c r="DL883">
        <v>1</v>
      </c>
      <c r="DM883">
        <v>1</v>
      </c>
      <c r="DN883">
        <v>17</v>
      </c>
      <c r="DO883">
        <v>1</v>
      </c>
      <c r="DP883">
        <v>1</v>
      </c>
      <c r="DQ883">
        <v>2</v>
      </c>
      <c r="DR883">
        <v>1</v>
      </c>
      <c r="DS883">
        <v>2</v>
      </c>
      <c r="DT883">
        <v>0</v>
      </c>
      <c r="DU883">
        <v>1</v>
      </c>
      <c r="DV883">
        <v>0</v>
      </c>
      <c r="DW883">
        <v>0</v>
      </c>
      <c r="DX883">
        <v>8</v>
      </c>
      <c r="DY883" t="s">
        <v>149</v>
      </c>
      <c r="DZ883" t="s">
        <v>4707</v>
      </c>
      <c r="EA883">
        <v>4</v>
      </c>
      <c r="EB883">
        <v>3</v>
      </c>
      <c r="EC883">
        <v>4</v>
      </c>
      <c r="ED883">
        <v>4</v>
      </c>
      <c r="EE883">
        <v>3</v>
      </c>
      <c r="EF883">
        <v>4</v>
      </c>
      <c r="EG883">
        <v>5</v>
      </c>
      <c r="EH883">
        <v>27</v>
      </c>
      <c r="EI883">
        <v>1</v>
      </c>
      <c r="EJ883">
        <v>1</v>
      </c>
      <c r="EK883">
        <v>1</v>
      </c>
      <c r="EL883">
        <v>3</v>
      </c>
      <c r="EM883">
        <v>5</v>
      </c>
      <c r="EN883">
        <v>5</v>
      </c>
      <c r="EO883">
        <v>5</v>
      </c>
      <c r="EP883">
        <v>5</v>
      </c>
      <c r="EQ883">
        <v>5</v>
      </c>
      <c r="ER883">
        <v>5</v>
      </c>
      <c r="ES883">
        <v>5</v>
      </c>
      <c r="ET883">
        <v>5</v>
      </c>
      <c r="EU883">
        <v>40</v>
      </c>
      <c r="EV883">
        <v>8</v>
      </c>
      <c r="EW883">
        <v>7</v>
      </c>
      <c r="EX883">
        <v>9</v>
      </c>
      <c r="EY883">
        <v>9</v>
      </c>
      <c r="EZ883">
        <v>33</v>
      </c>
      <c r="FA883">
        <v>7</v>
      </c>
      <c r="FB883" t="str">
        <f t="shared" si="157"/>
        <v>Moderate</v>
      </c>
      <c r="FC883" t="s">
        <v>157</v>
      </c>
    </row>
    <row r="884" spans="1:159" x14ac:dyDescent="0.2">
      <c r="A884">
        <v>3829</v>
      </c>
      <c r="B884" t="s">
        <v>143</v>
      </c>
      <c r="C884" t="s">
        <v>3911</v>
      </c>
      <c r="D884" s="1">
        <v>27092</v>
      </c>
      <c r="E884">
        <v>48</v>
      </c>
      <c r="F884">
        <v>1</v>
      </c>
      <c r="H884" t="s">
        <v>2666</v>
      </c>
      <c r="I884">
        <v>3032</v>
      </c>
      <c r="J884" s="1">
        <v>43488</v>
      </c>
      <c r="K884">
        <v>1</v>
      </c>
      <c r="R884">
        <v>1</v>
      </c>
      <c r="W884" t="s">
        <v>229</v>
      </c>
      <c r="X884" t="s">
        <v>307</v>
      </c>
      <c r="Y884">
        <v>0</v>
      </c>
      <c r="Z884" t="s">
        <v>3912</v>
      </c>
      <c r="AA884" s="1">
        <v>44692</v>
      </c>
      <c r="AB884" s="2">
        <f t="shared" si="151"/>
        <v>1204</v>
      </c>
      <c r="AC884">
        <v>1</v>
      </c>
      <c r="AD884">
        <v>1</v>
      </c>
      <c r="AE884" t="str">
        <f t="shared" si="153"/>
        <v>Male</v>
      </c>
      <c r="AF884">
        <v>5</v>
      </c>
      <c r="AG884" t="s">
        <v>157</v>
      </c>
      <c r="AH884">
        <v>0</v>
      </c>
      <c r="AJ884">
        <v>2</v>
      </c>
      <c r="AK884" t="str">
        <f t="shared" si="162"/>
        <v>High school</v>
      </c>
      <c r="AL884" t="str">
        <f t="shared" si="154"/>
        <v>Yes</v>
      </c>
      <c r="AM884">
        <v>9</v>
      </c>
      <c r="AN884" t="str">
        <f t="shared" si="163"/>
        <v>Aus</v>
      </c>
      <c r="AO884">
        <v>0</v>
      </c>
      <c r="AR884">
        <v>0</v>
      </c>
      <c r="AS884">
        <v>0</v>
      </c>
      <c r="AT884">
        <v>0</v>
      </c>
      <c r="AU884">
        <v>0</v>
      </c>
      <c r="AV884">
        <v>0</v>
      </c>
      <c r="AW884">
        <v>0</v>
      </c>
      <c r="AX884">
        <v>0</v>
      </c>
      <c r="AY884">
        <v>0</v>
      </c>
      <c r="AZ884">
        <v>0</v>
      </c>
      <c r="BA884">
        <v>2</v>
      </c>
      <c r="BC884" t="s">
        <v>3913</v>
      </c>
      <c r="BD884">
        <v>0</v>
      </c>
      <c r="BF884">
        <v>1</v>
      </c>
      <c r="BG884" t="s">
        <v>3914</v>
      </c>
      <c r="BH884">
        <v>0</v>
      </c>
      <c r="BI884">
        <v>0</v>
      </c>
      <c r="BJ884">
        <v>0</v>
      </c>
      <c r="BK884">
        <v>0</v>
      </c>
      <c r="BM884">
        <v>1</v>
      </c>
      <c r="BN884">
        <v>15</v>
      </c>
      <c r="BO884">
        <v>0</v>
      </c>
      <c r="BQ884">
        <v>2</v>
      </c>
      <c r="BR884">
        <v>1</v>
      </c>
      <c r="BS884">
        <v>3</v>
      </c>
      <c r="BT884">
        <v>3</v>
      </c>
      <c r="BU884">
        <v>1</v>
      </c>
      <c r="BV884">
        <v>70</v>
      </c>
      <c r="BW884" s="4">
        <v>0.56745901639344265</v>
      </c>
      <c r="BX884">
        <v>2</v>
      </c>
      <c r="BY884">
        <v>0</v>
      </c>
      <c r="BZ884">
        <v>30</v>
      </c>
      <c r="CA884">
        <v>30</v>
      </c>
      <c r="CB884">
        <v>0</v>
      </c>
      <c r="CC884">
        <v>0</v>
      </c>
      <c r="CD884">
        <v>0</v>
      </c>
      <c r="CE884">
        <v>0</v>
      </c>
      <c r="CF884">
        <v>4</v>
      </c>
      <c r="CG884">
        <v>4</v>
      </c>
      <c r="CH884">
        <v>0</v>
      </c>
      <c r="CI884">
        <v>240</v>
      </c>
      <c r="CJ884">
        <v>0</v>
      </c>
      <c r="CK884">
        <v>0</v>
      </c>
      <c r="CL884">
        <v>0</v>
      </c>
      <c r="CM884">
        <v>0</v>
      </c>
      <c r="CN884">
        <f t="shared" si="164"/>
        <v>510</v>
      </c>
      <c r="CO884" t="str">
        <f t="shared" si="165"/>
        <v>Sufficientlyactive</v>
      </c>
      <c r="CP884">
        <v>3</v>
      </c>
      <c r="CQ884">
        <v>3</v>
      </c>
      <c r="CR884">
        <v>4</v>
      </c>
      <c r="CS884">
        <v>2</v>
      </c>
      <c r="CT884">
        <v>3</v>
      </c>
      <c r="CU884">
        <v>3</v>
      </c>
      <c r="CV884">
        <v>1</v>
      </c>
      <c r="CW884">
        <v>1</v>
      </c>
      <c r="CX884">
        <v>1</v>
      </c>
      <c r="CY884">
        <v>1</v>
      </c>
      <c r="CZ884">
        <v>3</v>
      </c>
      <c r="DA884">
        <v>6</v>
      </c>
      <c r="DB884">
        <v>3</v>
      </c>
      <c r="DC884">
        <v>0</v>
      </c>
      <c r="DD884">
        <v>4</v>
      </c>
      <c r="DE884">
        <v>1</v>
      </c>
      <c r="DF884">
        <v>1</v>
      </c>
      <c r="DG884">
        <v>1</v>
      </c>
      <c r="DH884">
        <v>1</v>
      </c>
      <c r="DI884">
        <v>1</v>
      </c>
      <c r="DJ884">
        <v>1</v>
      </c>
      <c r="DK884">
        <v>1</v>
      </c>
      <c r="DL884">
        <v>1</v>
      </c>
      <c r="DM884">
        <v>1</v>
      </c>
      <c r="DN884">
        <v>13</v>
      </c>
      <c r="DO884">
        <v>0</v>
      </c>
      <c r="DP884">
        <v>0</v>
      </c>
      <c r="DQ884">
        <v>3</v>
      </c>
      <c r="DR884">
        <v>1</v>
      </c>
      <c r="DS884">
        <v>0</v>
      </c>
      <c r="DT884">
        <v>0</v>
      </c>
      <c r="DU884">
        <v>0</v>
      </c>
      <c r="DV884">
        <v>0</v>
      </c>
      <c r="DW884">
        <v>0</v>
      </c>
      <c r="DX884">
        <v>4</v>
      </c>
      <c r="DY884" t="s">
        <v>149</v>
      </c>
      <c r="DZ884" t="s">
        <v>4708</v>
      </c>
      <c r="EA884">
        <v>5</v>
      </c>
      <c r="EB884">
        <v>5</v>
      </c>
      <c r="EC884">
        <v>3</v>
      </c>
      <c r="ED884">
        <v>5</v>
      </c>
      <c r="EE884">
        <v>4</v>
      </c>
      <c r="EF884">
        <v>5</v>
      </c>
      <c r="EG884">
        <v>5</v>
      </c>
      <c r="EH884">
        <v>32</v>
      </c>
      <c r="EI884">
        <v>1</v>
      </c>
      <c r="EJ884">
        <v>1</v>
      </c>
      <c r="EK884">
        <v>1</v>
      </c>
      <c r="EL884">
        <v>3</v>
      </c>
      <c r="EM884">
        <v>5</v>
      </c>
      <c r="EN884">
        <v>5</v>
      </c>
      <c r="EO884">
        <v>5</v>
      </c>
      <c r="EP884">
        <v>5</v>
      </c>
      <c r="EQ884">
        <v>5</v>
      </c>
      <c r="ER884">
        <v>5</v>
      </c>
      <c r="ES884">
        <v>5</v>
      </c>
      <c r="ET884">
        <v>5</v>
      </c>
      <c r="EU884">
        <v>40</v>
      </c>
      <c r="EV884">
        <v>7</v>
      </c>
      <c r="EW884">
        <v>7</v>
      </c>
      <c r="EX884">
        <v>5</v>
      </c>
      <c r="EY884">
        <v>5</v>
      </c>
      <c r="EZ884">
        <v>24</v>
      </c>
      <c r="FA884">
        <v>5</v>
      </c>
      <c r="FB884" t="str">
        <f t="shared" si="157"/>
        <v>Mild</v>
      </c>
      <c r="FC884" t="s">
        <v>157</v>
      </c>
    </row>
    <row r="885" spans="1:159" x14ac:dyDescent="0.2">
      <c r="A885">
        <v>3839</v>
      </c>
      <c r="B885" t="s">
        <v>143</v>
      </c>
      <c r="C885" t="s">
        <v>3915</v>
      </c>
      <c r="D885" s="1">
        <v>30626</v>
      </c>
      <c r="E885">
        <v>38</v>
      </c>
      <c r="F885">
        <v>1</v>
      </c>
      <c r="H885" t="s">
        <v>777</v>
      </c>
      <c r="I885">
        <v>3026</v>
      </c>
      <c r="J885" s="1">
        <v>43480</v>
      </c>
      <c r="K885">
        <v>1</v>
      </c>
      <c r="T885">
        <v>1</v>
      </c>
      <c r="W885" t="s">
        <v>4411</v>
      </c>
      <c r="X885" t="s">
        <v>307</v>
      </c>
      <c r="Y885">
        <v>0</v>
      </c>
      <c r="Z885" t="s">
        <v>3916</v>
      </c>
      <c r="AA885" s="1">
        <v>44693</v>
      </c>
      <c r="AB885" s="2">
        <f t="shared" si="151"/>
        <v>1213</v>
      </c>
      <c r="AC885">
        <v>1</v>
      </c>
      <c r="AD885">
        <v>2</v>
      </c>
      <c r="AE885" t="str">
        <f t="shared" si="153"/>
        <v>Female</v>
      </c>
      <c r="AF885">
        <v>6</v>
      </c>
      <c r="AG885" t="s">
        <v>149</v>
      </c>
      <c r="AH885">
        <v>0</v>
      </c>
      <c r="AJ885">
        <v>8</v>
      </c>
      <c r="AK885" t="str">
        <f t="shared" si="162"/>
        <v>Postgrad</v>
      </c>
      <c r="AL885" t="str">
        <f t="shared" si="154"/>
        <v>Yes</v>
      </c>
      <c r="AM885">
        <v>131</v>
      </c>
      <c r="AN885" t="str">
        <f t="shared" si="163"/>
        <v>Other</v>
      </c>
      <c r="AQ885">
        <v>34</v>
      </c>
      <c r="AR885">
        <v>0</v>
      </c>
      <c r="AS885">
        <v>0</v>
      </c>
      <c r="AT885">
        <v>0</v>
      </c>
      <c r="AU885">
        <v>0</v>
      </c>
      <c r="AV885">
        <v>0</v>
      </c>
      <c r="AW885">
        <v>0</v>
      </c>
      <c r="AX885">
        <v>0</v>
      </c>
      <c r="AY885">
        <v>0</v>
      </c>
      <c r="AZ885">
        <v>0</v>
      </c>
      <c r="BA885">
        <v>0</v>
      </c>
      <c r="BD885">
        <v>1</v>
      </c>
      <c r="BE885" t="s">
        <v>3917</v>
      </c>
      <c r="BF885">
        <v>1</v>
      </c>
      <c r="BG885" t="s">
        <v>3918</v>
      </c>
      <c r="BH885">
        <v>0</v>
      </c>
      <c r="BI885">
        <v>0</v>
      </c>
      <c r="BJ885">
        <v>0</v>
      </c>
      <c r="BK885">
        <v>0</v>
      </c>
      <c r="BM885">
        <v>0</v>
      </c>
      <c r="BO885">
        <v>0</v>
      </c>
      <c r="BQ885">
        <v>1</v>
      </c>
      <c r="BR885">
        <v>1</v>
      </c>
      <c r="BS885">
        <v>1</v>
      </c>
      <c r="BT885">
        <v>1</v>
      </c>
      <c r="BU885">
        <v>1</v>
      </c>
      <c r="BV885">
        <v>75</v>
      </c>
      <c r="BW885" s="4">
        <v>1</v>
      </c>
      <c r="BX885">
        <v>10</v>
      </c>
      <c r="BY885">
        <v>10</v>
      </c>
      <c r="BZ885">
        <v>45</v>
      </c>
      <c r="CA885">
        <v>645</v>
      </c>
      <c r="CB885">
        <v>10</v>
      </c>
      <c r="CC885">
        <v>10</v>
      </c>
      <c r="CD885">
        <v>10</v>
      </c>
      <c r="CE885">
        <v>610</v>
      </c>
      <c r="CF885">
        <v>12</v>
      </c>
      <c r="CG885">
        <v>20</v>
      </c>
      <c r="CH885">
        <v>30</v>
      </c>
      <c r="CI885">
        <v>840</v>
      </c>
      <c r="CJ885">
        <v>6</v>
      </c>
      <c r="CK885">
        <v>5</v>
      </c>
      <c r="CL885">
        <v>9</v>
      </c>
      <c r="CM885">
        <v>309</v>
      </c>
      <c r="CN885">
        <f t="shared" si="164"/>
        <v>2634</v>
      </c>
      <c r="CO885" t="str">
        <f t="shared" si="165"/>
        <v>Sufficientlyactive</v>
      </c>
      <c r="CP885">
        <v>3</v>
      </c>
      <c r="CQ885">
        <v>3</v>
      </c>
      <c r="CR885">
        <v>3</v>
      </c>
      <c r="CS885">
        <v>3</v>
      </c>
      <c r="CT885">
        <v>3</v>
      </c>
      <c r="CU885">
        <v>2</v>
      </c>
      <c r="CV885">
        <v>1</v>
      </c>
      <c r="CW885">
        <v>1</v>
      </c>
      <c r="CX885">
        <v>1</v>
      </c>
      <c r="CY885">
        <v>1</v>
      </c>
      <c r="CZ885">
        <v>3</v>
      </c>
      <c r="DA885">
        <v>6</v>
      </c>
      <c r="DB885">
        <v>3</v>
      </c>
      <c r="DC885">
        <v>1</v>
      </c>
      <c r="DD885">
        <v>2</v>
      </c>
      <c r="DE885">
        <v>2</v>
      </c>
      <c r="DF885">
        <v>1</v>
      </c>
      <c r="DG885">
        <v>2</v>
      </c>
      <c r="DH885">
        <v>2</v>
      </c>
      <c r="DI885">
        <v>1</v>
      </c>
      <c r="DJ885">
        <v>1</v>
      </c>
      <c r="DK885">
        <v>1</v>
      </c>
      <c r="DL885">
        <v>1</v>
      </c>
      <c r="DM885">
        <v>1</v>
      </c>
      <c r="DN885">
        <v>14</v>
      </c>
      <c r="DO885">
        <v>0</v>
      </c>
      <c r="DP885">
        <v>0</v>
      </c>
      <c r="DQ885">
        <v>0</v>
      </c>
      <c r="DR885">
        <v>0</v>
      </c>
      <c r="DS885">
        <v>0</v>
      </c>
      <c r="DT885">
        <v>0</v>
      </c>
      <c r="DU885">
        <v>0</v>
      </c>
      <c r="DV885">
        <v>0</v>
      </c>
      <c r="DW885">
        <v>0</v>
      </c>
      <c r="DX885">
        <v>0</v>
      </c>
      <c r="DY885" t="str">
        <f>IF(DO885&gt;1,"Yes",IF(DP885&gt;1,"Yes","No"))</f>
        <v>No</v>
      </c>
      <c r="DZ885" t="s">
        <v>4708</v>
      </c>
      <c r="EA885">
        <v>4</v>
      </c>
      <c r="EB885">
        <v>4</v>
      </c>
      <c r="EC885">
        <v>4</v>
      </c>
      <c r="ED885">
        <v>4</v>
      </c>
      <c r="EE885">
        <v>4</v>
      </c>
      <c r="EF885">
        <v>4</v>
      </c>
      <c r="EG885">
        <v>4</v>
      </c>
      <c r="EH885">
        <v>28</v>
      </c>
      <c r="EI885">
        <v>2</v>
      </c>
      <c r="EJ885">
        <v>1</v>
      </c>
      <c r="EK885">
        <v>2</v>
      </c>
      <c r="EL885">
        <v>5</v>
      </c>
      <c r="EM885">
        <v>4</v>
      </c>
      <c r="EN885">
        <v>4</v>
      </c>
      <c r="EO885">
        <v>4</v>
      </c>
      <c r="EP885">
        <v>4</v>
      </c>
      <c r="EQ885">
        <v>4</v>
      </c>
      <c r="ER885">
        <v>4</v>
      </c>
      <c r="ES885">
        <v>4</v>
      </c>
      <c r="ET885">
        <v>4</v>
      </c>
      <c r="EU885">
        <v>32</v>
      </c>
      <c r="EV885">
        <v>5</v>
      </c>
      <c r="EW885">
        <v>4</v>
      </c>
      <c r="EX885">
        <v>6</v>
      </c>
      <c r="EY885">
        <v>8</v>
      </c>
      <c r="EZ885">
        <v>23</v>
      </c>
      <c r="FA885">
        <v>4</v>
      </c>
      <c r="FB885" t="str">
        <f t="shared" si="157"/>
        <v>Mild</v>
      </c>
      <c r="FC885" t="s">
        <v>149</v>
      </c>
    </row>
    <row r="886" spans="1:159" x14ac:dyDescent="0.2">
      <c r="A886">
        <v>3845</v>
      </c>
      <c r="B886" t="s">
        <v>143</v>
      </c>
      <c r="C886" t="s">
        <v>3919</v>
      </c>
      <c r="D886" s="1">
        <v>32925</v>
      </c>
      <c r="E886">
        <v>32</v>
      </c>
      <c r="F886">
        <v>1</v>
      </c>
      <c r="H886" t="s">
        <v>1035</v>
      </c>
      <c r="I886">
        <v>3338</v>
      </c>
      <c r="J886" s="1">
        <v>43480</v>
      </c>
      <c r="K886">
        <v>1</v>
      </c>
      <c r="Q886">
        <v>3</v>
      </c>
      <c r="W886" t="s">
        <v>4409</v>
      </c>
      <c r="X886" t="s">
        <v>314</v>
      </c>
      <c r="Y886">
        <v>0</v>
      </c>
      <c r="Z886" t="s">
        <v>3920</v>
      </c>
      <c r="AA886" s="1">
        <v>44693</v>
      </c>
      <c r="AB886" s="2">
        <f t="shared" si="151"/>
        <v>1213</v>
      </c>
      <c r="AC886">
        <v>1</v>
      </c>
      <c r="AD886">
        <v>2</v>
      </c>
      <c r="AE886" t="str">
        <f t="shared" si="153"/>
        <v>Female</v>
      </c>
      <c r="AF886">
        <v>5</v>
      </c>
      <c r="AG886" t="s">
        <v>157</v>
      </c>
      <c r="AH886">
        <v>0</v>
      </c>
      <c r="AJ886">
        <v>5</v>
      </c>
      <c r="AK886" t="str">
        <f t="shared" si="162"/>
        <v>TAFE</v>
      </c>
      <c r="AL886" t="str">
        <f t="shared" si="154"/>
        <v>Yes</v>
      </c>
      <c r="AM886">
        <v>123</v>
      </c>
      <c r="AN886" t="str">
        <f t="shared" si="163"/>
        <v>Other</v>
      </c>
      <c r="AP886">
        <v>0</v>
      </c>
      <c r="AQ886">
        <v>8</v>
      </c>
      <c r="AR886">
        <v>0</v>
      </c>
      <c r="AS886">
        <v>0</v>
      </c>
      <c r="AT886">
        <v>0</v>
      </c>
      <c r="AU886">
        <v>2</v>
      </c>
      <c r="AV886">
        <v>0</v>
      </c>
      <c r="AW886">
        <v>0</v>
      </c>
      <c r="AX886">
        <v>1</v>
      </c>
      <c r="AY886">
        <v>1</v>
      </c>
      <c r="AZ886">
        <v>2</v>
      </c>
      <c r="BA886">
        <v>1</v>
      </c>
      <c r="BC886" t="s">
        <v>3921</v>
      </c>
      <c r="BD886">
        <v>1</v>
      </c>
      <c r="BE886" t="s">
        <v>3922</v>
      </c>
      <c r="BF886">
        <v>1</v>
      </c>
      <c r="BG886" t="s">
        <v>3923</v>
      </c>
      <c r="BH886">
        <v>0</v>
      </c>
      <c r="BI886">
        <v>0</v>
      </c>
      <c r="BJ886">
        <v>0</v>
      </c>
      <c r="BK886">
        <v>0</v>
      </c>
      <c r="BM886">
        <v>0</v>
      </c>
      <c r="BO886">
        <v>0</v>
      </c>
      <c r="BQ886">
        <v>4</v>
      </c>
      <c r="BR886">
        <v>4</v>
      </c>
      <c r="BS886">
        <v>4</v>
      </c>
      <c r="BT886">
        <v>5</v>
      </c>
      <c r="BU886">
        <v>5</v>
      </c>
      <c r="BV886">
        <v>25</v>
      </c>
      <c r="BW886" s="4">
        <v>-3.2215057817998993E-2</v>
      </c>
      <c r="BX886">
        <v>0</v>
      </c>
      <c r="BY886">
        <v>0</v>
      </c>
      <c r="BZ886">
        <v>0</v>
      </c>
      <c r="CA886">
        <v>0</v>
      </c>
      <c r="CB886">
        <v>0</v>
      </c>
      <c r="CC886">
        <v>0</v>
      </c>
      <c r="CD886">
        <v>0</v>
      </c>
      <c r="CE886">
        <v>0</v>
      </c>
      <c r="CF886">
        <v>0</v>
      </c>
      <c r="CG886">
        <v>0</v>
      </c>
      <c r="CH886">
        <v>0</v>
      </c>
      <c r="CI886">
        <v>0</v>
      </c>
      <c r="CJ886">
        <v>0</v>
      </c>
      <c r="CK886">
        <v>0</v>
      </c>
      <c r="CL886">
        <v>0</v>
      </c>
      <c r="CM886">
        <v>0</v>
      </c>
      <c r="CN886">
        <f t="shared" si="164"/>
        <v>0</v>
      </c>
      <c r="CO886" t="str">
        <f t="shared" si="165"/>
        <v>Sedentary</v>
      </c>
      <c r="CP886">
        <v>3</v>
      </c>
      <c r="CQ886">
        <v>3</v>
      </c>
      <c r="CR886">
        <v>1</v>
      </c>
      <c r="CS886">
        <v>3</v>
      </c>
      <c r="CT886">
        <v>3</v>
      </c>
      <c r="CU886">
        <v>1</v>
      </c>
      <c r="CV886">
        <v>1</v>
      </c>
      <c r="CW886">
        <v>1</v>
      </c>
      <c r="CX886">
        <v>1</v>
      </c>
      <c r="CY886">
        <v>0</v>
      </c>
      <c r="CZ886">
        <v>2</v>
      </c>
      <c r="DA886">
        <v>6</v>
      </c>
      <c r="DB886">
        <v>1</v>
      </c>
      <c r="DC886">
        <v>0</v>
      </c>
      <c r="DD886">
        <v>5</v>
      </c>
      <c r="DE886">
        <v>3</v>
      </c>
      <c r="DF886">
        <v>3</v>
      </c>
      <c r="DG886">
        <v>4</v>
      </c>
      <c r="DH886">
        <v>4</v>
      </c>
      <c r="DI886">
        <v>4</v>
      </c>
      <c r="DJ886">
        <v>5</v>
      </c>
      <c r="DK886">
        <v>5</v>
      </c>
      <c r="DL886">
        <v>5</v>
      </c>
      <c r="DM886">
        <v>5</v>
      </c>
      <c r="DN886">
        <v>43</v>
      </c>
      <c r="DO886">
        <v>3</v>
      </c>
      <c r="DP886">
        <v>3</v>
      </c>
      <c r="DQ886">
        <v>3</v>
      </c>
      <c r="DR886">
        <v>3</v>
      </c>
      <c r="DS886">
        <v>3</v>
      </c>
      <c r="DT886">
        <v>3</v>
      </c>
      <c r="DU886">
        <v>3</v>
      </c>
      <c r="DV886">
        <v>3</v>
      </c>
      <c r="DW886">
        <v>1</v>
      </c>
      <c r="DX886">
        <v>25</v>
      </c>
      <c r="DY886" t="str">
        <f>IF(DO886&gt;1,"Yes",IF(DP886&gt;1,"Yes","No"))</f>
        <v>Yes</v>
      </c>
      <c r="DZ886" t="s">
        <v>4711</v>
      </c>
      <c r="EA886">
        <v>2</v>
      </c>
      <c r="EB886">
        <v>1</v>
      </c>
      <c r="EC886">
        <v>1</v>
      </c>
      <c r="ED886">
        <v>1</v>
      </c>
      <c r="EE886">
        <v>2</v>
      </c>
      <c r="EF886">
        <v>2</v>
      </c>
      <c r="EG886">
        <v>2</v>
      </c>
      <c r="EH886">
        <v>11</v>
      </c>
      <c r="EI886">
        <v>2</v>
      </c>
      <c r="EJ886">
        <v>2</v>
      </c>
      <c r="EK886">
        <v>3</v>
      </c>
      <c r="EL886">
        <v>7</v>
      </c>
      <c r="EM886">
        <v>2</v>
      </c>
      <c r="EN886">
        <v>3</v>
      </c>
      <c r="EO886">
        <v>2</v>
      </c>
      <c r="EP886">
        <v>4</v>
      </c>
      <c r="EQ886">
        <v>4</v>
      </c>
      <c r="ER886">
        <v>3</v>
      </c>
      <c r="ES886">
        <v>4</v>
      </c>
      <c r="ET886">
        <v>5</v>
      </c>
      <c r="EU886">
        <v>27</v>
      </c>
      <c r="EV886">
        <v>7</v>
      </c>
      <c r="EW886">
        <v>7</v>
      </c>
      <c r="EX886">
        <v>7</v>
      </c>
      <c r="EY886">
        <v>9</v>
      </c>
      <c r="EZ886">
        <v>30</v>
      </c>
      <c r="FA886">
        <v>8</v>
      </c>
      <c r="FB886" t="str">
        <f t="shared" si="157"/>
        <v>Severe</v>
      </c>
      <c r="FC886" t="s">
        <v>149</v>
      </c>
    </row>
    <row r="887" spans="1:159" x14ac:dyDescent="0.2">
      <c r="A887">
        <v>3863</v>
      </c>
      <c r="B887" t="s">
        <v>143</v>
      </c>
      <c r="C887" t="s">
        <v>3924</v>
      </c>
      <c r="D887" s="1">
        <v>19257</v>
      </c>
      <c r="E887">
        <v>69</v>
      </c>
      <c r="F887">
        <v>1</v>
      </c>
      <c r="H887" t="s">
        <v>262</v>
      </c>
      <c r="I887">
        <v>3032</v>
      </c>
      <c r="J887" s="1">
        <v>43461</v>
      </c>
      <c r="K887">
        <v>2</v>
      </c>
      <c r="R887">
        <v>3</v>
      </c>
      <c r="W887" t="s">
        <v>229</v>
      </c>
      <c r="X887" t="s">
        <v>314</v>
      </c>
      <c r="Y887">
        <v>1</v>
      </c>
      <c r="Z887" t="s">
        <v>2420</v>
      </c>
      <c r="AA887" s="1">
        <v>44694</v>
      </c>
      <c r="AB887" s="2">
        <f t="shared" si="151"/>
        <v>1233</v>
      </c>
      <c r="AC887">
        <v>0</v>
      </c>
      <c r="AD887">
        <v>1</v>
      </c>
      <c r="AE887" t="str">
        <f t="shared" si="153"/>
        <v>Male</v>
      </c>
      <c r="AF887">
        <v>7</v>
      </c>
      <c r="AG887" t="s">
        <v>149</v>
      </c>
      <c r="AH887">
        <v>0</v>
      </c>
      <c r="AJ887">
        <v>3</v>
      </c>
      <c r="AK887" t="str">
        <f t="shared" si="162"/>
        <v>TAFE</v>
      </c>
      <c r="AL887" t="str">
        <f t="shared" si="154"/>
        <v>Yes</v>
      </c>
      <c r="AM887">
        <v>9</v>
      </c>
      <c r="AN887" t="str">
        <f t="shared" si="163"/>
        <v>Aus</v>
      </c>
      <c r="AO887">
        <v>0</v>
      </c>
      <c r="AR887">
        <v>1</v>
      </c>
      <c r="AS887">
        <v>0</v>
      </c>
      <c r="AT887">
        <v>1</v>
      </c>
      <c r="AU887">
        <v>0</v>
      </c>
      <c r="AV887">
        <v>0</v>
      </c>
      <c r="AW887">
        <v>0</v>
      </c>
      <c r="AX887">
        <v>1</v>
      </c>
      <c r="AY887">
        <v>0</v>
      </c>
      <c r="AZ887">
        <v>0</v>
      </c>
      <c r="BA887">
        <v>1</v>
      </c>
      <c r="BB887" t="s">
        <v>3925</v>
      </c>
      <c r="BC887" t="s">
        <v>3926</v>
      </c>
      <c r="BD887">
        <v>1</v>
      </c>
      <c r="BE887" t="s">
        <v>3927</v>
      </c>
      <c r="BF887">
        <v>1</v>
      </c>
      <c r="BG887" t="s">
        <v>3928</v>
      </c>
      <c r="BH887">
        <v>2</v>
      </c>
      <c r="BI887">
        <v>2</v>
      </c>
      <c r="BJ887">
        <v>0</v>
      </c>
      <c r="BK887">
        <v>0</v>
      </c>
      <c r="BM887">
        <v>1</v>
      </c>
      <c r="BO887">
        <v>0</v>
      </c>
      <c r="BQ887">
        <v>4</v>
      </c>
      <c r="BR887">
        <v>3</v>
      </c>
      <c r="BS887">
        <v>3</v>
      </c>
      <c r="BT887">
        <v>3</v>
      </c>
      <c r="BU887">
        <v>2</v>
      </c>
      <c r="BV887">
        <v>50</v>
      </c>
      <c r="BW887" s="4">
        <v>0.36715939767779393</v>
      </c>
      <c r="BX887">
        <v>0</v>
      </c>
      <c r="BY887">
        <v>0</v>
      </c>
      <c r="BZ887">
        <v>0</v>
      </c>
      <c r="CA887">
        <v>0</v>
      </c>
      <c r="CB887">
        <v>0</v>
      </c>
      <c r="CC887">
        <v>0</v>
      </c>
      <c r="CD887">
        <v>0</v>
      </c>
      <c r="CE887">
        <v>0</v>
      </c>
      <c r="CF887">
        <v>0</v>
      </c>
      <c r="CG887">
        <v>0</v>
      </c>
      <c r="CH887">
        <v>0</v>
      </c>
      <c r="CI887">
        <v>0</v>
      </c>
      <c r="CJ887">
        <v>0</v>
      </c>
      <c r="CK887">
        <v>0</v>
      </c>
      <c r="CL887">
        <v>0</v>
      </c>
      <c r="CM887">
        <v>0</v>
      </c>
      <c r="CN887">
        <f t="shared" si="164"/>
        <v>0</v>
      </c>
      <c r="CO887" t="str">
        <f t="shared" si="165"/>
        <v>Sedentary</v>
      </c>
      <c r="CP887">
        <v>3</v>
      </c>
      <c r="CQ887">
        <v>3</v>
      </c>
      <c r="CR887">
        <v>3</v>
      </c>
      <c r="CS887">
        <v>3</v>
      </c>
      <c r="CT887">
        <v>3</v>
      </c>
      <c r="CU887">
        <v>2</v>
      </c>
      <c r="CV887">
        <v>1</v>
      </c>
      <c r="CW887">
        <v>1</v>
      </c>
      <c r="CX887">
        <v>1</v>
      </c>
      <c r="CY887">
        <v>1</v>
      </c>
      <c r="CZ887">
        <v>3</v>
      </c>
      <c r="DA887">
        <v>7</v>
      </c>
      <c r="DB887">
        <v>4</v>
      </c>
      <c r="DC887">
        <v>1</v>
      </c>
      <c r="DD887">
        <v>3</v>
      </c>
      <c r="DE887">
        <v>1</v>
      </c>
      <c r="DF887">
        <v>1</v>
      </c>
      <c r="DG887">
        <v>1</v>
      </c>
      <c r="DH887">
        <v>1</v>
      </c>
      <c r="DI887">
        <v>1</v>
      </c>
      <c r="DJ887">
        <v>2</v>
      </c>
      <c r="DK887">
        <v>4</v>
      </c>
      <c r="DL887">
        <v>1</v>
      </c>
      <c r="DM887">
        <v>1</v>
      </c>
      <c r="DN887">
        <v>16</v>
      </c>
      <c r="DO887">
        <v>0</v>
      </c>
      <c r="DP887">
        <v>0</v>
      </c>
      <c r="DQ887">
        <v>0</v>
      </c>
      <c r="DR887">
        <v>1</v>
      </c>
      <c r="DS887">
        <v>0</v>
      </c>
      <c r="DT887">
        <v>0</v>
      </c>
      <c r="DU887">
        <v>1</v>
      </c>
      <c r="DV887">
        <v>0</v>
      </c>
      <c r="DW887">
        <v>0</v>
      </c>
      <c r="DX887">
        <v>2</v>
      </c>
      <c r="DY887" t="s">
        <v>149</v>
      </c>
      <c r="DZ887" t="s">
        <v>4708</v>
      </c>
      <c r="EA887">
        <v>4</v>
      </c>
      <c r="EB887">
        <v>4</v>
      </c>
      <c r="EC887">
        <v>4</v>
      </c>
      <c r="ED887">
        <v>4</v>
      </c>
      <c r="EE887">
        <v>4</v>
      </c>
      <c r="EF887">
        <v>4</v>
      </c>
      <c r="EG887">
        <v>4</v>
      </c>
      <c r="EH887">
        <v>28</v>
      </c>
      <c r="EI887">
        <v>1</v>
      </c>
      <c r="EJ887">
        <v>1</v>
      </c>
      <c r="EK887">
        <v>1</v>
      </c>
      <c r="EL887">
        <v>3</v>
      </c>
      <c r="EM887">
        <v>5</v>
      </c>
      <c r="EN887">
        <v>5</v>
      </c>
      <c r="EO887">
        <v>5</v>
      </c>
      <c r="EP887">
        <v>5</v>
      </c>
      <c r="EQ887">
        <v>5</v>
      </c>
      <c r="ER887">
        <v>5</v>
      </c>
      <c r="EU887">
        <v>30</v>
      </c>
      <c r="FC887" t="s">
        <v>157</v>
      </c>
    </row>
    <row r="888" spans="1:159" x14ac:dyDescent="0.2">
      <c r="A888">
        <v>3865</v>
      </c>
      <c r="B888" t="s">
        <v>143</v>
      </c>
      <c r="C888" t="s">
        <v>3929</v>
      </c>
      <c r="D888" s="1">
        <v>20362</v>
      </c>
      <c r="E888">
        <v>66</v>
      </c>
      <c r="F888">
        <v>1</v>
      </c>
      <c r="H888" t="s">
        <v>1169</v>
      </c>
      <c r="I888">
        <v>3016</v>
      </c>
      <c r="J888" s="1">
        <v>43455</v>
      </c>
      <c r="K888">
        <v>1</v>
      </c>
      <c r="T888">
        <v>2</v>
      </c>
      <c r="W888" t="s">
        <v>4411</v>
      </c>
      <c r="X888" t="s">
        <v>222</v>
      </c>
      <c r="Y888">
        <v>1</v>
      </c>
      <c r="Z888" t="s">
        <v>3930</v>
      </c>
      <c r="AA888" s="1">
        <v>44694</v>
      </c>
      <c r="AB888" s="2">
        <f t="shared" si="151"/>
        <v>1239</v>
      </c>
      <c r="AC888">
        <v>3</v>
      </c>
      <c r="AD888">
        <v>2</v>
      </c>
      <c r="AE888" t="str">
        <f t="shared" si="153"/>
        <v>Female</v>
      </c>
      <c r="AF888">
        <v>7</v>
      </c>
      <c r="AG888" t="s">
        <v>149</v>
      </c>
      <c r="AH888">
        <v>0</v>
      </c>
      <c r="AJ888">
        <v>3</v>
      </c>
      <c r="AK888" t="str">
        <f t="shared" si="162"/>
        <v>TAFE</v>
      </c>
      <c r="AL888" t="str">
        <f t="shared" si="154"/>
        <v>Yes</v>
      </c>
      <c r="AM888">
        <v>88</v>
      </c>
      <c r="AN888" t="str">
        <f t="shared" si="163"/>
        <v>Other</v>
      </c>
      <c r="AQ888">
        <v>11</v>
      </c>
      <c r="AR888">
        <v>0</v>
      </c>
      <c r="AS888">
        <v>0</v>
      </c>
      <c r="AT888">
        <v>0</v>
      </c>
      <c r="AU888">
        <v>0</v>
      </c>
      <c r="AV888">
        <v>0</v>
      </c>
      <c r="AW888">
        <v>0</v>
      </c>
      <c r="AX888">
        <v>0</v>
      </c>
      <c r="AY888">
        <v>0</v>
      </c>
      <c r="AZ888">
        <v>1</v>
      </c>
      <c r="BA888">
        <v>0</v>
      </c>
      <c r="BC888" t="s">
        <v>3931</v>
      </c>
      <c r="BD888">
        <v>1</v>
      </c>
      <c r="BE888" t="s">
        <v>3932</v>
      </c>
      <c r="BF888">
        <v>1</v>
      </c>
      <c r="BG888" t="s">
        <v>3933</v>
      </c>
      <c r="BH888">
        <v>1</v>
      </c>
      <c r="BI888">
        <v>2</v>
      </c>
      <c r="BJ888">
        <v>1</v>
      </c>
      <c r="BK888">
        <v>1</v>
      </c>
      <c r="BL888">
        <v>7</v>
      </c>
      <c r="BM888">
        <v>0</v>
      </c>
      <c r="BO888">
        <v>0</v>
      </c>
      <c r="BQ888">
        <v>3</v>
      </c>
      <c r="BR888">
        <v>2</v>
      </c>
      <c r="BS888">
        <v>2</v>
      </c>
      <c r="BT888">
        <v>3</v>
      </c>
      <c r="BU888">
        <v>1</v>
      </c>
      <c r="BV888">
        <v>80</v>
      </c>
      <c r="BW888" s="4">
        <v>0.45692009609669115</v>
      </c>
      <c r="BX888">
        <v>6</v>
      </c>
      <c r="BY888">
        <v>4</v>
      </c>
      <c r="BZ888">
        <v>0</v>
      </c>
      <c r="CA888">
        <v>240</v>
      </c>
      <c r="CB888">
        <v>0</v>
      </c>
      <c r="CC888">
        <v>0</v>
      </c>
      <c r="CD888">
        <v>0</v>
      </c>
      <c r="CE888">
        <v>0</v>
      </c>
      <c r="CF888">
        <v>5</v>
      </c>
      <c r="CG888">
        <v>2</v>
      </c>
      <c r="CH888">
        <v>30</v>
      </c>
      <c r="CI888">
        <v>150</v>
      </c>
      <c r="CJ888">
        <v>0</v>
      </c>
      <c r="CK888">
        <v>0</v>
      </c>
      <c r="CL888">
        <v>0</v>
      </c>
      <c r="CM888">
        <v>0</v>
      </c>
      <c r="CN888">
        <f t="shared" si="164"/>
        <v>540</v>
      </c>
      <c r="CO888" t="str">
        <f t="shared" si="165"/>
        <v>Sufficientlyactive</v>
      </c>
      <c r="CP888">
        <v>3</v>
      </c>
      <c r="CQ888">
        <v>3</v>
      </c>
      <c r="CR888">
        <v>3</v>
      </c>
      <c r="CS888">
        <v>3</v>
      </c>
      <c r="CT888">
        <v>3</v>
      </c>
      <c r="CU888">
        <v>2</v>
      </c>
      <c r="CV888">
        <v>1</v>
      </c>
      <c r="CW888">
        <v>1</v>
      </c>
      <c r="CX888">
        <v>1</v>
      </c>
      <c r="CY888">
        <v>1</v>
      </c>
      <c r="CZ888">
        <v>3</v>
      </c>
      <c r="DA888">
        <v>4</v>
      </c>
      <c r="DB888">
        <v>6</v>
      </c>
      <c r="DC888">
        <v>0</v>
      </c>
      <c r="DD888">
        <v>4</v>
      </c>
      <c r="DE888">
        <v>3</v>
      </c>
      <c r="DF888">
        <v>1</v>
      </c>
      <c r="DG888">
        <v>1</v>
      </c>
      <c r="DH888">
        <v>3</v>
      </c>
      <c r="DI888">
        <v>1</v>
      </c>
      <c r="DJ888">
        <v>1</v>
      </c>
      <c r="DK888">
        <v>4</v>
      </c>
      <c r="DL888">
        <v>1</v>
      </c>
      <c r="DM888">
        <v>1</v>
      </c>
      <c r="DN888">
        <v>20</v>
      </c>
      <c r="DO888">
        <v>0</v>
      </c>
      <c r="DP888">
        <v>0</v>
      </c>
      <c r="DQ888">
        <v>2</v>
      </c>
      <c r="DR888">
        <v>2</v>
      </c>
      <c r="DS888">
        <v>2</v>
      </c>
      <c r="DT888">
        <v>0</v>
      </c>
      <c r="DU888">
        <v>0</v>
      </c>
      <c r="DV888">
        <v>1</v>
      </c>
      <c r="DW888">
        <v>0</v>
      </c>
      <c r="DX888">
        <v>7</v>
      </c>
      <c r="DY888" t="s">
        <v>149</v>
      </c>
      <c r="DZ888" t="s">
        <v>4707</v>
      </c>
      <c r="EA888">
        <v>4</v>
      </c>
      <c r="EB888">
        <v>3</v>
      </c>
      <c r="EC888">
        <v>3</v>
      </c>
      <c r="ED888">
        <v>4</v>
      </c>
      <c r="EE888">
        <v>4</v>
      </c>
      <c r="EF888">
        <v>2</v>
      </c>
      <c r="EG888">
        <v>4</v>
      </c>
      <c r="EH888">
        <v>24</v>
      </c>
      <c r="EI888">
        <v>1</v>
      </c>
      <c r="EJ888">
        <v>2</v>
      </c>
      <c r="EK888">
        <v>1</v>
      </c>
      <c r="EL888">
        <v>4</v>
      </c>
      <c r="EM888">
        <v>3</v>
      </c>
      <c r="EN888">
        <v>2</v>
      </c>
      <c r="EO888">
        <v>3</v>
      </c>
      <c r="EP888">
        <v>3</v>
      </c>
      <c r="EQ888">
        <v>3</v>
      </c>
      <c r="ER888">
        <v>3</v>
      </c>
      <c r="ES888">
        <v>3</v>
      </c>
      <c r="ET888">
        <v>4</v>
      </c>
      <c r="EU888">
        <v>24</v>
      </c>
      <c r="EV888">
        <v>6</v>
      </c>
      <c r="EW888">
        <v>4</v>
      </c>
      <c r="EX888">
        <v>4</v>
      </c>
      <c r="EY888">
        <v>6</v>
      </c>
      <c r="EZ888">
        <v>20</v>
      </c>
      <c r="FA888">
        <v>5</v>
      </c>
      <c r="FB888" t="str">
        <f t="shared" si="157"/>
        <v>Mild</v>
      </c>
      <c r="FC888" t="s">
        <v>157</v>
      </c>
    </row>
    <row r="889" spans="1:159" x14ac:dyDescent="0.2">
      <c r="A889">
        <v>3876</v>
      </c>
      <c r="B889" t="s">
        <v>143</v>
      </c>
      <c r="C889" t="s">
        <v>3934</v>
      </c>
      <c r="D889" s="1">
        <v>19658</v>
      </c>
      <c r="E889">
        <v>68</v>
      </c>
      <c r="F889">
        <v>1</v>
      </c>
      <c r="H889" t="s">
        <v>159</v>
      </c>
      <c r="I889">
        <v>3038</v>
      </c>
      <c r="J889" s="1">
        <v>44652</v>
      </c>
      <c r="K889">
        <v>1</v>
      </c>
      <c r="R889">
        <v>2</v>
      </c>
      <c r="W889" t="s">
        <v>229</v>
      </c>
      <c r="X889" t="s">
        <v>222</v>
      </c>
      <c r="Y889">
        <v>1</v>
      </c>
      <c r="Z889" t="s">
        <v>2782</v>
      </c>
      <c r="AA889" s="1">
        <v>44728</v>
      </c>
      <c r="AB889" s="2">
        <f t="shared" si="151"/>
        <v>76</v>
      </c>
      <c r="AC889">
        <v>1</v>
      </c>
      <c r="AD889">
        <v>1</v>
      </c>
      <c r="AE889" t="str">
        <f t="shared" si="153"/>
        <v>Male</v>
      </c>
      <c r="AF889">
        <v>7</v>
      </c>
      <c r="AG889" t="s">
        <v>149</v>
      </c>
      <c r="AH889">
        <v>0</v>
      </c>
      <c r="AJ889">
        <v>3</v>
      </c>
      <c r="AK889" t="str">
        <f t="shared" si="162"/>
        <v>TAFE</v>
      </c>
      <c r="AL889" t="str">
        <f t="shared" si="154"/>
        <v>Yes</v>
      </c>
      <c r="AM889">
        <v>67</v>
      </c>
      <c r="AN889" t="str">
        <f t="shared" si="163"/>
        <v>Other</v>
      </c>
      <c r="AQ889">
        <v>5</v>
      </c>
      <c r="AR889">
        <v>1</v>
      </c>
      <c r="AS889">
        <v>0</v>
      </c>
      <c r="AT889">
        <v>1</v>
      </c>
      <c r="AU889">
        <v>1</v>
      </c>
      <c r="AV889">
        <v>2</v>
      </c>
      <c r="AW889">
        <v>0</v>
      </c>
      <c r="AX889">
        <v>0</v>
      </c>
      <c r="AY889">
        <v>0</v>
      </c>
      <c r="AZ889">
        <v>1</v>
      </c>
      <c r="BA889">
        <v>1</v>
      </c>
      <c r="BB889" t="s">
        <v>3935</v>
      </c>
      <c r="BC889" t="s">
        <v>3936</v>
      </c>
      <c r="BD889">
        <v>1</v>
      </c>
      <c r="BE889" t="s">
        <v>3937</v>
      </c>
      <c r="BF889">
        <v>1</v>
      </c>
      <c r="BG889" t="s">
        <v>3938</v>
      </c>
      <c r="BH889">
        <v>2</v>
      </c>
      <c r="BI889">
        <v>0</v>
      </c>
      <c r="BJ889">
        <v>1</v>
      </c>
      <c r="BK889">
        <v>0</v>
      </c>
      <c r="BM889">
        <v>1</v>
      </c>
      <c r="BN889">
        <v>40</v>
      </c>
      <c r="BO889">
        <v>0</v>
      </c>
      <c r="BQ889">
        <v>3</v>
      </c>
      <c r="BR889">
        <v>2</v>
      </c>
      <c r="BS889">
        <v>5</v>
      </c>
      <c r="BT889">
        <v>3</v>
      </c>
      <c r="BU889">
        <v>2</v>
      </c>
      <c r="BV889">
        <v>60</v>
      </c>
      <c r="BW889" s="4">
        <v>0.22186030034655374</v>
      </c>
      <c r="BX889">
        <v>0</v>
      </c>
      <c r="BY889">
        <v>0</v>
      </c>
      <c r="BZ889">
        <v>0</v>
      </c>
      <c r="CA889">
        <v>0</v>
      </c>
      <c r="CB889">
        <v>0</v>
      </c>
      <c r="CC889">
        <v>0</v>
      </c>
      <c r="CD889">
        <v>0</v>
      </c>
      <c r="CE889">
        <v>0</v>
      </c>
      <c r="CF889">
        <v>0</v>
      </c>
      <c r="CG889">
        <v>0</v>
      </c>
      <c r="CH889">
        <v>0</v>
      </c>
      <c r="CI889">
        <v>0</v>
      </c>
      <c r="CJ889">
        <v>0</v>
      </c>
      <c r="CK889">
        <v>0</v>
      </c>
      <c r="CL889">
        <v>0</v>
      </c>
      <c r="CM889">
        <v>0</v>
      </c>
      <c r="CN889">
        <f t="shared" si="164"/>
        <v>0</v>
      </c>
      <c r="CO889" t="str">
        <f t="shared" si="165"/>
        <v>Sedentary</v>
      </c>
      <c r="CP889">
        <v>3</v>
      </c>
      <c r="CQ889">
        <v>3</v>
      </c>
      <c r="CR889">
        <v>3</v>
      </c>
      <c r="CS889">
        <v>3</v>
      </c>
      <c r="CT889">
        <v>3</v>
      </c>
      <c r="CU889">
        <v>3</v>
      </c>
      <c r="CV889">
        <v>1</v>
      </c>
      <c r="CW889">
        <v>1</v>
      </c>
      <c r="CX889">
        <v>3</v>
      </c>
      <c r="CY889">
        <v>1</v>
      </c>
      <c r="CZ889">
        <v>2</v>
      </c>
      <c r="DA889">
        <v>5</v>
      </c>
      <c r="DB889">
        <v>13</v>
      </c>
      <c r="DC889">
        <v>1</v>
      </c>
      <c r="DD889">
        <v>4</v>
      </c>
      <c r="DE889">
        <v>1</v>
      </c>
      <c r="DF889">
        <v>1</v>
      </c>
      <c r="DG889">
        <v>2</v>
      </c>
      <c r="DH889">
        <v>1</v>
      </c>
      <c r="DI889">
        <v>1</v>
      </c>
      <c r="DJ889">
        <v>3</v>
      </c>
      <c r="DK889">
        <v>4</v>
      </c>
      <c r="DL889">
        <v>2</v>
      </c>
      <c r="DM889">
        <v>3</v>
      </c>
      <c r="DN889">
        <v>22</v>
      </c>
      <c r="DO889">
        <v>2</v>
      </c>
      <c r="DP889">
        <v>2</v>
      </c>
      <c r="DQ889">
        <v>1</v>
      </c>
      <c r="DR889">
        <v>2</v>
      </c>
      <c r="DS889">
        <v>2</v>
      </c>
      <c r="DT889">
        <v>2</v>
      </c>
      <c r="DU889">
        <v>0</v>
      </c>
      <c r="DV889">
        <v>0</v>
      </c>
      <c r="DW889">
        <v>0</v>
      </c>
      <c r="DX889">
        <v>11</v>
      </c>
      <c r="DY889" t="s">
        <v>157</v>
      </c>
      <c r="DZ889" t="s">
        <v>4709</v>
      </c>
      <c r="EA889">
        <v>1</v>
      </c>
      <c r="EB889">
        <v>2</v>
      </c>
      <c r="EC889">
        <v>3</v>
      </c>
      <c r="ED889">
        <v>3</v>
      </c>
      <c r="EE889">
        <v>5</v>
      </c>
      <c r="EF889">
        <v>4</v>
      </c>
      <c r="EG889">
        <v>5</v>
      </c>
      <c r="EH889">
        <v>23</v>
      </c>
      <c r="EI889">
        <v>2</v>
      </c>
      <c r="EJ889">
        <v>2</v>
      </c>
      <c r="EK889">
        <v>2</v>
      </c>
      <c r="EL889">
        <v>6</v>
      </c>
      <c r="EM889">
        <v>4</v>
      </c>
      <c r="EN889">
        <v>4</v>
      </c>
      <c r="EO889">
        <v>4</v>
      </c>
      <c r="EP889">
        <v>4</v>
      </c>
      <c r="EQ889">
        <v>4</v>
      </c>
      <c r="ER889">
        <v>4</v>
      </c>
      <c r="ES889">
        <v>4</v>
      </c>
      <c r="ET889">
        <v>4</v>
      </c>
      <c r="EU889">
        <v>32</v>
      </c>
      <c r="EV889">
        <v>5</v>
      </c>
      <c r="EW889">
        <v>5</v>
      </c>
      <c r="EX889">
        <v>5</v>
      </c>
      <c r="EY889">
        <v>6</v>
      </c>
      <c r="EZ889">
        <v>21</v>
      </c>
      <c r="FA889">
        <v>6</v>
      </c>
      <c r="FB889" t="str">
        <f t="shared" si="157"/>
        <v>Moderate</v>
      </c>
      <c r="FC889" t="s">
        <v>157</v>
      </c>
    </row>
    <row r="890" spans="1:159" x14ac:dyDescent="0.2">
      <c r="A890">
        <v>3901</v>
      </c>
      <c r="B890" t="s">
        <v>143</v>
      </c>
      <c r="C890" t="s">
        <v>3939</v>
      </c>
      <c r="D890" s="1">
        <v>24422</v>
      </c>
      <c r="E890">
        <v>55</v>
      </c>
      <c r="F890">
        <v>1</v>
      </c>
      <c r="H890" t="s">
        <v>782</v>
      </c>
      <c r="I890">
        <v>3043</v>
      </c>
      <c r="J890" s="1">
        <v>44652</v>
      </c>
      <c r="K890">
        <v>1</v>
      </c>
      <c r="T890">
        <v>2</v>
      </c>
      <c r="W890" t="s">
        <v>4411</v>
      </c>
      <c r="X890" t="s">
        <v>222</v>
      </c>
      <c r="Y890">
        <v>0</v>
      </c>
      <c r="Z890" t="s">
        <v>3940</v>
      </c>
      <c r="AA890" s="1">
        <v>44722</v>
      </c>
      <c r="AB890" s="2">
        <f t="shared" si="151"/>
        <v>70</v>
      </c>
      <c r="AC890">
        <v>1</v>
      </c>
      <c r="AD890">
        <v>2</v>
      </c>
      <c r="AE890" t="str">
        <f t="shared" si="153"/>
        <v>Female</v>
      </c>
      <c r="AF890">
        <v>4</v>
      </c>
      <c r="AG890" t="s">
        <v>149</v>
      </c>
      <c r="AH890">
        <v>0</v>
      </c>
      <c r="AJ890">
        <v>1</v>
      </c>
      <c r="AK890" t="str">
        <f t="shared" si="162"/>
        <v>DNC high school</v>
      </c>
      <c r="AL890" t="str">
        <f t="shared" si="154"/>
        <v>No</v>
      </c>
      <c r="AM890">
        <v>9</v>
      </c>
      <c r="AN890" t="str">
        <f t="shared" si="163"/>
        <v>Aus</v>
      </c>
      <c r="AO890">
        <v>0</v>
      </c>
      <c r="AR890">
        <v>0</v>
      </c>
      <c r="AS890">
        <v>0</v>
      </c>
      <c r="AT890">
        <v>0</v>
      </c>
      <c r="AU890">
        <v>1</v>
      </c>
      <c r="AV890">
        <v>1</v>
      </c>
      <c r="AW890">
        <v>0</v>
      </c>
      <c r="AX890">
        <v>1</v>
      </c>
      <c r="AY890">
        <v>1</v>
      </c>
      <c r="AZ890">
        <v>0</v>
      </c>
      <c r="BA890">
        <v>0</v>
      </c>
      <c r="BC890" t="s">
        <v>3941</v>
      </c>
      <c r="BD890">
        <v>1</v>
      </c>
      <c r="BE890" t="s">
        <v>3942</v>
      </c>
      <c r="BF890">
        <v>1</v>
      </c>
      <c r="BH890">
        <v>1</v>
      </c>
      <c r="BI890">
        <v>1</v>
      </c>
      <c r="BJ890">
        <v>0</v>
      </c>
      <c r="BK890">
        <v>1</v>
      </c>
      <c r="BL890">
        <v>10</v>
      </c>
      <c r="BM890">
        <v>0</v>
      </c>
      <c r="BO890">
        <v>0</v>
      </c>
      <c r="BQ890">
        <v>1</v>
      </c>
      <c r="BR890">
        <v>1</v>
      </c>
      <c r="BS890">
        <v>2</v>
      </c>
      <c r="BT890">
        <v>3</v>
      </c>
      <c r="BU890">
        <v>3</v>
      </c>
      <c r="BV890">
        <v>50</v>
      </c>
      <c r="BW890" s="4">
        <v>0.64667111650485432</v>
      </c>
      <c r="BX890">
        <v>20</v>
      </c>
      <c r="BY890">
        <v>15</v>
      </c>
      <c r="BZ890">
        <v>10</v>
      </c>
      <c r="CA890">
        <v>840</v>
      </c>
      <c r="CB890">
        <v>1</v>
      </c>
      <c r="CC890">
        <v>1</v>
      </c>
      <c r="CD890">
        <v>5</v>
      </c>
      <c r="CE890">
        <v>65</v>
      </c>
      <c r="CF890">
        <v>1</v>
      </c>
      <c r="CG890">
        <v>1</v>
      </c>
      <c r="CH890">
        <v>1</v>
      </c>
      <c r="CI890">
        <v>61</v>
      </c>
      <c r="CJ890">
        <v>20</v>
      </c>
      <c r="CK890">
        <v>15</v>
      </c>
      <c r="CL890">
        <v>10</v>
      </c>
      <c r="CM890">
        <v>840</v>
      </c>
      <c r="CN890">
        <f t="shared" si="164"/>
        <v>1802</v>
      </c>
      <c r="CO890" t="str">
        <f t="shared" si="165"/>
        <v>Sufficientlyactive</v>
      </c>
      <c r="CP890">
        <v>2</v>
      </c>
      <c r="CQ890">
        <v>0</v>
      </c>
      <c r="CR890">
        <v>0</v>
      </c>
      <c r="CS890">
        <v>0</v>
      </c>
      <c r="CT890">
        <v>0</v>
      </c>
      <c r="CU890">
        <v>0</v>
      </c>
      <c r="CV890">
        <v>0</v>
      </c>
      <c r="CW890">
        <v>1</v>
      </c>
      <c r="CX890">
        <v>1</v>
      </c>
      <c r="CY890">
        <v>1</v>
      </c>
      <c r="CZ890">
        <v>3</v>
      </c>
      <c r="DA890">
        <v>6</v>
      </c>
      <c r="DB890">
        <v>3</v>
      </c>
      <c r="DC890">
        <v>0</v>
      </c>
      <c r="DD890">
        <v>4</v>
      </c>
      <c r="DE890">
        <v>3</v>
      </c>
      <c r="DF890">
        <v>3</v>
      </c>
      <c r="DG890">
        <v>1</v>
      </c>
      <c r="DH890">
        <v>2</v>
      </c>
      <c r="DI890">
        <v>2</v>
      </c>
      <c r="DJ890">
        <v>3</v>
      </c>
      <c r="DK890">
        <v>1</v>
      </c>
      <c r="DL890">
        <v>1</v>
      </c>
      <c r="DM890">
        <v>1</v>
      </c>
      <c r="DN890">
        <v>21</v>
      </c>
      <c r="DO890">
        <v>0</v>
      </c>
      <c r="DP890">
        <v>0</v>
      </c>
      <c r="DQ890">
        <v>0</v>
      </c>
      <c r="DR890">
        <v>1</v>
      </c>
      <c r="DS890">
        <v>0</v>
      </c>
      <c r="DT890">
        <v>0</v>
      </c>
      <c r="DU890">
        <v>0</v>
      </c>
      <c r="DV890">
        <v>0</v>
      </c>
      <c r="DW890">
        <v>0</v>
      </c>
      <c r="DX890">
        <v>1</v>
      </c>
      <c r="DY890" t="s">
        <v>149</v>
      </c>
      <c r="DZ890" t="s">
        <v>4708</v>
      </c>
      <c r="EA890">
        <v>3</v>
      </c>
      <c r="EB890">
        <v>4</v>
      </c>
      <c r="EC890">
        <v>2</v>
      </c>
      <c r="ED890">
        <v>3</v>
      </c>
      <c r="EE890">
        <v>4</v>
      </c>
      <c r="EF890">
        <v>5</v>
      </c>
      <c r="EG890">
        <v>5</v>
      </c>
      <c r="EH890">
        <v>26</v>
      </c>
      <c r="EI890">
        <v>2</v>
      </c>
      <c r="EJ890">
        <v>1</v>
      </c>
      <c r="EK890">
        <v>1</v>
      </c>
      <c r="EL890">
        <v>4</v>
      </c>
      <c r="EM890">
        <v>4</v>
      </c>
      <c r="EN890">
        <v>4</v>
      </c>
      <c r="EO890">
        <v>5</v>
      </c>
      <c r="EP890">
        <v>5</v>
      </c>
      <c r="EQ890">
        <v>5</v>
      </c>
      <c r="ER890">
        <v>4</v>
      </c>
      <c r="ES890">
        <v>5</v>
      </c>
      <c r="ET890">
        <v>4</v>
      </c>
      <c r="EU890">
        <v>36</v>
      </c>
      <c r="EV890">
        <v>7</v>
      </c>
      <c r="EW890">
        <v>7</v>
      </c>
      <c r="EX890">
        <v>7</v>
      </c>
      <c r="EY890">
        <v>7</v>
      </c>
      <c r="EZ890">
        <v>28</v>
      </c>
      <c r="FA890">
        <v>8</v>
      </c>
      <c r="FB890" t="str">
        <f t="shared" si="157"/>
        <v>Severe</v>
      </c>
      <c r="FC890" t="s">
        <v>157</v>
      </c>
    </row>
    <row r="891" spans="1:159" x14ac:dyDescent="0.2">
      <c r="A891">
        <v>3921</v>
      </c>
      <c r="B891" t="s">
        <v>143</v>
      </c>
      <c r="C891" t="s">
        <v>3943</v>
      </c>
      <c r="D891" s="1">
        <v>23504</v>
      </c>
      <c r="E891">
        <v>58</v>
      </c>
      <c r="F891">
        <v>1</v>
      </c>
      <c r="H891" t="s">
        <v>2136</v>
      </c>
      <c r="I891">
        <v>3049</v>
      </c>
      <c r="J891" s="1">
        <v>44652</v>
      </c>
      <c r="K891">
        <v>2</v>
      </c>
      <c r="Q891">
        <v>3</v>
      </c>
      <c r="W891" t="s">
        <v>4409</v>
      </c>
      <c r="X891" t="s">
        <v>314</v>
      </c>
      <c r="Y891">
        <v>1</v>
      </c>
      <c r="Z891" t="s">
        <v>3944</v>
      </c>
      <c r="AA891" s="1">
        <v>44745</v>
      </c>
      <c r="AB891" s="2">
        <f t="shared" si="151"/>
        <v>93</v>
      </c>
      <c r="AC891">
        <v>1</v>
      </c>
      <c r="AD891">
        <v>1</v>
      </c>
      <c r="AE891" t="str">
        <f t="shared" si="153"/>
        <v>Male</v>
      </c>
      <c r="AF891">
        <v>0</v>
      </c>
      <c r="AG891" t="s">
        <v>157</v>
      </c>
      <c r="AH891">
        <v>0</v>
      </c>
      <c r="AJ891">
        <v>6</v>
      </c>
      <c r="AK891" t="str">
        <f t="shared" si="162"/>
        <v>Undergrad</v>
      </c>
      <c r="AL891" t="str">
        <f t="shared" si="154"/>
        <v>Yes</v>
      </c>
      <c r="AM891">
        <v>9</v>
      </c>
      <c r="AN891" t="str">
        <f t="shared" si="163"/>
        <v>Aus</v>
      </c>
      <c r="AO891">
        <v>0</v>
      </c>
      <c r="AR891">
        <v>0</v>
      </c>
      <c r="AS891">
        <v>0</v>
      </c>
      <c r="AT891">
        <v>0</v>
      </c>
      <c r="AU891">
        <v>1</v>
      </c>
      <c r="AV891">
        <v>0</v>
      </c>
      <c r="AW891">
        <v>0</v>
      </c>
      <c r="AX891">
        <v>0</v>
      </c>
      <c r="AY891">
        <v>0</v>
      </c>
      <c r="AZ891">
        <v>0</v>
      </c>
      <c r="BA891">
        <v>0</v>
      </c>
      <c r="BD891">
        <v>1</v>
      </c>
      <c r="BE891" t="s">
        <v>3945</v>
      </c>
      <c r="BF891">
        <v>1</v>
      </c>
      <c r="BG891" t="s">
        <v>3946</v>
      </c>
      <c r="BH891">
        <v>1</v>
      </c>
      <c r="BI891">
        <v>0</v>
      </c>
      <c r="BJ891">
        <v>0</v>
      </c>
      <c r="BK891">
        <v>0</v>
      </c>
      <c r="BM891">
        <v>0</v>
      </c>
      <c r="BO891">
        <v>0</v>
      </c>
      <c r="BQ891">
        <v>2</v>
      </c>
      <c r="BR891">
        <v>2</v>
      </c>
      <c r="BS891">
        <v>2</v>
      </c>
      <c r="BT891">
        <v>3</v>
      </c>
      <c r="BU891">
        <v>1</v>
      </c>
      <c r="BV891">
        <v>50</v>
      </c>
      <c r="BW891" s="4">
        <v>0.47837911249013376</v>
      </c>
      <c r="BX891">
        <v>6</v>
      </c>
      <c r="BY891">
        <v>20</v>
      </c>
      <c r="BZ891">
        <v>0</v>
      </c>
      <c r="CA891">
        <v>840</v>
      </c>
      <c r="CB891">
        <v>0</v>
      </c>
      <c r="CC891">
        <v>0</v>
      </c>
      <c r="CD891">
        <v>0</v>
      </c>
      <c r="CE891">
        <v>0</v>
      </c>
      <c r="CF891">
        <v>0</v>
      </c>
      <c r="CG891">
        <v>0</v>
      </c>
      <c r="CH891">
        <v>0</v>
      </c>
      <c r="CI891">
        <v>0</v>
      </c>
      <c r="CJ891">
        <v>0</v>
      </c>
      <c r="CK891">
        <v>0</v>
      </c>
      <c r="CL891">
        <v>0</v>
      </c>
      <c r="CM891">
        <v>0</v>
      </c>
      <c r="CN891">
        <f t="shared" si="164"/>
        <v>840</v>
      </c>
      <c r="CO891" t="str">
        <f t="shared" si="165"/>
        <v>Sufficientlyactive</v>
      </c>
      <c r="CP891">
        <v>2</v>
      </c>
      <c r="CQ891">
        <v>3</v>
      </c>
      <c r="CR891">
        <v>3</v>
      </c>
      <c r="CS891">
        <v>3</v>
      </c>
      <c r="CT891">
        <v>3</v>
      </c>
      <c r="CU891">
        <v>2</v>
      </c>
      <c r="CV891">
        <v>1</v>
      </c>
      <c r="CW891">
        <v>0</v>
      </c>
      <c r="CX891">
        <v>1</v>
      </c>
      <c r="CY891">
        <v>1</v>
      </c>
      <c r="CZ891">
        <v>2</v>
      </c>
      <c r="DA891">
        <v>6</v>
      </c>
      <c r="DB891">
        <v>4</v>
      </c>
      <c r="DC891">
        <v>1</v>
      </c>
      <c r="DD891">
        <v>1</v>
      </c>
      <c r="DE891">
        <v>1</v>
      </c>
      <c r="DF891">
        <v>1</v>
      </c>
      <c r="DG891">
        <v>1</v>
      </c>
      <c r="DH891">
        <v>1</v>
      </c>
      <c r="DI891">
        <v>1</v>
      </c>
      <c r="DJ891">
        <v>1</v>
      </c>
      <c r="DK891">
        <v>2</v>
      </c>
      <c r="DL891">
        <v>1</v>
      </c>
      <c r="DM891">
        <v>1</v>
      </c>
      <c r="DN891">
        <v>11</v>
      </c>
      <c r="DO891">
        <v>0</v>
      </c>
      <c r="DP891">
        <v>0</v>
      </c>
      <c r="DQ891">
        <v>0</v>
      </c>
      <c r="DR891">
        <v>0</v>
      </c>
      <c r="DS891">
        <v>0</v>
      </c>
      <c r="DT891">
        <v>0</v>
      </c>
      <c r="DU891">
        <v>0</v>
      </c>
      <c r="DV891">
        <v>0</v>
      </c>
      <c r="DW891">
        <v>0</v>
      </c>
      <c r="DX891">
        <v>0</v>
      </c>
      <c r="DY891" t="s">
        <v>149</v>
      </c>
      <c r="DZ891" t="s">
        <v>4708</v>
      </c>
      <c r="EA891">
        <v>4</v>
      </c>
      <c r="EB891">
        <v>5</v>
      </c>
      <c r="EC891">
        <v>5</v>
      </c>
      <c r="ED891">
        <v>5</v>
      </c>
      <c r="EE891">
        <v>5</v>
      </c>
      <c r="EF891">
        <v>5</v>
      </c>
      <c r="EG891">
        <v>5</v>
      </c>
      <c r="EH891">
        <v>34</v>
      </c>
      <c r="EI891">
        <v>1</v>
      </c>
      <c r="EJ891">
        <v>1</v>
      </c>
      <c r="EK891">
        <v>1</v>
      </c>
      <c r="EL891">
        <v>3</v>
      </c>
      <c r="EM891">
        <v>5</v>
      </c>
      <c r="EN891">
        <v>5</v>
      </c>
      <c r="EO891">
        <v>5</v>
      </c>
      <c r="EP891">
        <v>5</v>
      </c>
      <c r="EQ891">
        <v>4</v>
      </c>
      <c r="ER891">
        <v>5</v>
      </c>
      <c r="ES891">
        <v>5</v>
      </c>
      <c r="ET891">
        <v>5</v>
      </c>
      <c r="EU891">
        <v>39</v>
      </c>
      <c r="EV891">
        <v>5</v>
      </c>
      <c r="EW891">
        <v>5</v>
      </c>
      <c r="EX891">
        <v>7</v>
      </c>
      <c r="EY891">
        <v>7</v>
      </c>
      <c r="EZ891">
        <v>24</v>
      </c>
      <c r="FA891">
        <v>5</v>
      </c>
      <c r="FB891" t="str">
        <f t="shared" si="157"/>
        <v>Mild</v>
      </c>
      <c r="FC891" t="s">
        <v>157</v>
      </c>
    </row>
    <row r="892" spans="1:159" x14ac:dyDescent="0.2">
      <c r="A892">
        <v>3930</v>
      </c>
      <c r="B892" t="s">
        <v>143</v>
      </c>
      <c r="C892" t="s">
        <v>3947</v>
      </c>
      <c r="D892" s="1">
        <v>35035</v>
      </c>
      <c r="E892">
        <v>26</v>
      </c>
      <c r="F892">
        <v>1</v>
      </c>
      <c r="H892" t="s">
        <v>3948</v>
      </c>
      <c r="I892">
        <v>3220</v>
      </c>
      <c r="J892" s="1">
        <v>44652</v>
      </c>
      <c r="K892">
        <v>1</v>
      </c>
      <c r="Q892">
        <v>1</v>
      </c>
      <c r="W892" t="s">
        <v>4409</v>
      </c>
      <c r="X892" t="s">
        <v>307</v>
      </c>
      <c r="Y892">
        <v>0</v>
      </c>
      <c r="Z892" t="s">
        <v>3949</v>
      </c>
      <c r="AA892" s="1">
        <v>44706</v>
      </c>
      <c r="AB892" s="2">
        <f t="shared" si="151"/>
        <v>54</v>
      </c>
      <c r="AC892">
        <v>0</v>
      </c>
      <c r="AD892">
        <v>1</v>
      </c>
      <c r="AE892" t="str">
        <f t="shared" si="153"/>
        <v>Male</v>
      </c>
      <c r="AF892">
        <v>3</v>
      </c>
      <c r="AG892" t="s">
        <v>157</v>
      </c>
      <c r="AH892">
        <v>1</v>
      </c>
      <c r="AI892">
        <v>1</v>
      </c>
      <c r="AJ892">
        <v>6</v>
      </c>
      <c r="AK892" t="str">
        <f t="shared" si="162"/>
        <v>Undergrad</v>
      </c>
      <c r="AL892" t="str">
        <f t="shared" si="154"/>
        <v>Yes</v>
      </c>
      <c r="AM892">
        <v>9</v>
      </c>
      <c r="AN892" t="str">
        <f t="shared" si="163"/>
        <v>Aus</v>
      </c>
      <c r="AO892">
        <v>0</v>
      </c>
      <c r="AR892">
        <v>0</v>
      </c>
      <c r="AS892">
        <v>0</v>
      </c>
      <c r="AT892">
        <v>0</v>
      </c>
      <c r="AU892">
        <v>0</v>
      </c>
      <c r="AV892">
        <v>0</v>
      </c>
      <c r="AW892">
        <v>0</v>
      </c>
      <c r="AX892">
        <v>0</v>
      </c>
      <c r="AY892">
        <v>1</v>
      </c>
      <c r="AZ892">
        <v>1</v>
      </c>
      <c r="BA892">
        <v>1</v>
      </c>
      <c r="BC892" t="s">
        <v>3950</v>
      </c>
      <c r="BD892">
        <v>1</v>
      </c>
      <c r="BE892" t="s">
        <v>2461</v>
      </c>
      <c r="BF892">
        <v>1</v>
      </c>
      <c r="BG892" t="s">
        <v>3951</v>
      </c>
      <c r="BH892">
        <v>0</v>
      </c>
      <c r="BI892">
        <v>0</v>
      </c>
      <c r="BJ892">
        <v>0</v>
      </c>
      <c r="BK892">
        <v>0</v>
      </c>
      <c r="BM892">
        <v>0</v>
      </c>
      <c r="BO892">
        <v>0</v>
      </c>
      <c r="BQ892">
        <v>2</v>
      </c>
      <c r="BR892">
        <v>1</v>
      </c>
      <c r="BS892">
        <v>2</v>
      </c>
      <c r="BT892">
        <v>3</v>
      </c>
      <c r="BU892">
        <v>1</v>
      </c>
      <c r="BV892">
        <v>89</v>
      </c>
      <c r="BW892" s="4">
        <v>0.57913013289829696</v>
      </c>
      <c r="BX892">
        <v>20</v>
      </c>
      <c r="BY892">
        <v>14</v>
      </c>
      <c r="BZ892">
        <v>0</v>
      </c>
      <c r="CA892">
        <v>840</v>
      </c>
      <c r="CB892">
        <v>0</v>
      </c>
      <c r="CC892">
        <v>0</v>
      </c>
      <c r="CD892">
        <v>0</v>
      </c>
      <c r="CE892">
        <v>0</v>
      </c>
      <c r="CF892">
        <v>5</v>
      </c>
      <c r="CG892">
        <v>3</v>
      </c>
      <c r="CH892">
        <v>0</v>
      </c>
      <c r="CI892">
        <v>180</v>
      </c>
      <c r="CJ892">
        <v>0</v>
      </c>
      <c r="CK892">
        <v>0</v>
      </c>
      <c r="CL892">
        <v>0</v>
      </c>
      <c r="CM892">
        <v>0</v>
      </c>
      <c r="CN892">
        <f t="shared" si="164"/>
        <v>1200</v>
      </c>
      <c r="CO892" t="str">
        <f t="shared" si="165"/>
        <v>Sufficientlyactive</v>
      </c>
      <c r="CP892">
        <v>2</v>
      </c>
      <c r="CQ892">
        <v>1</v>
      </c>
      <c r="CR892">
        <v>1</v>
      </c>
      <c r="CS892">
        <v>3</v>
      </c>
      <c r="CT892">
        <v>3</v>
      </c>
      <c r="CU892">
        <v>2</v>
      </c>
      <c r="CV892">
        <v>1</v>
      </c>
      <c r="CW892">
        <v>1</v>
      </c>
      <c r="CX892">
        <v>2</v>
      </c>
      <c r="CY892">
        <v>1</v>
      </c>
      <c r="CZ892">
        <v>3</v>
      </c>
      <c r="DA892">
        <v>7</v>
      </c>
      <c r="DB892">
        <v>2</v>
      </c>
      <c r="DC892">
        <v>1</v>
      </c>
      <c r="DD892">
        <v>1</v>
      </c>
      <c r="DE892">
        <v>2</v>
      </c>
      <c r="DF892">
        <v>1</v>
      </c>
      <c r="DG892">
        <v>1</v>
      </c>
      <c r="DH892">
        <v>2</v>
      </c>
      <c r="DI892">
        <v>2</v>
      </c>
      <c r="DJ892">
        <v>1</v>
      </c>
      <c r="DK892">
        <v>1</v>
      </c>
      <c r="DL892">
        <v>1</v>
      </c>
      <c r="DM892">
        <v>1</v>
      </c>
      <c r="DN892">
        <v>13</v>
      </c>
      <c r="DO892">
        <v>0</v>
      </c>
      <c r="DP892">
        <v>0</v>
      </c>
      <c r="DQ892">
        <v>0</v>
      </c>
      <c r="DR892">
        <v>0</v>
      </c>
      <c r="DS892">
        <v>0</v>
      </c>
      <c r="DT892">
        <v>0</v>
      </c>
      <c r="DU892">
        <v>0</v>
      </c>
      <c r="DV892">
        <v>0</v>
      </c>
      <c r="DW892">
        <v>0</v>
      </c>
      <c r="DX892">
        <v>0</v>
      </c>
      <c r="DY892" t="str">
        <f>IF(DO892&gt;1,"Yes",IF(DP892&gt;1,"Yes","No"))</f>
        <v>No</v>
      </c>
      <c r="DZ892" t="s">
        <v>4708</v>
      </c>
      <c r="EA892">
        <v>4</v>
      </c>
      <c r="EB892">
        <v>4</v>
      </c>
      <c r="EC892">
        <v>2</v>
      </c>
      <c r="ED892">
        <v>4</v>
      </c>
      <c r="EE892">
        <v>4</v>
      </c>
      <c r="EF892">
        <v>4</v>
      </c>
      <c r="EG892">
        <v>4</v>
      </c>
      <c r="EH892">
        <v>26</v>
      </c>
      <c r="EI892">
        <v>1</v>
      </c>
      <c r="EJ892">
        <v>1</v>
      </c>
      <c r="EK892">
        <v>1</v>
      </c>
      <c r="EL892">
        <v>3</v>
      </c>
      <c r="EM892">
        <v>5</v>
      </c>
      <c r="EN892">
        <v>5</v>
      </c>
      <c r="EO892">
        <v>5</v>
      </c>
      <c r="EP892">
        <v>5</v>
      </c>
      <c r="EQ892">
        <v>5</v>
      </c>
      <c r="ER892">
        <v>5</v>
      </c>
      <c r="ES892">
        <v>5</v>
      </c>
      <c r="ET892">
        <v>5</v>
      </c>
      <c r="EU892">
        <v>40</v>
      </c>
      <c r="EV892">
        <v>0</v>
      </c>
      <c r="EW892">
        <v>1</v>
      </c>
      <c r="EX892">
        <v>1</v>
      </c>
      <c r="EY892">
        <v>6</v>
      </c>
      <c r="EZ892">
        <v>8</v>
      </c>
      <c r="FA892">
        <v>0</v>
      </c>
      <c r="FB892" t="str">
        <f t="shared" si="157"/>
        <v>None</v>
      </c>
      <c r="FC892" t="s">
        <v>149</v>
      </c>
    </row>
    <row r="893" spans="1:159" x14ac:dyDescent="0.2">
      <c r="A893">
        <v>3934</v>
      </c>
      <c r="B893" t="s">
        <v>143</v>
      </c>
      <c r="C893" t="s">
        <v>3952</v>
      </c>
      <c r="D893" s="1">
        <v>23925</v>
      </c>
      <c r="E893">
        <v>57</v>
      </c>
      <c r="F893">
        <v>1</v>
      </c>
      <c r="H893" t="s">
        <v>3953</v>
      </c>
      <c r="I893">
        <v>3012</v>
      </c>
      <c r="J893" s="1">
        <v>44652</v>
      </c>
      <c r="K893">
        <v>1</v>
      </c>
      <c r="Q893">
        <v>2</v>
      </c>
      <c r="W893" t="s">
        <v>4409</v>
      </c>
      <c r="X893" t="s">
        <v>222</v>
      </c>
      <c r="Y893">
        <v>1</v>
      </c>
      <c r="Z893" t="s">
        <v>3954</v>
      </c>
      <c r="AA893" s="1">
        <v>44753</v>
      </c>
      <c r="AB893" s="2">
        <f t="shared" si="151"/>
        <v>101</v>
      </c>
      <c r="AC893">
        <v>1</v>
      </c>
      <c r="AD893">
        <v>1</v>
      </c>
      <c r="AE893" t="str">
        <f t="shared" si="153"/>
        <v>Male</v>
      </c>
      <c r="AF893">
        <v>0</v>
      </c>
      <c r="AG893" t="s">
        <v>157</v>
      </c>
      <c r="AH893">
        <v>0</v>
      </c>
      <c r="AJ893">
        <v>1</v>
      </c>
      <c r="AK893" t="str">
        <f t="shared" si="162"/>
        <v>DNC high school</v>
      </c>
      <c r="AL893" t="str">
        <f t="shared" si="154"/>
        <v>No</v>
      </c>
      <c r="AM893">
        <v>9</v>
      </c>
      <c r="AN893" t="str">
        <f t="shared" si="163"/>
        <v>Aus</v>
      </c>
      <c r="AO893">
        <v>0</v>
      </c>
      <c r="AR893">
        <v>0</v>
      </c>
      <c r="AS893">
        <v>0</v>
      </c>
      <c r="AT893">
        <v>0</v>
      </c>
      <c r="AU893">
        <v>0</v>
      </c>
      <c r="AV893">
        <v>0</v>
      </c>
      <c r="AW893">
        <v>0</v>
      </c>
      <c r="AX893">
        <v>0</v>
      </c>
      <c r="AY893">
        <v>0</v>
      </c>
      <c r="AZ893">
        <v>0</v>
      </c>
      <c r="BA893">
        <v>0</v>
      </c>
      <c r="BD893">
        <v>1</v>
      </c>
      <c r="BE893" t="s">
        <v>3955</v>
      </c>
      <c r="BF893">
        <v>1</v>
      </c>
      <c r="BG893" t="s">
        <v>3956</v>
      </c>
      <c r="BH893">
        <v>1</v>
      </c>
      <c r="BI893">
        <v>1</v>
      </c>
      <c r="BJ893">
        <v>0</v>
      </c>
      <c r="BK893">
        <v>0</v>
      </c>
      <c r="BM893">
        <v>1</v>
      </c>
      <c r="BN893">
        <v>10</v>
      </c>
      <c r="BO893">
        <v>1</v>
      </c>
      <c r="BP893">
        <v>6</v>
      </c>
      <c r="BQ893">
        <v>4</v>
      </c>
      <c r="BR893">
        <v>2</v>
      </c>
      <c r="BS893">
        <v>4</v>
      </c>
      <c r="BT893">
        <v>4</v>
      </c>
      <c r="BU893">
        <v>2</v>
      </c>
      <c r="BV893">
        <v>40</v>
      </c>
      <c r="BW893" s="4">
        <v>0.23633706038401481</v>
      </c>
      <c r="BX893">
        <v>10</v>
      </c>
      <c r="BY893">
        <v>5</v>
      </c>
      <c r="BZ893">
        <v>0</v>
      </c>
      <c r="CA893">
        <v>300</v>
      </c>
      <c r="CB893">
        <v>6</v>
      </c>
      <c r="CC893">
        <v>8</v>
      </c>
      <c r="CD893">
        <v>0</v>
      </c>
      <c r="CE893">
        <v>480</v>
      </c>
      <c r="CF893">
        <v>0</v>
      </c>
      <c r="CG893">
        <v>0</v>
      </c>
      <c r="CH893">
        <v>0</v>
      </c>
      <c r="CI893">
        <v>0</v>
      </c>
      <c r="CJ893">
        <v>0</v>
      </c>
      <c r="CK893">
        <v>0</v>
      </c>
      <c r="CL893">
        <v>0</v>
      </c>
      <c r="CM893">
        <v>0</v>
      </c>
      <c r="CN893">
        <f t="shared" si="164"/>
        <v>300</v>
      </c>
      <c r="CO893" t="str">
        <f t="shared" si="165"/>
        <v>Sufficientlyactive</v>
      </c>
      <c r="CP893">
        <v>3</v>
      </c>
      <c r="CQ893">
        <v>3</v>
      </c>
      <c r="CR893">
        <v>1</v>
      </c>
      <c r="CS893">
        <v>3</v>
      </c>
      <c r="CT893">
        <v>3</v>
      </c>
      <c r="CU893">
        <v>3</v>
      </c>
      <c r="CV893">
        <v>0</v>
      </c>
      <c r="CW893">
        <v>0</v>
      </c>
      <c r="CX893">
        <v>2</v>
      </c>
      <c r="CY893">
        <v>0</v>
      </c>
      <c r="CZ893">
        <v>2</v>
      </c>
      <c r="DA893">
        <v>7</v>
      </c>
      <c r="DB893">
        <v>0</v>
      </c>
      <c r="DC893">
        <v>0</v>
      </c>
      <c r="DD893">
        <v>1</v>
      </c>
      <c r="DE893">
        <v>1</v>
      </c>
      <c r="DF893">
        <v>1</v>
      </c>
      <c r="DG893">
        <v>1</v>
      </c>
      <c r="DH893">
        <v>1</v>
      </c>
      <c r="DI893">
        <v>1</v>
      </c>
      <c r="DJ893">
        <v>1</v>
      </c>
      <c r="DK893">
        <v>1</v>
      </c>
      <c r="DL893">
        <v>1</v>
      </c>
      <c r="DM893">
        <v>1</v>
      </c>
      <c r="DN893">
        <v>10</v>
      </c>
      <c r="DO893">
        <v>0</v>
      </c>
      <c r="DP893">
        <v>0</v>
      </c>
      <c r="DQ893">
        <v>0</v>
      </c>
      <c r="DR893">
        <v>0</v>
      </c>
      <c r="DS893">
        <v>0</v>
      </c>
      <c r="DT893">
        <v>0</v>
      </c>
      <c r="DU893">
        <v>0</v>
      </c>
      <c r="DV893">
        <v>0</v>
      </c>
      <c r="DW893">
        <v>0</v>
      </c>
      <c r="DX893">
        <v>0</v>
      </c>
      <c r="DY893" t="s">
        <v>149</v>
      </c>
      <c r="DZ893" t="s">
        <v>4708</v>
      </c>
      <c r="EA893">
        <v>5</v>
      </c>
      <c r="EB893">
        <v>5</v>
      </c>
      <c r="EC893">
        <v>5</v>
      </c>
      <c r="ED893">
        <v>5</v>
      </c>
      <c r="EE893">
        <v>5</v>
      </c>
      <c r="EF893">
        <v>5</v>
      </c>
      <c r="EG893">
        <v>5</v>
      </c>
      <c r="EH893">
        <v>35</v>
      </c>
      <c r="EI893">
        <v>1</v>
      </c>
      <c r="EJ893">
        <v>1</v>
      </c>
      <c r="EK893">
        <v>1</v>
      </c>
      <c r="EL893">
        <v>3</v>
      </c>
      <c r="EM893">
        <v>5</v>
      </c>
      <c r="EN893">
        <v>5</v>
      </c>
      <c r="EO893">
        <v>5</v>
      </c>
      <c r="EP893">
        <v>5</v>
      </c>
      <c r="EQ893">
        <v>5</v>
      </c>
      <c r="ER893">
        <v>5</v>
      </c>
      <c r="ES893">
        <v>5</v>
      </c>
      <c r="ET893">
        <v>5</v>
      </c>
      <c r="EU893">
        <v>40</v>
      </c>
      <c r="EV893">
        <v>7</v>
      </c>
      <c r="EW893">
        <v>9</v>
      </c>
      <c r="EX893">
        <v>9</v>
      </c>
      <c r="EY893">
        <v>10</v>
      </c>
      <c r="EZ893">
        <v>35</v>
      </c>
      <c r="FA893">
        <v>8</v>
      </c>
      <c r="FB893" t="str">
        <f t="shared" si="157"/>
        <v>Severe</v>
      </c>
      <c r="FC893" t="s">
        <v>157</v>
      </c>
    </row>
    <row r="894" spans="1:159" x14ac:dyDescent="0.2">
      <c r="A894">
        <v>3946</v>
      </c>
      <c r="B894" t="s">
        <v>143</v>
      </c>
      <c r="C894" t="s">
        <v>3957</v>
      </c>
      <c r="D894" s="1">
        <v>22930</v>
      </c>
      <c r="E894">
        <v>59</v>
      </c>
      <c r="F894">
        <v>4</v>
      </c>
      <c r="H894" t="s">
        <v>295</v>
      </c>
      <c r="I894">
        <v>3021</v>
      </c>
      <c r="J894" s="1">
        <v>44652</v>
      </c>
      <c r="K894">
        <v>1</v>
      </c>
      <c r="L894">
        <v>1</v>
      </c>
      <c r="W894" t="s">
        <v>4403</v>
      </c>
      <c r="X894" t="s">
        <v>307</v>
      </c>
      <c r="Y894">
        <v>0</v>
      </c>
      <c r="Z894" t="s">
        <v>3958</v>
      </c>
      <c r="AA894" s="1">
        <v>44721</v>
      </c>
      <c r="AB894" s="2">
        <f t="shared" si="151"/>
        <v>69</v>
      </c>
      <c r="AC894">
        <v>1</v>
      </c>
      <c r="AD894">
        <v>1</v>
      </c>
      <c r="AE894" t="str">
        <f t="shared" si="153"/>
        <v>Male</v>
      </c>
      <c r="AF894">
        <v>0</v>
      </c>
      <c r="AG894" t="s">
        <v>157</v>
      </c>
      <c r="AH894">
        <v>0</v>
      </c>
      <c r="AJ894">
        <v>1</v>
      </c>
      <c r="AK894" t="str">
        <f t="shared" si="162"/>
        <v>DNC high school</v>
      </c>
      <c r="AL894" t="str">
        <f t="shared" si="154"/>
        <v>No</v>
      </c>
      <c r="AM894">
        <v>191</v>
      </c>
      <c r="AN894" t="str">
        <f t="shared" si="163"/>
        <v>Other</v>
      </c>
      <c r="AQ894">
        <v>25</v>
      </c>
      <c r="AR894">
        <v>0</v>
      </c>
      <c r="AS894">
        <v>0</v>
      </c>
      <c r="AT894">
        <v>0</v>
      </c>
      <c r="AU894">
        <v>0</v>
      </c>
      <c r="AV894">
        <v>0</v>
      </c>
      <c r="AW894">
        <v>0</v>
      </c>
      <c r="AX894">
        <v>1</v>
      </c>
      <c r="AY894">
        <v>0</v>
      </c>
      <c r="AZ894">
        <v>1</v>
      </c>
      <c r="BA894">
        <v>1</v>
      </c>
      <c r="BC894" t="s">
        <v>3959</v>
      </c>
      <c r="BD894">
        <v>1</v>
      </c>
      <c r="BE894" t="s">
        <v>3960</v>
      </c>
      <c r="BF894">
        <v>1</v>
      </c>
      <c r="BG894" t="s">
        <v>3961</v>
      </c>
      <c r="BH894">
        <v>1</v>
      </c>
      <c r="BI894">
        <v>2</v>
      </c>
      <c r="BJ894">
        <v>1</v>
      </c>
      <c r="BK894">
        <v>0</v>
      </c>
      <c r="BM894">
        <v>0</v>
      </c>
      <c r="BO894">
        <v>0</v>
      </c>
      <c r="BQ894">
        <v>2</v>
      </c>
      <c r="BR894">
        <v>2</v>
      </c>
      <c r="BS894">
        <v>2</v>
      </c>
      <c r="BT894">
        <v>3</v>
      </c>
      <c r="BU894">
        <v>2</v>
      </c>
      <c r="BV894">
        <v>65</v>
      </c>
      <c r="BW894" s="4">
        <v>0.45299043324485078</v>
      </c>
      <c r="BX894">
        <v>5</v>
      </c>
      <c r="BY894">
        <v>4</v>
      </c>
      <c r="BZ894">
        <v>30</v>
      </c>
      <c r="CA894">
        <v>270</v>
      </c>
      <c r="CB894">
        <v>1</v>
      </c>
      <c r="CC894">
        <v>1</v>
      </c>
      <c r="CD894">
        <v>30</v>
      </c>
      <c r="CE894">
        <v>90</v>
      </c>
      <c r="CF894">
        <v>1</v>
      </c>
      <c r="CG894">
        <v>0</v>
      </c>
      <c r="CH894">
        <v>0</v>
      </c>
      <c r="CI894">
        <v>0</v>
      </c>
      <c r="CJ894">
        <v>0</v>
      </c>
      <c r="CK894">
        <v>0</v>
      </c>
      <c r="CL894">
        <v>0</v>
      </c>
      <c r="CM894">
        <v>0</v>
      </c>
      <c r="CN894">
        <f t="shared" si="164"/>
        <v>270</v>
      </c>
      <c r="CO894" t="str">
        <f t="shared" si="165"/>
        <v>Sufficientlyactive</v>
      </c>
      <c r="CP894">
        <v>2</v>
      </c>
      <c r="CQ894">
        <v>2</v>
      </c>
      <c r="CR894">
        <v>2</v>
      </c>
      <c r="CS894">
        <v>2</v>
      </c>
      <c r="CT894">
        <v>0</v>
      </c>
      <c r="CU894">
        <v>2</v>
      </c>
      <c r="CV894">
        <v>0</v>
      </c>
      <c r="CW894">
        <v>1</v>
      </c>
      <c r="CX894">
        <v>1</v>
      </c>
      <c r="CY894">
        <v>1</v>
      </c>
      <c r="CZ894">
        <v>2</v>
      </c>
      <c r="DA894">
        <v>5</v>
      </c>
      <c r="DB894">
        <v>1</v>
      </c>
      <c r="DC894">
        <v>0</v>
      </c>
      <c r="DD894">
        <v>2</v>
      </c>
      <c r="DE894">
        <v>2</v>
      </c>
      <c r="DF894">
        <v>1</v>
      </c>
      <c r="DG894">
        <v>1</v>
      </c>
      <c r="DH894">
        <v>1</v>
      </c>
      <c r="DI894">
        <v>1</v>
      </c>
      <c r="DJ894">
        <v>2</v>
      </c>
      <c r="DK894">
        <v>3</v>
      </c>
      <c r="DL894">
        <v>2</v>
      </c>
      <c r="DM894">
        <v>2</v>
      </c>
      <c r="DN894">
        <v>17</v>
      </c>
      <c r="DO894">
        <v>1</v>
      </c>
      <c r="DP894">
        <v>0</v>
      </c>
      <c r="DQ894">
        <v>0</v>
      </c>
      <c r="DR894">
        <v>1</v>
      </c>
      <c r="DS894">
        <v>0</v>
      </c>
      <c r="DT894">
        <v>0</v>
      </c>
      <c r="DU894">
        <v>1</v>
      </c>
      <c r="DV894">
        <v>0</v>
      </c>
      <c r="DW894">
        <v>0</v>
      </c>
      <c r="DX894">
        <v>3</v>
      </c>
      <c r="DY894" t="s">
        <v>149</v>
      </c>
      <c r="DZ894" t="s">
        <v>4708</v>
      </c>
      <c r="EA894">
        <v>3</v>
      </c>
      <c r="EB894">
        <v>3</v>
      </c>
      <c r="EC894">
        <v>3</v>
      </c>
      <c r="ED894">
        <v>3</v>
      </c>
      <c r="EE894">
        <v>3</v>
      </c>
      <c r="EF894">
        <v>3</v>
      </c>
      <c r="EG894">
        <v>3</v>
      </c>
      <c r="EH894">
        <v>21</v>
      </c>
      <c r="EI894">
        <v>2</v>
      </c>
      <c r="EJ894">
        <v>2</v>
      </c>
      <c r="EK894">
        <v>2</v>
      </c>
      <c r="EL894">
        <v>6</v>
      </c>
      <c r="EM894">
        <v>3</v>
      </c>
      <c r="EN894">
        <v>3</v>
      </c>
      <c r="EO894">
        <v>3</v>
      </c>
      <c r="EP894">
        <v>3</v>
      </c>
      <c r="EQ894">
        <v>3</v>
      </c>
      <c r="ER894">
        <v>3</v>
      </c>
      <c r="ES894">
        <v>3</v>
      </c>
      <c r="ET894">
        <v>3</v>
      </c>
      <c r="EU894">
        <v>24</v>
      </c>
      <c r="EV894">
        <v>6</v>
      </c>
      <c r="EW894">
        <v>5</v>
      </c>
      <c r="EX894">
        <v>6</v>
      </c>
      <c r="EY894">
        <v>6</v>
      </c>
      <c r="EZ894">
        <v>23</v>
      </c>
      <c r="FA894">
        <v>6</v>
      </c>
      <c r="FB894" t="str">
        <f t="shared" si="157"/>
        <v>Moderate</v>
      </c>
      <c r="FC894" t="s">
        <v>157</v>
      </c>
    </row>
    <row r="895" spans="1:159" x14ac:dyDescent="0.2">
      <c r="A895">
        <v>3954</v>
      </c>
      <c r="B895" t="s">
        <v>143</v>
      </c>
      <c r="C895" t="s">
        <v>3962</v>
      </c>
      <c r="D895" s="1">
        <v>17835</v>
      </c>
      <c r="E895">
        <v>73</v>
      </c>
      <c r="F895">
        <v>1</v>
      </c>
      <c r="H895" t="s">
        <v>567</v>
      </c>
      <c r="I895">
        <v>3021</v>
      </c>
      <c r="J895" s="1">
        <v>44652</v>
      </c>
      <c r="K895">
        <v>2</v>
      </c>
      <c r="R895">
        <v>3</v>
      </c>
      <c r="W895" t="s">
        <v>229</v>
      </c>
      <c r="X895" t="s">
        <v>314</v>
      </c>
      <c r="Y895">
        <v>0</v>
      </c>
      <c r="Z895" t="s">
        <v>3963</v>
      </c>
      <c r="AA895" s="1">
        <v>44721</v>
      </c>
      <c r="AB895" s="2">
        <f t="shared" si="151"/>
        <v>69</v>
      </c>
      <c r="AC895">
        <v>1</v>
      </c>
      <c r="AD895">
        <v>1</v>
      </c>
      <c r="AE895" t="str">
        <f t="shared" si="153"/>
        <v>Male</v>
      </c>
      <c r="AF895">
        <v>7</v>
      </c>
      <c r="AG895" t="s">
        <v>149</v>
      </c>
      <c r="AH895">
        <v>0</v>
      </c>
      <c r="AJ895">
        <v>5</v>
      </c>
      <c r="AK895" t="str">
        <f t="shared" si="162"/>
        <v>TAFE</v>
      </c>
      <c r="AL895" t="str">
        <f t="shared" si="154"/>
        <v>Yes</v>
      </c>
      <c r="AM895">
        <v>65</v>
      </c>
      <c r="AN895" t="str">
        <f t="shared" si="163"/>
        <v>Other</v>
      </c>
      <c r="AQ895">
        <v>2</v>
      </c>
      <c r="AR895">
        <v>1</v>
      </c>
      <c r="AS895">
        <v>0</v>
      </c>
      <c r="AT895">
        <v>2</v>
      </c>
      <c r="AU895">
        <v>0</v>
      </c>
      <c r="AV895">
        <v>0</v>
      </c>
      <c r="AW895">
        <v>0</v>
      </c>
      <c r="AX895">
        <v>0</v>
      </c>
      <c r="AY895">
        <v>0</v>
      </c>
      <c r="AZ895">
        <v>1</v>
      </c>
      <c r="BA895">
        <v>1</v>
      </c>
      <c r="BC895" t="s">
        <v>3964</v>
      </c>
      <c r="BD895">
        <v>1</v>
      </c>
      <c r="BE895" t="s">
        <v>3965</v>
      </c>
      <c r="BF895">
        <v>1</v>
      </c>
      <c r="BG895" t="s">
        <v>3966</v>
      </c>
      <c r="BH895">
        <v>1</v>
      </c>
      <c r="BI895">
        <v>0</v>
      </c>
      <c r="BJ895">
        <v>0</v>
      </c>
      <c r="BK895">
        <v>0</v>
      </c>
      <c r="BM895">
        <v>1</v>
      </c>
      <c r="BN895">
        <v>25</v>
      </c>
      <c r="BO895">
        <v>0</v>
      </c>
      <c r="BQ895">
        <v>2</v>
      </c>
      <c r="BR895">
        <v>1</v>
      </c>
      <c r="BS895">
        <v>2</v>
      </c>
      <c r="BT895">
        <v>3</v>
      </c>
      <c r="BU895">
        <v>2</v>
      </c>
      <c r="BV895">
        <v>31</v>
      </c>
      <c r="BW895" s="4">
        <v>0.55374145365301408</v>
      </c>
      <c r="BX895">
        <v>6</v>
      </c>
      <c r="BY895">
        <v>3</v>
      </c>
      <c r="BZ895">
        <v>0</v>
      </c>
      <c r="CA895">
        <v>180</v>
      </c>
      <c r="CB895">
        <v>5</v>
      </c>
      <c r="CC895">
        <v>22</v>
      </c>
      <c r="CD895">
        <v>0</v>
      </c>
      <c r="CE895">
        <v>840</v>
      </c>
      <c r="CF895">
        <v>0</v>
      </c>
      <c r="CG895">
        <v>0</v>
      </c>
      <c r="CH895">
        <v>0</v>
      </c>
      <c r="CI895">
        <v>0</v>
      </c>
      <c r="CJ895">
        <v>2</v>
      </c>
      <c r="CK895">
        <v>3</v>
      </c>
      <c r="CL895">
        <v>0</v>
      </c>
      <c r="CM895">
        <v>180</v>
      </c>
      <c r="CN895">
        <f t="shared" si="164"/>
        <v>360</v>
      </c>
      <c r="CO895" t="str">
        <f t="shared" si="165"/>
        <v>Sufficientlyactive</v>
      </c>
      <c r="CP895">
        <v>2</v>
      </c>
      <c r="CQ895">
        <v>2</v>
      </c>
      <c r="CR895">
        <v>2</v>
      </c>
      <c r="CS895">
        <v>2</v>
      </c>
      <c r="CT895">
        <v>3</v>
      </c>
      <c r="CU895">
        <v>2</v>
      </c>
      <c r="CV895">
        <v>1</v>
      </c>
      <c r="CW895">
        <v>1</v>
      </c>
      <c r="CX895">
        <v>1</v>
      </c>
      <c r="CY895">
        <v>0</v>
      </c>
      <c r="CZ895">
        <v>3</v>
      </c>
      <c r="DA895">
        <v>6</v>
      </c>
      <c r="DB895">
        <v>4</v>
      </c>
      <c r="DC895">
        <v>0</v>
      </c>
      <c r="DD895">
        <v>3</v>
      </c>
      <c r="DE895">
        <v>2</v>
      </c>
      <c r="DF895">
        <v>1</v>
      </c>
      <c r="DG895">
        <v>1</v>
      </c>
      <c r="DH895">
        <v>3</v>
      </c>
      <c r="DI895">
        <v>2</v>
      </c>
      <c r="DL895">
        <v>1</v>
      </c>
      <c r="DM895">
        <v>1</v>
      </c>
      <c r="DO895">
        <v>1</v>
      </c>
      <c r="DP895">
        <v>0</v>
      </c>
      <c r="DQ895">
        <v>2</v>
      </c>
      <c r="DR895">
        <v>1</v>
      </c>
      <c r="DS895">
        <v>1</v>
      </c>
      <c r="DT895">
        <v>0</v>
      </c>
      <c r="DU895">
        <v>1</v>
      </c>
      <c r="DV895">
        <v>0</v>
      </c>
      <c r="DW895">
        <v>0</v>
      </c>
      <c r="DX895">
        <v>6</v>
      </c>
      <c r="DY895" t="str">
        <f>IF(DO895&gt;1,"Yes",IF(DP895&gt;1,"Yes","No"))</f>
        <v>No</v>
      </c>
      <c r="DZ895" t="s">
        <v>4707</v>
      </c>
      <c r="EA895">
        <v>3</v>
      </c>
      <c r="EB895">
        <v>4</v>
      </c>
      <c r="EC895">
        <v>3</v>
      </c>
      <c r="ED895">
        <v>4</v>
      </c>
      <c r="EE895">
        <v>4</v>
      </c>
      <c r="EF895">
        <v>3</v>
      </c>
      <c r="EG895">
        <v>4</v>
      </c>
      <c r="EH895">
        <v>25</v>
      </c>
      <c r="EI895">
        <v>1</v>
      </c>
      <c r="EJ895">
        <v>3</v>
      </c>
      <c r="EK895">
        <v>3</v>
      </c>
      <c r="EL895">
        <v>7</v>
      </c>
      <c r="EM895">
        <v>4</v>
      </c>
      <c r="EN895">
        <v>3</v>
      </c>
      <c r="EO895">
        <v>3</v>
      </c>
      <c r="EP895">
        <v>3</v>
      </c>
      <c r="EQ895">
        <v>4</v>
      </c>
      <c r="ER895">
        <v>4</v>
      </c>
      <c r="ES895">
        <v>3</v>
      </c>
      <c r="ET895">
        <v>3</v>
      </c>
      <c r="EU895">
        <v>27</v>
      </c>
      <c r="FC895" t="s">
        <v>149</v>
      </c>
    </row>
    <row r="896" spans="1:159" x14ac:dyDescent="0.2">
      <c r="A896">
        <v>3960</v>
      </c>
      <c r="B896" t="s">
        <v>143</v>
      </c>
      <c r="C896" t="s">
        <v>3967</v>
      </c>
      <c r="D896" s="1">
        <v>33308</v>
      </c>
      <c r="E896">
        <v>31</v>
      </c>
      <c r="F896">
        <v>1</v>
      </c>
      <c r="H896" t="s">
        <v>420</v>
      </c>
      <c r="I896">
        <v>3030</v>
      </c>
      <c r="J896" s="1">
        <v>44652</v>
      </c>
      <c r="K896">
        <v>1</v>
      </c>
      <c r="S896">
        <v>2</v>
      </c>
      <c r="W896" t="s">
        <v>4410</v>
      </c>
      <c r="X896" t="s">
        <v>222</v>
      </c>
      <c r="Y896">
        <v>0</v>
      </c>
      <c r="Z896" t="s">
        <v>3968</v>
      </c>
      <c r="AA896" s="1">
        <v>44718</v>
      </c>
      <c r="AB896" s="2">
        <f t="shared" si="151"/>
        <v>66</v>
      </c>
      <c r="AC896">
        <v>0</v>
      </c>
      <c r="AD896">
        <v>3</v>
      </c>
      <c r="AE896" t="s">
        <v>3969</v>
      </c>
      <c r="AF896">
        <v>4</v>
      </c>
      <c r="AG896" t="s">
        <v>149</v>
      </c>
      <c r="AH896">
        <v>0</v>
      </c>
      <c r="AJ896">
        <v>6</v>
      </c>
      <c r="AK896" t="str">
        <f t="shared" si="162"/>
        <v>Undergrad</v>
      </c>
      <c r="AL896" t="str">
        <f t="shared" si="154"/>
        <v>Yes</v>
      </c>
      <c r="AM896">
        <v>9</v>
      </c>
      <c r="AN896" t="str">
        <f t="shared" si="163"/>
        <v>Aus</v>
      </c>
      <c r="AO896">
        <v>0</v>
      </c>
      <c r="AR896">
        <v>0</v>
      </c>
      <c r="AS896">
        <v>0</v>
      </c>
      <c r="AT896">
        <v>0</v>
      </c>
      <c r="AU896">
        <v>1</v>
      </c>
      <c r="AV896">
        <v>0</v>
      </c>
      <c r="AW896">
        <v>0</v>
      </c>
      <c r="AX896">
        <v>0</v>
      </c>
      <c r="AY896">
        <v>0</v>
      </c>
      <c r="AZ896">
        <v>1</v>
      </c>
      <c r="BA896">
        <v>2</v>
      </c>
      <c r="BC896" t="s">
        <v>3970</v>
      </c>
      <c r="BD896">
        <v>1</v>
      </c>
      <c r="BE896" t="s">
        <v>3971</v>
      </c>
      <c r="BF896">
        <v>1</v>
      </c>
      <c r="BG896" t="s">
        <v>3972</v>
      </c>
      <c r="BH896">
        <v>0</v>
      </c>
      <c r="BI896">
        <v>0</v>
      </c>
      <c r="BJ896">
        <v>0</v>
      </c>
      <c r="BK896">
        <v>0</v>
      </c>
      <c r="BM896">
        <v>0</v>
      </c>
      <c r="BO896">
        <v>0</v>
      </c>
      <c r="BW896" s="4"/>
      <c r="FC896" t="s">
        <v>149</v>
      </c>
    </row>
    <row r="897" spans="1:159" x14ac:dyDescent="0.2">
      <c r="A897">
        <v>3962</v>
      </c>
      <c r="B897" t="s">
        <v>143</v>
      </c>
      <c r="C897" t="s">
        <v>3973</v>
      </c>
      <c r="D897" s="1">
        <v>29608</v>
      </c>
      <c r="E897">
        <v>41</v>
      </c>
      <c r="F897">
        <v>1</v>
      </c>
      <c r="H897" t="s">
        <v>214</v>
      </c>
      <c r="I897">
        <v>3028</v>
      </c>
      <c r="J897" s="1">
        <v>44652</v>
      </c>
      <c r="K897">
        <v>2</v>
      </c>
      <c r="T897">
        <v>3</v>
      </c>
      <c r="W897" t="s">
        <v>4411</v>
      </c>
      <c r="X897" t="s">
        <v>314</v>
      </c>
      <c r="Y897">
        <v>0</v>
      </c>
      <c r="Z897" t="s">
        <v>3974</v>
      </c>
      <c r="AA897" s="1">
        <v>44760</v>
      </c>
      <c r="AB897" s="2">
        <f t="shared" si="151"/>
        <v>108</v>
      </c>
      <c r="AC897">
        <v>1</v>
      </c>
      <c r="AD897">
        <v>1</v>
      </c>
      <c r="AE897" t="str">
        <f t="shared" si="153"/>
        <v>Male</v>
      </c>
      <c r="AF897">
        <v>0</v>
      </c>
      <c r="AG897" t="s">
        <v>157</v>
      </c>
      <c r="AH897">
        <v>0</v>
      </c>
      <c r="AJ897">
        <v>6</v>
      </c>
      <c r="AK897" t="str">
        <f t="shared" si="162"/>
        <v>Undergrad</v>
      </c>
      <c r="AL897" t="str">
        <f t="shared" si="154"/>
        <v>Yes</v>
      </c>
      <c r="AM897">
        <v>131</v>
      </c>
      <c r="AN897" t="str">
        <f t="shared" si="163"/>
        <v>Other</v>
      </c>
      <c r="AQ897">
        <v>34</v>
      </c>
      <c r="AR897">
        <v>0</v>
      </c>
      <c r="AS897">
        <v>0</v>
      </c>
      <c r="AT897">
        <v>0</v>
      </c>
      <c r="AU897">
        <v>0</v>
      </c>
      <c r="AV897">
        <v>0</v>
      </c>
      <c r="AW897">
        <v>0</v>
      </c>
      <c r="AX897">
        <v>0</v>
      </c>
      <c r="AY897">
        <v>0</v>
      </c>
      <c r="AZ897">
        <v>0</v>
      </c>
      <c r="BA897">
        <v>0</v>
      </c>
      <c r="BD897">
        <v>1</v>
      </c>
      <c r="BE897" t="s">
        <v>3975</v>
      </c>
      <c r="BF897">
        <v>0</v>
      </c>
      <c r="BH897">
        <v>0</v>
      </c>
      <c r="BI897">
        <v>0</v>
      </c>
      <c r="BJ897">
        <v>0</v>
      </c>
      <c r="BK897">
        <v>0</v>
      </c>
      <c r="BM897">
        <v>0</v>
      </c>
      <c r="BO897">
        <v>0</v>
      </c>
      <c r="BQ897">
        <v>4</v>
      </c>
      <c r="BR897">
        <v>1</v>
      </c>
      <c r="BS897">
        <v>4</v>
      </c>
      <c r="BT897">
        <v>4</v>
      </c>
      <c r="BU897">
        <v>2</v>
      </c>
      <c r="BV897">
        <v>50</v>
      </c>
      <c r="BW897" s="4">
        <v>0.33708808079217806</v>
      </c>
      <c r="BX897">
        <v>1</v>
      </c>
      <c r="BY897">
        <v>0</v>
      </c>
      <c r="BZ897">
        <v>5</v>
      </c>
      <c r="CA897">
        <v>5</v>
      </c>
      <c r="CB897">
        <v>0</v>
      </c>
      <c r="CC897">
        <v>0</v>
      </c>
      <c r="CD897">
        <v>0</v>
      </c>
      <c r="CE897">
        <v>0</v>
      </c>
      <c r="CF897">
        <v>0</v>
      </c>
      <c r="CG897">
        <v>0</v>
      </c>
      <c r="CH897">
        <v>0</v>
      </c>
      <c r="CI897">
        <v>0</v>
      </c>
      <c r="CJ897">
        <v>0</v>
      </c>
      <c r="CK897">
        <v>0</v>
      </c>
      <c r="CL897">
        <v>0</v>
      </c>
      <c r="CM897">
        <v>0</v>
      </c>
      <c r="CN897">
        <f t="shared" ref="CN897:CN910" si="166">CA897+CM897+(2*CI897)</f>
        <v>5</v>
      </c>
      <c r="CO897" t="str">
        <f t="shared" ref="CO897:CO910" si="167">IF(CN897&gt;150,"Sufficientlyactive",IF(CN897&gt;1,"Insufficiently active","Sedentary"))</f>
        <v>Insufficiently active</v>
      </c>
      <c r="CP897">
        <v>3</v>
      </c>
      <c r="CQ897">
        <v>3</v>
      </c>
      <c r="CR897">
        <v>3</v>
      </c>
      <c r="CS897">
        <v>3</v>
      </c>
      <c r="CT897">
        <v>3</v>
      </c>
      <c r="CU897">
        <v>2</v>
      </c>
      <c r="CV897">
        <v>0</v>
      </c>
      <c r="CW897">
        <v>1</v>
      </c>
      <c r="CX897">
        <v>1</v>
      </c>
      <c r="CY897">
        <v>1</v>
      </c>
      <c r="CZ897">
        <v>2</v>
      </c>
      <c r="DA897">
        <v>7</v>
      </c>
      <c r="DB897">
        <v>2</v>
      </c>
      <c r="DC897">
        <v>1</v>
      </c>
      <c r="DD897">
        <v>3</v>
      </c>
      <c r="DE897">
        <v>3</v>
      </c>
      <c r="DF897">
        <v>1</v>
      </c>
      <c r="DG897">
        <v>1</v>
      </c>
      <c r="DH897">
        <v>1</v>
      </c>
      <c r="DI897">
        <v>1</v>
      </c>
      <c r="DJ897">
        <v>1</v>
      </c>
      <c r="DK897">
        <v>2</v>
      </c>
      <c r="DL897">
        <v>2</v>
      </c>
      <c r="DM897">
        <v>1</v>
      </c>
      <c r="DN897">
        <v>16</v>
      </c>
      <c r="DO897">
        <v>1</v>
      </c>
      <c r="DP897">
        <v>0</v>
      </c>
      <c r="DQ897">
        <v>0</v>
      </c>
      <c r="DR897">
        <v>1</v>
      </c>
      <c r="DS897">
        <v>1</v>
      </c>
      <c r="DT897">
        <v>0</v>
      </c>
      <c r="DU897">
        <v>1</v>
      </c>
      <c r="DV897">
        <v>0</v>
      </c>
      <c r="DW897">
        <v>0</v>
      </c>
      <c r="DX897">
        <v>4</v>
      </c>
      <c r="DY897" t="str">
        <f>IF(DO897&gt;1,"Yes",IF(DP897&gt;1,"Yes","No"))</f>
        <v>No</v>
      </c>
      <c r="DZ897" t="s">
        <v>4708</v>
      </c>
      <c r="EA897">
        <v>3</v>
      </c>
      <c r="EB897">
        <v>4</v>
      </c>
      <c r="EC897">
        <v>3</v>
      </c>
      <c r="ED897">
        <v>3</v>
      </c>
      <c r="EE897">
        <v>4</v>
      </c>
      <c r="EF897">
        <v>4</v>
      </c>
      <c r="EG897">
        <v>4</v>
      </c>
      <c r="EH897">
        <v>25</v>
      </c>
      <c r="EI897">
        <v>1</v>
      </c>
      <c r="EJ897">
        <v>1</v>
      </c>
      <c r="EK897">
        <v>1</v>
      </c>
      <c r="EL897">
        <v>3</v>
      </c>
      <c r="EM897">
        <v>4</v>
      </c>
      <c r="EN897">
        <v>4</v>
      </c>
      <c r="EO897">
        <v>4</v>
      </c>
      <c r="EP897">
        <v>4</v>
      </c>
      <c r="EQ897">
        <v>4</v>
      </c>
      <c r="ER897">
        <v>4</v>
      </c>
      <c r="ES897">
        <v>4</v>
      </c>
      <c r="ET897">
        <v>4</v>
      </c>
      <c r="EU897">
        <v>32</v>
      </c>
      <c r="EV897">
        <v>8</v>
      </c>
      <c r="EW897">
        <v>7</v>
      </c>
      <c r="EX897">
        <v>7</v>
      </c>
      <c r="EY897">
        <v>9</v>
      </c>
      <c r="EZ897">
        <v>31</v>
      </c>
      <c r="FA897">
        <v>8</v>
      </c>
      <c r="FB897" t="str">
        <f t="shared" si="157"/>
        <v>Severe</v>
      </c>
      <c r="FC897" t="s">
        <v>149</v>
      </c>
    </row>
    <row r="898" spans="1:159" x14ac:dyDescent="0.2">
      <c r="A898">
        <v>3963</v>
      </c>
      <c r="B898" t="s">
        <v>143</v>
      </c>
      <c r="C898" t="s">
        <v>3976</v>
      </c>
      <c r="D898" s="1">
        <v>26170</v>
      </c>
      <c r="E898">
        <v>50</v>
      </c>
      <c r="F898">
        <v>1</v>
      </c>
      <c r="H898" t="s">
        <v>3977</v>
      </c>
      <c r="I898">
        <v>3041</v>
      </c>
      <c r="J898" s="1">
        <v>44652</v>
      </c>
      <c r="K898">
        <v>1</v>
      </c>
      <c r="L898">
        <v>2</v>
      </c>
      <c r="W898" t="s">
        <v>4403</v>
      </c>
      <c r="X898" t="s">
        <v>222</v>
      </c>
      <c r="Y898">
        <v>0</v>
      </c>
      <c r="Z898" t="s">
        <v>3978</v>
      </c>
      <c r="AA898" s="1">
        <v>44771</v>
      </c>
      <c r="AB898" s="2">
        <f t="shared" ref="AB898:AB961" si="168">DATEDIF(J898,AA898,"d")</f>
        <v>119</v>
      </c>
      <c r="AC898">
        <v>0</v>
      </c>
      <c r="AD898">
        <v>1</v>
      </c>
      <c r="AE898" t="str">
        <f t="shared" si="153"/>
        <v>Male</v>
      </c>
      <c r="AF898">
        <v>4</v>
      </c>
      <c r="AG898" t="s">
        <v>149</v>
      </c>
      <c r="AH898">
        <v>0</v>
      </c>
      <c r="AJ898">
        <v>1</v>
      </c>
      <c r="AK898" t="str">
        <f t="shared" si="162"/>
        <v>DNC high school</v>
      </c>
      <c r="AL898" t="str">
        <f t="shared" si="154"/>
        <v>No</v>
      </c>
      <c r="AM898">
        <v>9</v>
      </c>
      <c r="AN898" t="str">
        <f t="shared" si="163"/>
        <v>Aus</v>
      </c>
      <c r="AO898">
        <v>0</v>
      </c>
      <c r="AZ898">
        <v>1</v>
      </c>
      <c r="BA898">
        <v>1</v>
      </c>
      <c r="BC898" t="s">
        <v>3979</v>
      </c>
      <c r="BD898">
        <v>1</v>
      </c>
      <c r="BE898" t="s">
        <v>3980</v>
      </c>
      <c r="BF898">
        <v>1</v>
      </c>
      <c r="BG898" t="s">
        <v>3981</v>
      </c>
      <c r="BH898">
        <v>1</v>
      </c>
      <c r="BJ898">
        <v>0</v>
      </c>
      <c r="BK898">
        <v>1</v>
      </c>
      <c r="BM898">
        <v>0</v>
      </c>
      <c r="BO898">
        <v>0</v>
      </c>
      <c r="BQ898">
        <v>1</v>
      </c>
      <c r="BR898">
        <v>1</v>
      </c>
      <c r="BS898">
        <v>1</v>
      </c>
      <c r="BT898">
        <v>4</v>
      </c>
      <c r="BV898">
        <v>80</v>
      </c>
      <c r="BW898" s="4"/>
      <c r="BX898">
        <v>7</v>
      </c>
      <c r="BY898">
        <v>1</v>
      </c>
      <c r="BZ898">
        <v>0</v>
      </c>
      <c r="CA898">
        <v>60</v>
      </c>
      <c r="CB898">
        <v>7</v>
      </c>
      <c r="CC898">
        <v>4</v>
      </c>
      <c r="CD898">
        <v>0</v>
      </c>
      <c r="CE898">
        <v>240</v>
      </c>
      <c r="CF898">
        <v>7</v>
      </c>
      <c r="CG898">
        <v>4</v>
      </c>
      <c r="CH898">
        <v>0</v>
      </c>
      <c r="CI898">
        <v>240</v>
      </c>
      <c r="CJ898">
        <v>0</v>
      </c>
      <c r="CK898">
        <v>0</v>
      </c>
      <c r="CL898">
        <v>0</v>
      </c>
      <c r="CM898">
        <v>0</v>
      </c>
      <c r="CN898">
        <f t="shared" si="166"/>
        <v>540</v>
      </c>
      <c r="CO898" t="str">
        <f t="shared" si="167"/>
        <v>Sufficientlyactive</v>
      </c>
      <c r="CP898">
        <v>1</v>
      </c>
      <c r="CQ898">
        <v>3</v>
      </c>
      <c r="CR898">
        <v>3</v>
      </c>
      <c r="CS898">
        <v>3</v>
      </c>
      <c r="CT898">
        <v>3</v>
      </c>
      <c r="CU898">
        <v>2</v>
      </c>
      <c r="CV898">
        <v>1</v>
      </c>
      <c r="CW898">
        <v>1</v>
      </c>
      <c r="CX898">
        <v>2</v>
      </c>
      <c r="CY898">
        <v>1</v>
      </c>
      <c r="CZ898">
        <v>2</v>
      </c>
      <c r="DA898">
        <v>3</v>
      </c>
      <c r="DB898">
        <v>1</v>
      </c>
      <c r="DC898">
        <v>0</v>
      </c>
      <c r="DD898">
        <v>4</v>
      </c>
      <c r="DE898">
        <v>4</v>
      </c>
      <c r="DF898">
        <v>4</v>
      </c>
      <c r="DG898">
        <v>3</v>
      </c>
      <c r="DH898">
        <v>3</v>
      </c>
      <c r="DI898">
        <v>3</v>
      </c>
      <c r="DJ898">
        <v>1</v>
      </c>
      <c r="DK898">
        <v>3</v>
      </c>
      <c r="DL898">
        <v>1</v>
      </c>
      <c r="DM898">
        <v>3</v>
      </c>
      <c r="DO898">
        <v>2</v>
      </c>
      <c r="DP898">
        <v>0</v>
      </c>
      <c r="DQ898">
        <v>0</v>
      </c>
      <c r="DR898">
        <v>0</v>
      </c>
      <c r="DS898">
        <v>0</v>
      </c>
      <c r="DT898">
        <v>2</v>
      </c>
      <c r="DU898">
        <v>3</v>
      </c>
      <c r="DV898">
        <v>1</v>
      </c>
      <c r="DW898">
        <v>0</v>
      </c>
      <c r="DX898">
        <v>8</v>
      </c>
      <c r="DY898" t="s">
        <v>149</v>
      </c>
      <c r="DZ898" t="s">
        <v>4707</v>
      </c>
      <c r="EA898">
        <v>1</v>
      </c>
      <c r="EB898">
        <v>2</v>
      </c>
      <c r="EC898">
        <v>3</v>
      </c>
      <c r="ED898">
        <v>3</v>
      </c>
      <c r="EE898">
        <v>2</v>
      </c>
      <c r="EF898">
        <v>2</v>
      </c>
      <c r="EG898">
        <v>4</v>
      </c>
      <c r="EH898">
        <v>17</v>
      </c>
      <c r="EI898">
        <v>2</v>
      </c>
      <c r="EJ898">
        <v>1</v>
      </c>
      <c r="EK898">
        <v>1</v>
      </c>
      <c r="EL898">
        <v>4</v>
      </c>
      <c r="EM898">
        <v>4</v>
      </c>
      <c r="EN898">
        <v>4</v>
      </c>
      <c r="EO898">
        <v>4</v>
      </c>
      <c r="EP898">
        <v>4</v>
      </c>
      <c r="EQ898">
        <v>4</v>
      </c>
      <c r="ER898">
        <v>4</v>
      </c>
      <c r="ES898">
        <v>4</v>
      </c>
      <c r="ET898">
        <v>4</v>
      </c>
      <c r="EU898">
        <v>32</v>
      </c>
      <c r="EV898">
        <v>10</v>
      </c>
      <c r="EW898">
        <v>10</v>
      </c>
      <c r="EX898">
        <v>10</v>
      </c>
      <c r="EY898">
        <v>10</v>
      </c>
      <c r="EZ898">
        <v>40</v>
      </c>
      <c r="FA898">
        <v>8</v>
      </c>
      <c r="FB898" t="str">
        <f t="shared" si="157"/>
        <v>Severe</v>
      </c>
      <c r="FC898" t="s">
        <v>157</v>
      </c>
    </row>
    <row r="899" spans="1:159" x14ac:dyDescent="0.2">
      <c r="A899">
        <v>3965</v>
      </c>
      <c r="B899" t="s">
        <v>143</v>
      </c>
      <c r="C899" t="s">
        <v>3982</v>
      </c>
      <c r="D899" s="1">
        <v>22587</v>
      </c>
      <c r="E899">
        <v>60</v>
      </c>
      <c r="F899">
        <v>1</v>
      </c>
      <c r="H899" t="s">
        <v>354</v>
      </c>
      <c r="I899">
        <v>3037</v>
      </c>
      <c r="J899" s="1">
        <v>44652</v>
      </c>
      <c r="K899">
        <v>1</v>
      </c>
      <c r="R899">
        <v>2</v>
      </c>
      <c r="W899" t="s">
        <v>229</v>
      </c>
      <c r="X899" t="s">
        <v>222</v>
      </c>
      <c r="Y899">
        <v>1</v>
      </c>
      <c r="Z899" t="s">
        <v>3983</v>
      </c>
      <c r="AA899" s="1">
        <v>44726</v>
      </c>
      <c r="AB899" s="2">
        <f t="shared" si="168"/>
        <v>74</v>
      </c>
      <c r="AC899">
        <v>2</v>
      </c>
      <c r="AD899">
        <v>1</v>
      </c>
      <c r="AE899" t="str">
        <f t="shared" ref="AE899:AE962" si="169">IF(AD899 = 1, "Male", "Female")</f>
        <v>Male</v>
      </c>
      <c r="AF899">
        <v>5</v>
      </c>
      <c r="AG899" t="s">
        <v>157</v>
      </c>
      <c r="AH899">
        <v>0</v>
      </c>
      <c r="AJ899">
        <v>5</v>
      </c>
      <c r="AK899" t="str">
        <f t="shared" si="162"/>
        <v>TAFE</v>
      </c>
      <c r="AL899" t="str">
        <f t="shared" ref="AL899:AL962" si="170">IF(AJ899&lt;2, "No", "Yes")</f>
        <v>Yes</v>
      </c>
      <c r="AM899">
        <v>35</v>
      </c>
      <c r="AN899" t="str">
        <f t="shared" si="163"/>
        <v>Other</v>
      </c>
      <c r="AQ899">
        <v>17</v>
      </c>
      <c r="AR899">
        <v>0</v>
      </c>
      <c r="AS899">
        <v>0</v>
      </c>
      <c r="AT899">
        <v>0</v>
      </c>
      <c r="AU899">
        <v>0</v>
      </c>
      <c r="AV899">
        <v>0</v>
      </c>
      <c r="AW899">
        <v>0</v>
      </c>
      <c r="AX899">
        <v>0</v>
      </c>
      <c r="AY899">
        <v>1</v>
      </c>
      <c r="AZ899">
        <v>0</v>
      </c>
      <c r="BA899">
        <v>1</v>
      </c>
      <c r="BC899" t="s">
        <v>3984</v>
      </c>
      <c r="BD899">
        <v>0</v>
      </c>
      <c r="BF899">
        <v>0</v>
      </c>
      <c r="BH899">
        <v>1</v>
      </c>
      <c r="BI899">
        <v>0</v>
      </c>
      <c r="BJ899">
        <v>1</v>
      </c>
      <c r="BK899">
        <v>0</v>
      </c>
      <c r="BM899">
        <v>0</v>
      </c>
      <c r="BO899">
        <v>0</v>
      </c>
      <c r="BQ899">
        <v>3</v>
      </c>
      <c r="BR899">
        <v>1</v>
      </c>
      <c r="BS899">
        <v>3</v>
      </c>
      <c r="BT899">
        <v>4</v>
      </c>
      <c r="BU899">
        <v>1</v>
      </c>
      <c r="BV899">
        <v>42</v>
      </c>
      <c r="BW899" s="4">
        <v>0.43573869346733674</v>
      </c>
      <c r="BX899">
        <v>7</v>
      </c>
      <c r="BY899">
        <v>10</v>
      </c>
      <c r="BZ899">
        <v>0</v>
      </c>
      <c r="CA899">
        <v>600</v>
      </c>
      <c r="CB899">
        <v>2</v>
      </c>
      <c r="CC899">
        <v>4</v>
      </c>
      <c r="CD899">
        <v>0</v>
      </c>
      <c r="CE899">
        <v>240</v>
      </c>
      <c r="CF899">
        <v>0</v>
      </c>
      <c r="CG899">
        <v>0</v>
      </c>
      <c r="CH899">
        <v>0</v>
      </c>
      <c r="CI899">
        <v>0</v>
      </c>
      <c r="CJ899">
        <v>0</v>
      </c>
      <c r="CK899">
        <v>0</v>
      </c>
      <c r="CL899">
        <v>0</v>
      </c>
      <c r="CM899">
        <v>0</v>
      </c>
      <c r="CN899">
        <f t="shared" si="166"/>
        <v>600</v>
      </c>
      <c r="CO899" t="str">
        <f t="shared" si="167"/>
        <v>Sufficientlyactive</v>
      </c>
      <c r="CP899">
        <v>3</v>
      </c>
      <c r="CQ899">
        <v>2</v>
      </c>
      <c r="CR899">
        <v>2</v>
      </c>
      <c r="CS899">
        <v>4</v>
      </c>
      <c r="CT899">
        <v>4</v>
      </c>
      <c r="CU899">
        <v>3</v>
      </c>
      <c r="CV899">
        <v>1</v>
      </c>
      <c r="CW899">
        <v>1</v>
      </c>
      <c r="CX899">
        <v>2</v>
      </c>
      <c r="CY899">
        <v>1</v>
      </c>
      <c r="CZ899">
        <v>1</v>
      </c>
      <c r="DA899">
        <v>4</v>
      </c>
      <c r="DB899">
        <v>3</v>
      </c>
      <c r="DC899">
        <v>0</v>
      </c>
      <c r="DD899">
        <v>5</v>
      </c>
      <c r="DE899">
        <v>1</v>
      </c>
      <c r="DF899">
        <v>1</v>
      </c>
      <c r="DG899">
        <v>1</v>
      </c>
      <c r="DH899">
        <v>5</v>
      </c>
      <c r="DI899">
        <v>5</v>
      </c>
      <c r="DJ899">
        <v>1</v>
      </c>
      <c r="DK899">
        <v>3</v>
      </c>
      <c r="DL899">
        <v>1</v>
      </c>
      <c r="DM899">
        <v>1</v>
      </c>
      <c r="DN899">
        <v>24</v>
      </c>
      <c r="DO899">
        <v>0</v>
      </c>
      <c r="DP899">
        <v>0</v>
      </c>
      <c r="DQ899">
        <v>3</v>
      </c>
      <c r="DR899">
        <v>3</v>
      </c>
      <c r="DS899">
        <v>2</v>
      </c>
      <c r="DT899">
        <v>0</v>
      </c>
      <c r="DU899">
        <v>0</v>
      </c>
      <c r="DV899">
        <v>3</v>
      </c>
      <c r="DW899">
        <v>0</v>
      </c>
      <c r="DX899">
        <v>11</v>
      </c>
      <c r="DY899" t="s">
        <v>149</v>
      </c>
      <c r="DZ899" t="s">
        <v>4709</v>
      </c>
      <c r="EA899">
        <v>4</v>
      </c>
      <c r="EB899">
        <v>4</v>
      </c>
      <c r="EC899">
        <v>2</v>
      </c>
      <c r="ED899">
        <v>4</v>
      </c>
      <c r="EE899">
        <v>4</v>
      </c>
      <c r="EF899">
        <v>4</v>
      </c>
      <c r="EG899">
        <v>4</v>
      </c>
      <c r="EH899">
        <v>26</v>
      </c>
      <c r="EI899">
        <v>1</v>
      </c>
      <c r="EJ899">
        <v>1</v>
      </c>
      <c r="EK899">
        <v>1</v>
      </c>
      <c r="EL899">
        <v>3</v>
      </c>
      <c r="EM899">
        <v>1</v>
      </c>
      <c r="EN899">
        <v>1</v>
      </c>
      <c r="EO899">
        <v>1</v>
      </c>
      <c r="EP899">
        <v>1</v>
      </c>
      <c r="EQ899">
        <v>1</v>
      </c>
      <c r="ER899">
        <v>1</v>
      </c>
      <c r="ES899">
        <v>1</v>
      </c>
      <c r="ET899">
        <v>1</v>
      </c>
      <c r="EU899">
        <v>8</v>
      </c>
      <c r="EV899">
        <v>10</v>
      </c>
      <c r="EW899">
        <v>10</v>
      </c>
      <c r="EX899">
        <v>10</v>
      </c>
      <c r="EY899">
        <v>10</v>
      </c>
      <c r="EZ899">
        <v>40</v>
      </c>
      <c r="FA899">
        <v>9</v>
      </c>
      <c r="FB899" t="str">
        <f t="shared" si="157"/>
        <v>Severe</v>
      </c>
      <c r="FC899" t="s">
        <v>157</v>
      </c>
    </row>
    <row r="900" spans="1:159" x14ac:dyDescent="0.2">
      <c r="A900">
        <v>3967</v>
      </c>
      <c r="B900" t="s">
        <v>143</v>
      </c>
      <c r="C900" t="s">
        <v>3985</v>
      </c>
      <c r="D900" s="1">
        <v>21487</v>
      </c>
      <c r="E900">
        <v>63</v>
      </c>
      <c r="F900">
        <v>1</v>
      </c>
      <c r="H900" t="s">
        <v>198</v>
      </c>
      <c r="I900">
        <v>3037</v>
      </c>
      <c r="J900" s="1">
        <v>44652</v>
      </c>
      <c r="K900">
        <v>1</v>
      </c>
      <c r="R900">
        <v>1</v>
      </c>
      <c r="W900" t="s">
        <v>229</v>
      </c>
      <c r="X900" t="s">
        <v>307</v>
      </c>
      <c r="Y900">
        <v>1</v>
      </c>
      <c r="Z900" t="s">
        <v>3729</v>
      </c>
      <c r="AA900" s="1">
        <v>44726</v>
      </c>
      <c r="AB900" s="2">
        <f t="shared" si="168"/>
        <v>74</v>
      </c>
      <c r="AC900">
        <v>1</v>
      </c>
      <c r="AD900">
        <v>1</v>
      </c>
      <c r="AE900" t="str">
        <f t="shared" si="169"/>
        <v>Male</v>
      </c>
      <c r="AF900">
        <v>0</v>
      </c>
      <c r="AG900" t="s">
        <v>157</v>
      </c>
      <c r="AH900">
        <v>0</v>
      </c>
      <c r="AJ900">
        <v>1</v>
      </c>
      <c r="AK900" t="str">
        <f t="shared" si="162"/>
        <v>DNC high school</v>
      </c>
      <c r="AL900" t="str">
        <f t="shared" si="170"/>
        <v>No</v>
      </c>
      <c r="AM900">
        <v>9</v>
      </c>
      <c r="AN900" t="str">
        <f t="shared" si="163"/>
        <v>Aus</v>
      </c>
      <c r="AO900">
        <v>0</v>
      </c>
      <c r="AR900">
        <v>0</v>
      </c>
      <c r="AS900">
        <v>0</v>
      </c>
      <c r="AT900">
        <v>0</v>
      </c>
      <c r="AU900">
        <v>0</v>
      </c>
      <c r="AV900">
        <v>0</v>
      </c>
      <c r="AW900">
        <v>0</v>
      </c>
      <c r="AX900">
        <v>0</v>
      </c>
      <c r="AY900">
        <v>2</v>
      </c>
      <c r="AZ900">
        <v>0</v>
      </c>
      <c r="BA900">
        <v>2</v>
      </c>
      <c r="BC900" t="s">
        <v>3986</v>
      </c>
      <c r="BD900">
        <v>0</v>
      </c>
      <c r="BF900">
        <v>1</v>
      </c>
      <c r="BG900" t="s">
        <v>3987</v>
      </c>
      <c r="BH900">
        <v>1</v>
      </c>
      <c r="BI900">
        <v>0</v>
      </c>
      <c r="BJ900">
        <v>0</v>
      </c>
      <c r="BK900">
        <v>0</v>
      </c>
      <c r="BM900">
        <v>0</v>
      </c>
      <c r="BO900">
        <v>0</v>
      </c>
      <c r="BQ900">
        <v>4</v>
      </c>
      <c r="BR900">
        <v>1</v>
      </c>
      <c r="BS900">
        <v>3</v>
      </c>
      <c r="BT900">
        <v>5</v>
      </c>
      <c r="BU900">
        <v>3</v>
      </c>
      <c r="BV900">
        <v>83</v>
      </c>
      <c r="BW900" s="4">
        <v>0.2155721153846154</v>
      </c>
      <c r="BX900">
        <v>2</v>
      </c>
      <c r="BY900">
        <v>1</v>
      </c>
      <c r="BZ900">
        <v>0</v>
      </c>
      <c r="CA900">
        <v>60</v>
      </c>
      <c r="CB900">
        <v>1</v>
      </c>
      <c r="CC900">
        <v>0</v>
      </c>
      <c r="CD900">
        <v>30</v>
      </c>
      <c r="CE900">
        <v>30</v>
      </c>
      <c r="CF900">
        <v>0</v>
      </c>
      <c r="CG900">
        <v>0</v>
      </c>
      <c r="CH900">
        <v>0</v>
      </c>
      <c r="CI900">
        <v>0</v>
      </c>
      <c r="CJ900">
        <v>1</v>
      </c>
      <c r="CK900">
        <v>0</v>
      </c>
      <c r="CL900">
        <v>0</v>
      </c>
      <c r="CM900">
        <v>0</v>
      </c>
      <c r="CN900">
        <f t="shared" si="166"/>
        <v>60</v>
      </c>
      <c r="CO900" t="str">
        <f t="shared" si="167"/>
        <v>Insufficiently active</v>
      </c>
      <c r="CP900">
        <v>3</v>
      </c>
      <c r="CQ900">
        <v>3</v>
      </c>
      <c r="CR900">
        <v>3</v>
      </c>
      <c r="CS900">
        <v>2</v>
      </c>
      <c r="CT900">
        <v>3</v>
      </c>
      <c r="CU900">
        <v>2</v>
      </c>
      <c r="CV900">
        <v>1</v>
      </c>
      <c r="CW900">
        <v>1</v>
      </c>
      <c r="CX900">
        <v>1</v>
      </c>
      <c r="CY900">
        <v>1</v>
      </c>
      <c r="CZ900">
        <v>2</v>
      </c>
      <c r="DA900">
        <v>5</v>
      </c>
      <c r="DB900">
        <v>2</v>
      </c>
      <c r="DC900">
        <v>0</v>
      </c>
      <c r="DD900">
        <v>4</v>
      </c>
      <c r="DE900">
        <v>3</v>
      </c>
      <c r="DF900">
        <v>1</v>
      </c>
      <c r="DG900">
        <v>3</v>
      </c>
      <c r="DH900">
        <v>2</v>
      </c>
      <c r="DI900">
        <v>1</v>
      </c>
      <c r="DJ900">
        <v>3</v>
      </c>
      <c r="DK900">
        <v>5</v>
      </c>
      <c r="DL900">
        <v>2</v>
      </c>
      <c r="DM900">
        <v>3</v>
      </c>
      <c r="DN900">
        <v>27</v>
      </c>
      <c r="DO900">
        <v>0</v>
      </c>
      <c r="DP900">
        <v>1</v>
      </c>
      <c r="DQ900">
        <v>3</v>
      </c>
      <c r="DR900">
        <v>2</v>
      </c>
      <c r="DS900">
        <v>0</v>
      </c>
      <c r="DT900">
        <v>1</v>
      </c>
      <c r="DU900">
        <v>0</v>
      </c>
      <c r="DV900">
        <v>2</v>
      </c>
      <c r="DW900">
        <v>1</v>
      </c>
      <c r="DX900">
        <v>10</v>
      </c>
      <c r="DY900" t="s">
        <v>149</v>
      </c>
      <c r="DZ900" t="s">
        <v>4709</v>
      </c>
      <c r="EA900">
        <v>3</v>
      </c>
      <c r="EB900">
        <v>2</v>
      </c>
      <c r="EC900">
        <v>1</v>
      </c>
      <c r="ED900">
        <v>3</v>
      </c>
      <c r="EE900">
        <v>3</v>
      </c>
      <c r="EF900">
        <v>2</v>
      </c>
      <c r="EG900">
        <v>4</v>
      </c>
      <c r="EH900">
        <v>18</v>
      </c>
      <c r="EI900">
        <v>1</v>
      </c>
      <c r="EJ900">
        <v>2</v>
      </c>
      <c r="EK900">
        <v>2</v>
      </c>
      <c r="EL900">
        <v>5</v>
      </c>
      <c r="EM900">
        <v>3</v>
      </c>
      <c r="EN900">
        <v>4</v>
      </c>
      <c r="EO900">
        <v>3</v>
      </c>
      <c r="EP900">
        <v>3</v>
      </c>
      <c r="EQ900">
        <v>4</v>
      </c>
      <c r="ER900">
        <v>3</v>
      </c>
      <c r="ES900">
        <v>3</v>
      </c>
      <c r="ET900">
        <v>3</v>
      </c>
      <c r="EU900">
        <v>26</v>
      </c>
      <c r="EV900">
        <v>8</v>
      </c>
      <c r="EW900">
        <v>7</v>
      </c>
      <c r="EX900">
        <v>5</v>
      </c>
      <c r="EY900">
        <v>8</v>
      </c>
      <c r="EZ900">
        <v>28</v>
      </c>
      <c r="FA900">
        <v>6</v>
      </c>
      <c r="FB900" t="str">
        <f t="shared" si="157"/>
        <v>Moderate</v>
      </c>
      <c r="FC900" t="s">
        <v>157</v>
      </c>
    </row>
    <row r="901" spans="1:159" x14ac:dyDescent="0.2">
      <c r="A901">
        <v>3976</v>
      </c>
      <c r="B901" t="s">
        <v>143</v>
      </c>
      <c r="C901" t="s">
        <v>3988</v>
      </c>
      <c r="D901" s="1">
        <v>20683</v>
      </c>
      <c r="E901">
        <v>66</v>
      </c>
      <c r="F901">
        <v>1</v>
      </c>
      <c r="H901" t="s">
        <v>2666</v>
      </c>
      <c r="I901">
        <v>3032</v>
      </c>
      <c r="J901" s="1">
        <v>44621</v>
      </c>
      <c r="K901">
        <v>1</v>
      </c>
      <c r="N901">
        <v>1</v>
      </c>
      <c r="W901" t="s">
        <v>4407</v>
      </c>
      <c r="X901" t="s">
        <v>307</v>
      </c>
      <c r="Y901">
        <v>0</v>
      </c>
      <c r="Z901" t="s">
        <v>3989</v>
      </c>
      <c r="AA901" s="1">
        <v>44723</v>
      </c>
      <c r="AB901" s="2">
        <f t="shared" si="168"/>
        <v>102</v>
      </c>
      <c r="AC901">
        <v>4</v>
      </c>
      <c r="AD901">
        <v>2</v>
      </c>
      <c r="AE901" t="str">
        <f t="shared" si="169"/>
        <v>Female</v>
      </c>
      <c r="AF901">
        <v>6</v>
      </c>
      <c r="AG901" t="s">
        <v>149</v>
      </c>
      <c r="AH901">
        <v>0</v>
      </c>
      <c r="AJ901">
        <v>2</v>
      </c>
      <c r="AK901" t="str">
        <f t="shared" si="162"/>
        <v>High school</v>
      </c>
      <c r="AL901" t="str">
        <f t="shared" si="170"/>
        <v>Yes</v>
      </c>
      <c r="AM901">
        <v>191</v>
      </c>
      <c r="AN901" t="str">
        <f t="shared" si="163"/>
        <v>Other</v>
      </c>
      <c r="AQ901">
        <v>40</v>
      </c>
      <c r="AR901">
        <v>0</v>
      </c>
      <c r="AS901">
        <v>0</v>
      </c>
      <c r="AT901">
        <v>0</v>
      </c>
      <c r="AU901">
        <v>0</v>
      </c>
      <c r="AV901">
        <v>0</v>
      </c>
      <c r="AW901">
        <v>0</v>
      </c>
      <c r="AX901">
        <v>0</v>
      </c>
      <c r="AY901">
        <v>0</v>
      </c>
      <c r="AZ901">
        <v>1</v>
      </c>
      <c r="BA901">
        <v>1</v>
      </c>
      <c r="BD901">
        <v>1</v>
      </c>
      <c r="BE901" t="s">
        <v>3990</v>
      </c>
      <c r="BF901">
        <v>1</v>
      </c>
      <c r="BG901" t="s">
        <v>3991</v>
      </c>
      <c r="BH901">
        <v>1</v>
      </c>
      <c r="BI901">
        <v>1</v>
      </c>
      <c r="BJ901">
        <v>1</v>
      </c>
      <c r="BK901">
        <v>0</v>
      </c>
      <c r="BM901">
        <v>0</v>
      </c>
      <c r="BO901">
        <v>0</v>
      </c>
      <c r="BQ901">
        <v>1</v>
      </c>
      <c r="BR901">
        <v>2</v>
      </c>
      <c r="BS901">
        <v>2</v>
      </c>
      <c r="BT901">
        <v>2</v>
      </c>
      <c r="BU901">
        <v>1</v>
      </c>
      <c r="BV901">
        <v>65</v>
      </c>
      <c r="BW901" s="4">
        <v>0.59356849495515018</v>
      </c>
      <c r="BX901">
        <v>10</v>
      </c>
      <c r="BY901">
        <v>3</v>
      </c>
      <c r="BZ901">
        <v>59</v>
      </c>
      <c r="CA901">
        <v>239</v>
      </c>
      <c r="CB901">
        <v>0</v>
      </c>
      <c r="CC901">
        <v>0</v>
      </c>
      <c r="CD901">
        <v>30</v>
      </c>
      <c r="CE901">
        <v>30</v>
      </c>
      <c r="CF901">
        <v>0</v>
      </c>
      <c r="CG901">
        <v>0</v>
      </c>
      <c r="CH901">
        <v>0</v>
      </c>
      <c r="CI901">
        <v>0</v>
      </c>
      <c r="CJ901">
        <v>0</v>
      </c>
      <c r="CK901">
        <v>0</v>
      </c>
      <c r="CL901">
        <v>0</v>
      </c>
      <c r="CM901">
        <v>0</v>
      </c>
      <c r="CN901">
        <f t="shared" si="166"/>
        <v>239</v>
      </c>
      <c r="CO901" t="str">
        <f t="shared" si="167"/>
        <v>Sufficientlyactive</v>
      </c>
      <c r="CP901">
        <v>3</v>
      </c>
      <c r="CQ901">
        <v>3</v>
      </c>
      <c r="CR901">
        <v>3</v>
      </c>
      <c r="CS901">
        <v>3</v>
      </c>
      <c r="CT901">
        <v>3</v>
      </c>
      <c r="CU901">
        <v>2</v>
      </c>
      <c r="CV901">
        <v>1</v>
      </c>
      <c r="CW901">
        <v>1</v>
      </c>
      <c r="CX901">
        <v>2</v>
      </c>
      <c r="CY901">
        <v>1</v>
      </c>
      <c r="CZ901">
        <v>2</v>
      </c>
      <c r="DA901">
        <v>6</v>
      </c>
      <c r="DB901">
        <v>2</v>
      </c>
      <c r="DC901">
        <v>1</v>
      </c>
      <c r="DD901">
        <v>2</v>
      </c>
      <c r="DE901">
        <v>1</v>
      </c>
      <c r="DF901">
        <v>1</v>
      </c>
      <c r="DG901">
        <v>1</v>
      </c>
      <c r="DH901">
        <v>1</v>
      </c>
      <c r="DI901">
        <v>1</v>
      </c>
      <c r="DJ901">
        <v>1</v>
      </c>
      <c r="DK901">
        <v>1</v>
      </c>
      <c r="DL901">
        <v>1</v>
      </c>
      <c r="DM901">
        <v>1</v>
      </c>
      <c r="DN901">
        <v>11</v>
      </c>
      <c r="DO901">
        <v>0</v>
      </c>
      <c r="DP901">
        <v>0</v>
      </c>
      <c r="DQ901">
        <v>0</v>
      </c>
      <c r="DR901">
        <v>0</v>
      </c>
      <c r="DS901">
        <v>0</v>
      </c>
      <c r="DT901">
        <v>0</v>
      </c>
      <c r="DU901">
        <v>0</v>
      </c>
      <c r="DV901">
        <v>0</v>
      </c>
      <c r="DW901">
        <v>0</v>
      </c>
      <c r="DX901">
        <v>0</v>
      </c>
      <c r="DY901" t="str">
        <f>IF(DO901&gt;1,"Yes",IF(DP901&gt;1,"Yes","No"))</f>
        <v>No</v>
      </c>
      <c r="DZ901" t="s">
        <v>4708</v>
      </c>
      <c r="EA901">
        <v>3</v>
      </c>
      <c r="EB901">
        <v>3</v>
      </c>
      <c r="EC901">
        <v>3</v>
      </c>
      <c r="ED901">
        <v>4</v>
      </c>
      <c r="EE901">
        <v>4</v>
      </c>
      <c r="EF901">
        <v>4</v>
      </c>
      <c r="EG901">
        <v>4</v>
      </c>
      <c r="EH901">
        <v>25</v>
      </c>
      <c r="EI901">
        <v>2</v>
      </c>
      <c r="EJ901">
        <v>1</v>
      </c>
      <c r="EK901">
        <v>1</v>
      </c>
      <c r="EL901">
        <v>4</v>
      </c>
      <c r="EM901">
        <v>4</v>
      </c>
      <c r="EN901">
        <v>4</v>
      </c>
      <c r="EO901">
        <v>4</v>
      </c>
      <c r="EP901">
        <v>4</v>
      </c>
      <c r="EQ901">
        <v>4</v>
      </c>
      <c r="ER901">
        <v>4</v>
      </c>
      <c r="ES901">
        <v>4</v>
      </c>
      <c r="ET901">
        <v>4</v>
      </c>
      <c r="EU901">
        <v>32</v>
      </c>
      <c r="EV901">
        <v>6</v>
      </c>
      <c r="EW901">
        <v>4</v>
      </c>
      <c r="EX901">
        <v>5</v>
      </c>
      <c r="EY901">
        <v>6</v>
      </c>
      <c r="EZ901">
        <v>21</v>
      </c>
      <c r="FA901">
        <v>4</v>
      </c>
      <c r="FB901" t="str">
        <f t="shared" si="157"/>
        <v>Mild</v>
      </c>
      <c r="FC901" t="s">
        <v>149</v>
      </c>
    </row>
    <row r="902" spans="1:159" x14ac:dyDescent="0.2">
      <c r="A902">
        <v>3978</v>
      </c>
      <c r="B902" t="s">
        <v>143</v>
      </c>
      <c r="C902" t="s">
        <v>3992</v>
      </c>
      <c r="D902" s="1">
        <v>26617</v>
      </c>
      <c r="E902">
        <v>49</v>
      </c>
      <c r="F902">
        <v>1</v>
      </c>
      <c r="H902" t="s">
        <v>379</v>
      </c>
      <c r="I902">
        <v>3335</v>
      </c>
      <c r="J902" s="1">
        <v>44621</v>
      </c>
      <c r="K902">
        <v>2</v>
      </c>
      <c r="Q902">
        <v>3</v>
      </c>
      <c r="W902" t="s">
        <v>4409</v>
      </c>
      <c r="X902" t="s">
        <v>314</v>
      </c>
      <c r="Y902">
        <v>1</v>
      </c>
      <c r="Z902" t="s">
        <v>3993</v>
      </c>
      <c r="AA902" s="1">
        <v>44721</v>
      </c>
      <c r="AB902" s="2">
        <f t="shared" si="168"/>
        <v>100</v>
      </c>
      <c r="AC902">
        <v>0</v>
      </c>
      <c r="AD902">
        <v>1</v>
      </c>
      <c r="AE902" t="str">
        <f t="shared" si="169"/>
        <v>Male</v>
      </c>
      <c r="AF902">
        <v>4</v>
      </c>
      <c r="AG902" t="s">
        <v>149</v>
      </c>
      <c r="AH902">
        <v>0</v>
      </c>
      <c r="AJ902">
        <v>1</v>
      </c>
      <c r="AK902" t="str">
        <f t="shared" si="162"/>
        <v>DNC high school</v>
      </c>
      <c r="AL902" t="str">
        <f t="shared" si="170"/>
        <v>No</v>
      </c>
      <c r="AM902">
        <v>123</v>
      </c>
      <c r="AN902" t="str">
        <f t="shared" si="163"/>
        <v>Other</v>
      </c>
      <c r="AP902">
        <v>1</v>
      </c>
      <c r="AQ902">
        <v>9</v>
      </c>
      <c r="AR902">
        <v>0</v>
      </c>
      <c r="AS902">
        <v>0</v>
      </c>
      <c r="AT902">
        <v>0</v>
      </c>
      <c r="AU902">
        <v>0</v>
      </c>
      <c r="AV902">
        <v>0</v>
      </c>
      <c r="AW902">
        <v>0</v>
      </c>
      <c r="AX902">
        <v>0</v>
      </c>
      <c r="AY902">
        <v>0</v>
      </c>
      <c r="AZ902">
        <v>0</v>
      </c>
      <c r="BA902">
        <v>1</v>
      </c>
      <c r="BC902" t="s">
        <v>3994</v>
      </c>
      <c r="BD902">
        <v>0</v>
      </c>
      <c r="BF902">
        <v>1</v>
      </c>
      <c r="BG902" t="s">
        <v>3995</v>
      </c>
      <c r="BH902">
        <v>0</v>
      </c>
      <c r="BI902">
        <v>0</v>
      </c>
      <c r="BJ902">
        <v>0</v>
      </c>
      <c r="BK902">
        <v>0</v>
      </c>
      <c r="BM902">
        <v>0</v>
      </c>
      <c r="BO902">
        <v>1</v>
      </c>
      <c r="BP902">
        <v>0</v>
      </c>
      <c r="BQ902">
        <v>1</v>
      </c>
      <c r="BR902">
        <v>1</v>
      </c>
      <c r="BS902">
        <v>2</v>
      </c>
      <c r="BT902">
        <v>3</v>
      </c>
      <c r="BU902">
        <v>1</v>
      </c>
      <c r="BV902">
        <v>29</v>
      </c>
      <c r="BW902" s="4">
        <v>0.67867111650485445</v>
      </c>
      <c r="BX902">
        <v>5</v>
      </c>
      <c r="BY902">
        <v>1</v>
      </c>
      <c r="BZ902">
        <v>15</v>
      </c>
      <c r="CA902">
        <v>75</v>
      </c>
      <c r="CB902">
        <v>0</v>
      </c>
      <c r="CC902">
        <v>1</v>
      </c>
      <c r="CD902">
        <v>1</v>
      </c>
      <c r="CE902">
        <v>61</v>
      </c>
      <c r="CF902">
        <v>1</v>
      </c>
      <c r="CG902">
        <v>1</v>
      </c>
      <c r="CH902">
        <v>0</v>
      </c>
      <c r="CI902">
        <v>60</v>
      </c>
      <c r="CJ902">
        <v>0</v>
      </c>
      <c r="CK902">
        <v>1</v>
      </c>
      <c r="CL902">
        <v>10</v>
      </c>
      <c r="CM902">
        <v>70</v>
      </c>
      <c r="CN902">
        <f t="shared" si="166"/>
        <v>265</v>
      </c>
      <c r="CO902" t="str">
        <f t="shared" si="167"/>
        <v>Sufficientlyactive</v>
      </c>
      <c r="CP902">
        <v>1</v>
      </c>
      <c r="CQ902">
        <v>1</v>
      </c>
      <c r="CR902">
        <v>3</v>
      </c>
      <c r="CS902">
        <v>3</v>
      </c>
      <c r="CT902">
        <v>3</v>
      </c>
      <c r="CU902">
        <v>4</v>
      </c>
      <c r="CV902">
        <v>1</v>
      </c>
      <c r="CW902">
        <v>1</v>
      </c>
      <c r="CX902">
        <v>3</v>
      </c>
      <c r="CY902">
        <v>1</v>
      </c>
      <c r="CZ902">
        <v>2</v>
      </c>
      <c r="DA902">
        <v>3</v>
      </c>
      <c r="DB902">
        <v>13</v>
      </c>
      <c r="DC902">
        <v>1</v>
      </c>
      <c r="DD902">
        <v>2</v>
      </c>
      <c r="DE902">
        <v>2</v>
      </c>
      <c r="DF902">
        <v>2</v>
      </c>
      <c r="DG902">
        <v>2</v>
      </c>
      <c r="DH902">
        <v>2</v>
      </c>
      <c r="DI902">
        <v>3</v>
      </c>
      <c r="DJ902">
        <v>2</v>
      </c>
      <c r="DK902">
        <v>2</v>
      </c>
      <c r="DL902">
        <v>2</v>
      </c>
      <c r="DM902">
        <v>1</v>
      </c>
      <c r="DN902">
        <v>20</v>
      </c>
      <c r="DO902">
        <v>0</v>
      </c>
      <c r="DP902">
        <v>0</v>
      </c>
      <c r="DQ902">
        <v>0</v>
      </c>
      <c r="DR902">
        <v>0</v>
      </c>
      <c r="DS902">
        <v>0</v>
      </c>
      <c r="DT902">
        <v>0</v>
      </c>
      <c r="DU902">
        <v>0</v>
      </c>
      <c r="DV902">
        <v>0</v>
      </c>
      <c r="DW902">
        <v>0</v>
      </c>
      <c r="DX902">
        <v>0</v>
      </c>
      <c r="DY902" t="s">
        <v>149</v>
      </c>
      <c r="DZ902" t="s">
        <v>4708</v>
      </c>
      <c r="EA902">
        <v>2</v>
      </c>
      <c r="EB902">
        <v>2</v>
      </c>
      <c r="EC902">
        <v>1</v>
      </c>
      <c r="ED902">
        <v>1</v>
      </c>
      <c r="EE902">
        <v>1</v>
      </c>
      <c r="EF902">
        <v>2</v>
      </c>
      <c r="EG902">
        <v>2</v>
      </c>
      <c r="EH902">
        <v>11</v>
      </c>
      <c r="EI902">
        <v>1</v>
      </c>
      <c r="EJ902">
        <v>1</v>
      </c>
      <c r="EK902">
        <v>1</v>
      </c>
      <c r="EL902">
        <v>3</v>
      </c>
      <c r="EM902">
        <v>4</v>
      </c>
      <c r="EN902">
        <v>2</v>
      </c>
      <c r="EO902">
        <v>4</v>
      </c>
      <c r="EP902">
        <v>2</v>
      </c>
      <c r="EQ902">
        <v>2</v>
      </c>
      <c r="ER902">
        <v>3</v>
      </c>
      <c r="ES902">
        <v>2</v>
      </c>
      <c r="ET902">
        <v>2</v>
      </c>
      <c r="EU902">
        <v>21</v>
      </c>
      <c r="EV902">
        <v>6</v>
      </c>
      <c r="EW902">
        <v>6</v>
      </c>
      <c r="EX902">
        <v>4</v>
      </c>
      <c r="EY902">
        <v>6</v>
      </c>
      <c r="EZ902">
        <v>22</v>
      </c>
      <c r="FA902">
        <v>7</v>
      </c>
      <c r="FB902" t="str">
        <f t="shared" si="157"/>
        <v>Moderate</v>
      </c>
      <c r="FC902" t="s">
        <v>157</v>
      </c>
    </row>
    <row r="903" spans="1:159" x14ac:dyDescent="0.2">
      <c r="A903">
        <v>3991</v>
      </c>
      <c r="B903" t="s">
        <v>143</v>
      </c>
      <c r="C903" t="s">
        <v>3996</v>
      </c>
      <c r="D903" s="1">
        <v>32139</v>
      </c>
      <c r="E903">
        <v>34</v>
      </c>
      <c r="F903">
        <v>1</v>
      </c>
      <c r="H903" t="s">
        <v>391</v>
      </c>
      <c r="I903">
        <v>3337</v>
      </c>
      <c r="J903" s="1">
        <v>44621</v>
      </c>
      <c r="K903">
        <v>1</v>
      </c>
      <c r="T903">
        <v>1</v>
      </c>
      <c r="W903" t="s">
        <v>4411</v>
      </c>
      <c r="X903" t="s">
        <v>307</v>
      </c>
      <c r="Y903">
        <v>0</v>
      </c>
      <c r="Z903" t="s">
        <v>3997</v>
      </c>
      <c r="AA903" s="1">
        <v>44728</v>
      </c>
      <c r="AB903" s="2">
        <f t="shared" si="168"/>
        <v>107</v>
      </c>
      <c r="AC903">
        <v>1</v>
      </c>
      <c r="AD903">
        <v>2</v>
      </c>
      <c r="AE903" t="str">
        <f t="shared" si="169"/>
        <v>Female</v>
      </c>
      <c r="AF903">
        <v>0</v>
      </c>
      <c r="AG903" t="s">
        <v>157</v>
      </c>
      <c r="AH903">
        <v>0</v>
      </c>
      <c r="AJ903">
        <v>1</v>
      </c>
      <c r="AK903" t="str">
        <f t="shared" si="162"/>
        <v>DNC high school</v>
      </c>
      <c r="AL903" t="str">
        <f t="shared" si="170"/>
        <v>No</v>
      </c>
      <c r="AM903">
        <v>9</v>
      </c>
      <c r="AN903" t="str">
        <f t="shared" si="163"/>
        <v>Aus</v>
      </c>
      <c r="AO903">
        <v>0</v>
      </c>
      <c r="AR903">
        <v>0</v>
      </c>
      <c r="AS903">
        <v>0</v>
      </c>
      <c r="AT903">
        <v>0</v>
      </c>
      <c r="AU903">
        <v>1</v>
      </c>
      <c r="AV903">
        <v>0</v>
      </c>
      <c r="AW903">
        <v>0</v>
      </c>
      <c r="AX903">
        <v>2</v>
      </c>
      <c r="AY903">
        <v>0</v>
      </c>
      <c r="AZ903">
        <v>2</v>
      </c>
      <c r="BA903">
        <v>0</v>
      </c>
      <c r="BD903">
        <v>0</v>
      </c>
      <c r="BF903">
        <v>1</v>
      </c>
      <c r="BG903" t="s">
        <v>3998</v>
      </c>
      <c r="BH903">
        <v>0</v>
      </c>
      <c r="BI903">
        <v>0</v>
      </c>
      <c r="BJ903">
        <v>0</v>
      </c>
      <c r="BK903">
        <v>0</v>
      </c>
      <c r="BM903">
        <v>0</v>
      </c>
      <c r="BO903">
        <v>0</v>
      </c>
      <c r="BQ903">
        <v>2</v>
      </c>
      <c r="BR903">
        <v>2</v>
      </c>
      <c r="BS903">
        <v>2</v>
      </c>
      <c r="BT903">
        <v>2</v>
      </c>
      <c r="BU903">
        <v>1</v>
      </c>
      <c r="BV903">
        <v>50</v>
      </c>
      <c r="BW903" s="4">
        <v>0.49293352182400202</v>
      </c>
      <c r="BX903">
        <v>2</v>
      </c>
      <c r="BY903">
        <v>1</v>
      </c>
      <c r="BZ903">
        <v>5</v>
      </c>
      <c r="CA903">
        <v>65</v>
      </c>
      <c r="CB903">
        <v>1</v>
      </c>
      <c r="CC903">
        <v>1</v>
      </c>
      <c r="CD903">
        <v>1</v>
      </c>
      <c r="CE903">
        <v>61</v>
      </c>
      <c r="CF903">
        <v>1</v>
      </c>
      <c r="CG903">
        <v>1</v>
      </c>
      <c r="CH903">
        <v>1</v>
      </c>
      <c r="CI903">
        <v>61</v>
      </c>
      <c r="CJ903">
        <v>1</v>
      </c>
      <c r="CK903">
        <v>1</v>
      </c>
      <c r="CL903">
        <v>1</v>
      </c>
      <c r="CM903">
        <v>61</v>
      </c>
      <c r="CN903">
        <f t="shared" si="166"/>
        <v>248</v>
      </c>
      <c r="CO903" t="str">
        <f t="shared" si="167"/>
        <v>Sufficientlyactive</v>
      </c>
      <c r="CP903">
        <v>1</v>
      </c>
      <c r="CQ903">
        <v>2</v>
      </c>
      <c r="CR903">
        <v>2</v>
      </c>
      <c r="CS903">
        <v>2</v>
      </c>
      <c r="CT903">
        <v>2</v>
      </c>
      <c r="CU903">
        <v>2</v>
      </c>
      <c r="CV903">
        <v>1</v>
      </c>
      <c r="CW903">
        <v>0</v>
      </c>
      <c r="CX903">
        <v>2</v>
      </c>
      <c r="CY903">
        <v>1</v>
      </c>
      <c r="CZ903">
        <v>1</v>
      </c>
      <c r="DA903">
        <v>5</v>
      </c>
      <c r="DB903">
        <v>2</v>
      </c>
      <c r="DC903">
        <v>1</v>
      </c>
      <c r="DD903">
        <v>3</v>
      </c>
      <c r="DE903">
        <v>1</v>
      </c>
      <c r="DF903">
        <v>1</v>
      </c>
      <c r="DG903">
        <v>1</v>
      </c>
      <c r="DH903">
        <v>1</v>
      </c>
      <c r="DI903">
        <v>1</v>
      </c>
      <c r="DJ903">
        <v>1</v>
      </c>
      <c r="DK903">
        <v>1</v>
      </c>
      <c r="DL903">
        <v>1</v>
      </c>
      <c r="DM903">
        <v>1</v>
      </c>
      <c r="DN903">
        <v>12</v>
      </c>
      <c r="DO903">
        <v>0</v>
      </c>
      <c r="DP903">
        <v>0</v>
      </c>
      <c r="DQ903">
        <v>1</v>
      </c>
      <c r="DR903">
        <v>1</v>
      </c>
      <c r="DS903">
        <v>1</v>
      </c>
      <c r="DT903">
        <v>0</v>
      </c>
      <c r="DU903">
        <v>0</v>
      </c>
      <c r="DV903">
        <v>0</v>
      </c>
      <c r="DW903">
        <v>0</v>
      </c>
      <c r="DX903">
        <v>3</v>
      </c>
      <c r="DY903" t="str">
        <f>IF(DO903&gt;1,"Yes",IF(DP903&gt;1,"Yes","No"))</f>
        <v>No</v>
      </c>
      <c r="DZ903" t="s">
        <v>4708</v>
      </c>
      <c r="EA903">
        <v>1</v>
      </c>
      <c r="EB903">
        <v>1</v>
      </c>
      <c r="EC903">
        <v>1</v>
      </c>
      <c r="ED903">
        <v>1</v>
      </c>
      <c r="EE903">
        <v>1</v>
      </c>
      <c r="EF903">
        <v>1</v>
      </c>
      <c r="EG903">
        <v>1</v>
      </c>
      <c r="EH903">
        <v>7</v>
      </c>
      <c r="EI903">
        <v>1</v>
      </c>
      <c r="EJ903">
        <v>1</v>
      </c>
      <c r="EK903">
        <v>1</v>
      </c>
      <c r="EL903">
        <v>3</v>
      </c>
      <c r="EM903">
        <v>1</v>
      </c>
      <c r="EN903">
        <v>1</v>
      </c>
      <c r="EO903">
        <v>1</v>
      </c>
      <c r="EP903">
        <v>1</v>
      </c>
      <c r="EQ903">
        <v>1</v>
      </c>
      <c r="ER903">
        <v>1</v>
      </c>
      <c r="ES903">
        <v>1</v>
      </c>
      <c r="ET903">
        <v>1</v>
      </c>
      <c r="EU903">
        <v>8</v>
      </c>
      <c r="EV903">
        <v>5</v>
      </c>
      <c r="EW903">
        <v>5</v>
      </c>
      <c r="EX903">
        <v>5</v>
      </c>
      <c r="EY903">
        <v>7</v>
      </c>
      <c r="EZ903">
        <v>22</v>
      </c>
      <c r="FA903">
        <v>5</v>
      </c>
      <c r="FB903" t="str">
        <f t="shared" si="157"/>
        <v>Mild</v>
      </c>
      <c r="FC903" t="s">
        <v>149</v>
      </c>
    </row>
    <row r="904" spans="1:159" x14ac:dyDescent="0.2">
      <c r="A904">
        <v>4000</v>
      </c>
      <c r="B904" t="s">
        <v>143</v>
      </c>
      <c r="C904" t="s">
        <v>3999</v>
      </c>
      <c r="D904" s="1">
        <v>26450</v>
      </c>
      <c r="E904">
        <v>50</v>
      </c>
      <c r="F904">
        <v>1</v>
      </c>
      <c r="H904" t="s">
        <v>354</v>
      </c>
      <c r="I904">
        <v>3037</v>
      </c>
      <c r="J904" s="1">
        <v>44623</v>
      </c>
      <c r="K904">
        <v>1</v>
      </c>
      <c r="S904">
        <v>2</v>
      </c>
      <c r="W904" t="s">
        <v>4410</v>
      </c>
      <c r="X904" t="s">
        <v>222</v>
      </c>
      <c r="Y904">
        <v>0</v>
      </c>
      <c r="Z904" t="s">
        <v>4000</v>
      </c>
      <c r="AA904" s="1">
        <v>44722</v>
      </c>
      <c r="AB904" s="2">
        <f t="shared" si="168"/>
        <v>99</v>
      </c>
      <c r="AC904">
        <v>0</v>
      </c>
      <c r="AD904">
        <v>2</v>
      </c>
      <c r="AE904" t="str">
        <f t="shared" si="169"/>
        <v>Female</v>
      </c>
      <c r="AF904">
        <v>0</v>
      </c>
      <c r="AG904" t="s">
        <v>157</v>
      </c>
      <c r="AH904">
        <v>0</v>
      </c>
      <c r="AJ904">
        <v>7</v>
      </c>
      <c r="AK904" t="str">
        <f t="shared" si="162"/>
        <v>Undergrad</v>
      </c>
      <c r="AL904" t="str">
        <f t="shared" si="170"/>
        <v>Yes</v>
      </c>
      <c r="AM904">
        <v>165</v>
      </c>
      <c r="AN904" t="str">
        <f t="shared" si="163"/>
        <v>Other</v>
      </c>
      <c r="AQ904">
        <v>43</v>
      </c>
      <c r="AR904">
        <v>0</v>
      </c>
      <c r="AS904">
        <v>0</v>
      </c>
      <c r="AT904">
        <v>0</v>
      </c>
      <c r="AU904">
        <v>0</v>
      </c>
      <c r="AV904">
        <v>0</v>
      </c>
      <c r="AW904">
        <v>0</v>
      </c>
      <c r="AX904">
        <v>0</v>
      </c>
      <c r="AY904">
        <v>0</v>
      </c>
      <c r="AZ904">
        <v>0</v>
      </c>
      <c r="BA904">
        <v>0</v>
      </c>
      <c r="BD904">
        <v>1</v>
      </c>
      <c r="BF904">
        <v>0</v>
      </c>
      <c r="BH904">
        <v>0</v>
      </c>
      <c r="BI904">
        <v>0</v>
      </c>
      <c r="BJ904">
        <v>1</v>
      </c>
      <c r="BK904">
        <v>0</v>
      </c>
      <c r="BM904">
        <v>0</v>
      </c>
      <c r="BO904">
        <v>0</v>
      </c>
      <c r="BQ904">
        <v>3</v>
      </c>
      <c r="BR904">
        <v>1</v>
      </c>
      <c r="BS904">
        <v>1</v>
      </c>
      <c r="BT904">
        <v>3</v>
      </c>
      <c r="BU904">
        <v>1</v>
      </c>
      <c r="BV904">
        <v>80</v>
      </c>
      <c r="BW904" s="4">
        <v>0.60499999999999998</v>
      </c>
      <c r="BX904">
        <v>0</v>
      </c>
      <c r="BY904">
        <v>0</v>
      </c>
      <c r="BZ904">
        <v>30</v>
      </c>
      <c r="CA904">
        <v>30</v>
      </c>
      <c r="CB904">
        <v>0</v>
      </c>
      <c r="CC904">
        <v>0</v>
      </c>
      <c r="CD904">
        <v>0</v>
      </c>
      <c r="CE904">
        <v>0</v>
      </c>
      <c r="CF904">
        <v>0</v>
      </c>
      <c r="CG904">
        <v>0</v>
      </c>
      <c r="CH904">
        <v>0</v>
      </c>
      <c r="CI904">
        <v>0</v>
      </c>
      <c r="CJ904">
        <v>1</v>
      </c>
      <c r="CK904">
        <v>0</v>
      </c>
      <c r="CL904">
        <v>40</v>
      </c>
      <c r="CM904">
        <v>40</v>
      </c>
      <c r="CN904">
        <f t="shared" si="166"/>
        <v>70</v>
      </c>
      <c r="CO904" t="str">
        <f t="shared" si="167"/>
        <v>Insufficiently active</v>
      </c>
      <c r="CP904">
        <v>3</v>
      </c>
      <c r="CQ904">
        <v>3</v>
      </c>
      <c r="CR904">
        <v>3</v>
      </c>
      <c r="CS904">
        <v>3</v>
      </c>
      <c r="CT904">
        <v>3</v>
      </c>
      <c r="CU904">
        <v>3</v>
      </c>
      <c r="CV904">
        <v>1</v>
      </c>
      <c r="CW904">
        <v>1</v>
      </c>
      <c r="CX904">
        <v>2</v>
      </c>
      <c r="CY904">
        <v>1</v>
      </c>
      <c r="CZ904">
        <v>1</v>
      </c>
      <c r="DA904">
        <v>6</v>
      </c>
      <c r="DB904">
        <v>2</v>
      </c>
      <c r="DC904">
        <v>1</v>
      </c>
      <c r="DD904">
        <v>3</v>
      </c>
      <c r="DE904">
        <v>1</v>
      </c>
      <c r="DF904">
        <v>1</v>
      </c>
      <c r="DG904">
        <v>1</v>
      </c>
      <c r="DH904">
        <v>1</v>
      </c>
      <c r="DI904">
        <v>1</v>
      </c>
      <c r="DJ904">
        <v>1</v>
      </c>
      <c r="DK904">
        <v>1</v>
      </c>
      <c r="DL904">
        <v>1</v>
      </c>
      <c r="DM904">
        <v>1</v>
      </c>
      <c r="DN904">
        <v>12</v>
      </c>
      <c r="DO904">
        <v>0</v>
      </c>
      <c r="DP904">
        <v>0</v>
      </c>
      <c r="DQ904">
        <v>0</v>
      </c>
      <c r="DR904">
        <v>0</v>
      </c>
      <c r="DS904">
        <v>0</v>
      </c>
      <c r="DT904">
        <v>0</v>
      </c>
      <c r="DU904">
        <v>0</v>
      </c>
      <c r="DV904">
        <v>0</v>
      </c>
      <c r="DW904">
        <v>0</v>
      </c>
      <c r="DX904">
        <v>0</v>
      </c>
      <c r="DY904" t="str">
        <f>IF(DO904&gt;1,"Yes",IF(DP904&gt;1,"Yes","No"))</f>
        <v>No</v>
      </c>
      <c r="DZ904" t="s">
        <v>4708</v>
      </c>
      <c r="EA904">
        <v>4</v>
      </c>
      <c r="EB904">
        <v>4</v>
      </c>
      <c r="EC904">
        <v>4</v>
      </c>
      <c r="ED904">
        <v>4</v>
      </c>
      <c r="EE904">
        <v>4</v>
      </c>
      <c r="EF904">
        <v>3</v>
      </c>
      <c r="EG904">
        <v>3</v>
      </c>
      <c r="EH904">
        <v>26</v>
      </c>
      <c r="EI904">
        <v>2</v>
      </c>
      <c r="EJ904">
        <v>1</v>
      </c>
      <c r="EK904">
        <v>1</v>
      </c>
      <c r="EL904">
        <v>4</v>
      </c>
      <c r="EM904">
        <v>4</v>
      </c>
      <c r="EN904">
        <v>4</v>
      </c>
      <c r="EO904">
        <v>4</v>
      </c>
      <c r="EP904">
        <v>4</v>
      </c>
      <c r="EQ904">
        <v>4</v>
      </c>
      <c r="ER904">
        <v>4</v>
      </c>
      <c r="ES904">
        <v>4</v>
      </c>
      <c r="ET904">
        <v>4</v>
      </c>
      <c r="EU904">
        <v>32</v>
      </c>
      <c r="EV904">
        <v>5</v>
      </c>
      <c r="EW904">
        <v>5</v>
      </c>
      <c r="EX904">
        <v>5</v>
      </c>
      <c r="EY904">
        <v>5</v>
      </c>
      <c r="EZ904">
        <v>20</v>
      </c>
      <c r="FA904">
        <v>5</v>
      </c>
      <c r="FB904" t="str">
        <f t="shared" si="157"/>
        <v>Mild</v>
      </c>
      <c r="FC904" t="s">
        <v>149</v>
      </c>
    </row>
    <row r="905" spans="1:159" x14ac:dyDescent="0.2">
      <c r="A905">
        <v>4003</v>
      </c>
      <c r="B905" t="s">
        <v>143</v>
      </c>
      <c r="C905" t="s">
        <v>4001</v>
      </c>
      <c r="D905" s="1">
        <v>26179</v>
      </c>
      <c r="E905">
        <v>50</v>
      </c>
      <c r="F905">
        <v>1</v>
      </c>
      <c r="H905" t="s">
        <v>571</v>
      </c>
      <c r="I905">
        <v>3020</v>
      </c>
      <c r="J905" s="1">
        <v>44621</v>
      </c>
      <c r="K905">
        <v>1</v>
      </c>
      <c r="Q905">
        <v>2</v>
      </c>
      <c r="W905" t="s">
        <v>4409</v>
      </c>
      <c r="X905" t="s">
        <v>222</v>
      </c>
      <c r="Y905">
        <v>0</v>
      </c>
      <c r="Z905" t="s">
        <v>4002</v>
      </c>
      <c r="AA905" s="1">
        <v>44699</v>
      </c>
      <c r="AB905" s="2">
        <f t="shared" si="168"/>
        <v>78</v>
      </c>
      <c r="AC905">
        <v>2</v>
      </c>
      <c r="AD905">
        <v>1</v>
      </c>
      <c r="AE905" t="str">
        <f t="shared" si="169"/>
        <v>Male</v>
      </c>
      <c r="AF905">
        <v>0</v>
      </c>
      <c r="AG905" t="s">
        <v>157</v>
      </c>
      <c r="AH905">
        <v>0</v>
      </c>
      <c r="AJ905">
        <v>3</v>
      </c>
      <c r="AK905" t="str">
        <f t="shared" si="162"/>
        <v>TAFE</v>
      </c>
      <c r="AL905" t="str">
        <f t="shared" si="170"/>
        <v>Yes</v>
      </c>
      <c r="AM905">
        <v>9</v>
      </c>
      <c r="AN905" t="str">
        <f t="shared" si="163"/>
        <v>Aus</v>
      </c>
      <c r="AO905">
        <v>0</v>
      </c>
      <c r="AR905">
        <v>0</v>
      </c>
      <c r="AS905">
        <v>0</v>
      </c>
      <c r="AT905">
        <v>0</v>
      </c>
      <c r="AU905">
        <v>1</v>
      </c>
      <c r="AV905">
        <v>0</v>
      </c>
      <c r="AW905">
        <v>0</v>
      </c>
      <c r="AX905">
        <v>1</v>
      </c>
      <c r="AY905">
        <v>0</v>
      </c>
      <c r="AZ905">
        <v>1</v>
      </c>
      <c r="BA905">
        <v>1</v>
      </c>
      <c r="BC905" t="s">
        <v>4003</v>
      </c>
      <c r="BD905">
        <v>1</v>
      </c>
      <c r="BE905" t="s">
        <v>4004</v>
      </c>
      <c r="BF905">
        <v>1</v>
      </c>
      <c r="BG905" t="s">
        <v>4005</v>
      </c>
      <c r="BH905">
        <v>0</v>
      </c>
      <c r="BI905">
        <v>0</v>
      </c>
      <c r="BJ905">
        <v>0</v>
      </c>
      <c r="BK905">
        <v>0</v>
      </c>
      <c r="BM905">
        <v>0</v>
      </c>
      <c r="BO905">
        <v>1</v>
      </c>
      <c r="BP905">
        <v>1</v>
      </c>
      <c r="BQ905">
        <v>3</v>
      </c>
      <c r="BR905">
        <v>1</v>
      </c>
      <c r="BS905">
        <v>4</v>
      </c>
      <c r="BT905">
        <v>4</v>
      </c>
      <c r="BU905">
        <v>1</v>
      </c>
      <c r="BV905">
        <v>47</v>
      </c>
      <c r="BW905" s="4">
        <v>0.38894712533254505</v>
      </c>
      <c r="BX905">
        <v>3</v>
      </c>
      <c r="BY905">
        <v>1</v>
      </c>
      <c r="BZ905">
        <v>0</v>
      </c>
      <c r="CA905">
        <v>60</v>
      </c>
      <c r="CB905">
        <v>1</v>
      </c>
      <c r="CC905">
        <v>1</v>
      </c>
      <c r="CD905">
        <v>0</v>
      </c>
      <c r="CE905">
        <v>60</v>
      </c>
      <c r="CF905">
        <v>0</v>
      </c>
      <c r="CG905">
        <v>0</v>
      </c>
      <c r="CH905">
        <v>0</v>
      </c>
      <c r="CI905">
        <v>0</v>
      </c>
      <c r="CJ905">
        <v>0</v>
      </c>
      <c r="CK905">
        <v>0</v>
      </c>
      <c r="CL905">
        <v>0</v>
      </c>
      <c r="CM905">
        <v>0</v>
      </c>
      <c r="CN905">
        <f t="shared" si="166"/>
        <v>60</v>
      </c>
      <c r="CO905" t="str">
        <f t="shared" si="167"/>
        <v>Insufficiently active</v>
      </c>
      <c r="CP905">
        <v>4</v>
      </c>
      <c r="CQ905">
        <v>4</v>
      </c>
      <c r="CR905">
        <v>4</v>
      </c>
      <c r="CS905">
        <v>3</v>
      </c>
      <c r="CT905">
        <v>4</v>
      </c>
      <c r="CU905">
        <v>2</v>
      </c>
      <c r="CV905">
        <v>1</v>
      </c>
      <c r="CW905">
        <v>1</v>
      </c>
      <c r="CX905">
        <v>1</v>
      </c>
      <c r="CY905">
        <v>1</v>
      </c>
      <c r="CZ905">
        <v>2</v>
      </c>
      <c r="DA905">
        <v>8</v>
      </c>
      <c r="DB905">
        <v>3</v>
      </c>
      <c r="DC905">
        <v>1</v>
      </c>
      <c r="DD905">
        <v>3</v>
      </c>
      <c r="DE905">
        <v>1</v>
      </c>
      <c r="DF905">
        <v>1</v>
      </c>
      <c r="DG905">
        <v>1</v>
      </c>
      <c r="DH905">
        <v>1</v>
      </c>
      <c r="DI905">
        <v>1</v>
      </c>
      <c r="DJ905">
        <v>1</v>
      </c>
      <c r="DK905">
        <v>3</v>
      </c>
      <c r="DL905">
        <v>1</v>
      </c>
      <c r="DM905">
        <v>1</v>
      </c>
      <c r="DN905">
        <v>14</v>
      </c>
      <c r="DO905">
        <v>0</v>
      </c>
      <c r="DP905">
        <v>0</v>
      </c>
      <c r="DQ905">
        <v>0</v>
      </c>
      <c r="DR905">
        <v>1</v>
      </c>
      <c r="DS905">
        <v>0</v>
      </c>
      <c r="DT905">
        <v>0</v>
      </c>
      <c r="DU905">
        <v>0</v>
      </c>
      <c r="DV905">
        <v>0</v>
      </c>
      <c r="DW905">
        <v>0</v>
      </c>
      <c r="DX905">
        <v>1</v>
      </c>
      <c r="DY905" t="s">
        <v>149</v>
      </c>
      <c r="DZ905" t="s">
        <v>4708</v>
      </c>
      <c r="EA905">
        <v>2</v>
      </c>
      <c r="EB905">
        <v>3</v>
      </c>
      <c r="EC905">
        <v>4</v>
      </c>
      <c r="ED905">
        <v>1</v>
      </c>
      <c r="EE905">
        <v>3</v>
      </c>
      <c r="EF905">
        <v>5</v>
      </c>
      <c r="EG905">
        <v>4</v>
      </c>
      <c r="EH905">
        <v>22</v>
      </c>
      <c r="EI905">
        <v>1</v>
      </c>
      <c r="EJ905">
        <v>1</v>
      </c>
      <c r="EK905">
        <v>1</v>
      </c>
      <c r="EL905">
        <v>3</v>
      </c>
      <c r="EM905">
        <v>5</v>
      </c>
      <c r="EN905">
        <v>4</v>
      </c>
      <c r="EO905">
        <v>4</v>
      </c>
      <c r="EP905">
        <v>4</v>
      </c>
      <c r="EQ905">
        <v>4</v>
      </c>
      <c r="ER905">
        <v>4</v>
      </c>
      <c r="ES905">
        <v>4</v>
      </c>
      <c r="ET905">
        <v>4</v>
      </c>
      <c r="EU905">
        <v>33</v>
      </c>
      <c r="EV905">
        <v>4</v>
      </c>
      <c r="EW905">
        <v>10</v>
      </c>
      <c r="EX905">
        <v>10</v>
      </c>
      <c r="EY905">
        <v>10</v>
      </c>
      <c r="EZ905">
        <v>34</v>
      </c>
      <c r="FA905">
        <v>8</v>
      </c>
      <c r="FB905" t="str">
        <f t="shared" si="157"/>
        <v>Severe</v>
      </c>
      <c r="FC905" t="s">
        <v>157</v>
      </c>
    </row>
    <row r="906" spans="1:159" x14ac:dyDescent="0.2">
      <c r="A906">
        <v>4005</v>
      </c>
      <c r="B906" t="s">
        <v>143</v>
      </c>
      <c r="C906" t="s">
        <v>4006</v>
      </c>
      <c r="D906" s="1">
        <v>16862</v>
      </c>
      <c r="E906">
        <v>76</v>
      </c>
      <c r="F906">
        <v>1</v>
      </c>
      <c r="H906" t="s">
        <v>198</v>
      </c>
      <c r="I906">
        <v>3037</v>
      </c>
      <c r="J906" s="1">
        <v>44621</v>
      </c>
      <c r="K906">
        <v>1</v>
      </c>
      <c r="Q906">
        <v>1</v>
      </c>
      <c r="W906" t="s">
        <v>4409</v>
      </c>
      <c r="X906" t="s">
        <v>307</v>
      </c>
      <c r="Y906">
        <v>1</v>
      </c>
      <c r="Z906" t="s">
        <v>4007</v>
      </c>
      <c r="AA906" s="1">
        <v>44721</v>
      </c>
      <c r="AB906" s="2">
        <f t="shared" si="168"/>
        <v>100</v>
      </c>
      <c r="AC906">
        <v>2</v>
      </c>
      <c r="AD906">
        <v>1</v>
      </c>
      <c r="AE906" t="str">
        <f t="shared" si="169"/>
        <v>Male</v>
      </c>
      <c r="AF906">
        <v>7</v>
      </c>
      <c r="AG906" t="s">
        <v>149</v>
      </c>
      <c r="AH906">
        <v>0</v>
      </c>
      <c r="AJ906">
        <v>1</v>
      </c>
      <c r="AK906" t="str">
        <f t="shared" si="162"/>
        <v>DNC high school</v>
      </c>
      <c r="AL906" t="str">
        <f t="shared" si="170"/>
        <v>No</v>
      </c>
      <c r="AM906">
        <v>139</v>
      </c>
      <c r="AN906" t="str">
        <f t="shared" si="163"/>
        <v>Other</v>
      </c>
      <c r="AQ906">
        <v>20</v>
      </c>
      <c r="AR906">
        <v>1</v>
      </c>
      <c r="AS906">
        <v>1</v>
      </c>
      <c r="AT906">
        <v>1</v>
      </c>
      <c r="AU906">
        <v>0</v>
      </c>
      <c r="AV906">
        <v>0</v>
      </c>
      <c r="AW906">
        <v>0</v>
      </c>
      <c r="AX906">
        <v>0</v>
      </c>
      <c r="AY906">
        <v>1</v>
      </c>
      <c r="AZ906">
        <v>0</v>
      </c>
      <c r="BA906">
        <v>0</v>
      </c>
      <c r="BB906" t="s">
        <v>4008</v>
      </c>
      <c r="BD906">
        <v>1</v>
      </c>
      <c r="BE906" t="s">
        <v>4009</v>
      </c>
      <c r="BF906">
        <v>1</v>
      </c>
      <c r="BG906" t="s">
        <v>4010</v>
      </c>
      <c r="BH906">
        <v>1</v>
      </c>
      <c r="BI906">
        <v>0</v>
      </c>
      <c r="BJ906">
        <v>0</v>
      </c>
      <c r="BK906">
        <v>0</v>
      </c>
      <c r="BM906">
        <v>1</v>
      </c>
      <c r="BN906">
        <v>15</v>
      </c>
      <c r="BO906">
        <v>0</v>
      </c>
      <c r="BQ906">
        <v>4</v>
      </c>
      <c r="BR906">
        <v>4</v>
      </c>
      <c r="BS906">
        <v>4</v>
      </c>
      <c r="BT906">
        <v>5</v>
      </c>
      <c r="BU906">
        <v>1</v>
      </c>
      <c r="BV906">
        <v>70</v>
      </c>
      <c r="BW906" s="4">
        <v>7.7784942182000993E-2</v>
      </c>
      <c r="BX906">
        <v>2</v>
      </c>
      <c r="BY906">
        <v>0</v>
      </c>
      <c r="BZ906">
        <v>20</v>
      </c>
      <c r="CA906">
        <v>20</v>
      </c>
      <c r="CB906">
        <v>1</v>
      </c>
      <c r="CC906">
        <v>0</v>
      </c>
      <c r="CD906">
        <v>20</v>
      </c>
      <c r="CE906">
        <v>20</v>
      </c>
      <c r="CF906">
        <v>0</v>
      </c>
      <c r="CG906">
        <v>0</v>
      </c>
      <c r="CH906">
        <v>0</v>
      </c>
      <c r="CI906">
        <v>0</v>
      </c>
      <c r="CJ906">
        <v>0</v>
      </c>
      <c r="CK906">
        <v>0</v>
      </c>
      <c r="CL906">
        <v>0</v>
      </c>
      <c r="CM906">
        <v>0</v>
      </c>
      <c r="CN906">
        <f t="shared" si="166"/>
        <v>20</v>
      </c>
      <c r="CO906" t="str">
        <f t="shared" si="167"/>
        <v>Insufficiently active</v>
      </c>
      <c r="CP906">
        <v>0</v>
      </c>
      <c r="CQ906">
        <v>1</v>
      </c>
      <c r="CR906">
        <v>1</v>
      </c>
      <c r="CS906">
        <v>1</v>
      </c>
      <c r="CT906">
        <v>2</v>
      </c>
      <c r="CU906">
        <v>3</v>
      </c>
      <c r="CV906">
        <v>1</v>
      </c>
      <c r="CW906">
        <v>1</v>
      </c>
      <c r="CX906">
        <v>1</v>
      </c>
      <c r="CY906">
        <v>0</v>
      </c>
      <c r="CZ906">
        <v>3</v>
      </c>
      <c r="DA906">
        <v>9</v>
      </c>
      <c r="DB906">
        <v>2</v>
      </c>
      <c r="DC906">
        <v>1</v>
      </c>
      <c r="DD906">
        <v>3</v>
      </c>
      <c r="DE906">
        <v>3</v>
      </c>
      <c r="DF906">
        <v>3</v>
      </c>
      <c r="DG906">
        <v>3</v>
      </c>
      <c r="DH906">
        <v>3</v>
      </c>
      <c r="DI906">
        <v>3</v>
      </c>
      <c r="DJ906">
        <v>2</v>
      </c>
      <c r="DK906">
        <v>2</v>
      </c>
      <c r="DL906">
        <v>3</v>
      </c>
      <c r="DM906">
        <v>3</v>
      </c>
      <c r="DN906">
        <v>28</v>
      </c>
      <c r="DO906">
        <v>1</v>
      </c>
      <c r="DP906">
        <v>1</v>
      </c>
      <c r="DQ906">
        <v>1</v>
      </c>
      <c r="DR906">
        <v>2</v>
      </c>
      <c r="DS906">
        <v>0</v>
      </c>
      <c r="DT906">
        <v>1</v>
      </c>
      <c r="DU906">
        <v>1</v>
      </c>
      <c r="DV906">
        <v>0</v>
      </c>
      <c r="DW906">
        <v>0</v>
      </c>
      <c r="DX906">
        <v>7</v>
      </c>
      <c r="DY906" t="s">
        <v>149</v>
      </c>
      <c r="DZ906" t="s">
        <v>4707</v>
      </c>
      <c r="EA906">
        <v>3</v>
      </c>
      <c r="EB906">
        <v>3</v>
      </c>
      <c r="EC906">
        <v>3</v>
      </c>
      <c r="ED906">
        <v>3</v>
      </c>
      <c r="EE906">
        <v>4</v>
      </c>
      <c r="EF906">
        <v>3</v>
      </c>
      <c r="EG906">
        <v>3</v>
      </c>
      <c r="EH906">
        <v>22</v>
      </c>
      <c r="EI906">
        <v>2</v>
      </c>
      <c r="EJ906">
        <v>2</v>
      </c>
      <c r="EK906">
        <v>2</v>
      </c>
      <c r="EL906">
        <v>6</v>
      </c>
      <c r="EM906">
        <v>4</v>
      </c>
      <c r="EN906">
        <v>4</v>
      </c>
      <c r="EO906">
        <v>4</v>
      </c>
      <c r="EP906">
        <v>4</v>
      </c>
      <c r="EQ906">
        <v>4</v>
      </c>
      <c r="ER906">
        <v>4</v>
      </c>
      <c r="ES906">
        <v>4</v>
      </c>
      <c r="ET906">
        <v>4</v>
      </c>
      <c r="EU906">
        <v>32</v>
      </c>
      <c r="EV906">
        <v>10</v>
      </c>
      <c r="EW906">
        <v>10</v>
      </c>
      <c r="EX906">
        <v>10</v>
      </c>
      <c r="EY906">
        <v>10</v>
      </c>
      <c r="EZ906">
        <v>40</v>
      </c>
      <c r="FA906">
        <v>10</v>
      </c>
      <c r="FB906" t="str">
        <f t="shared" ref="FB906:FB969" si="171">IF(FA906=0,"None",IF(FA906&lt;6,"Mild",IF(FA906&lt;8,"Moderate","Severe")))</f>
        <v>Severe</v>
      </c>
      <c r="FC906" t="s">
        <v>157</v>
      </c>
    </row>
    <row r="907" spans="1:159" x14ac:dyDescent="0.2">
      <c r="A907">
        <v>4006</v>
      </c>
      <c r="B907" t="s">
        <v>143</v>
      </c>
      <c r="C907" t="s">
        <v>4011</v>
      </c>
      <c r="D907" s="1">
        <v>24602</v>
      </c>
      <c r="E907">
        <v>55</v>
      </c>
      <c r="F907">
        <v>1</v>
      </c>
      <c r="H907" t="s">
        <v>274</v>
      </c>
      <c r="I907">
        <v>3038</v>
      </c>
      <c r="J907" s="1">
        <v>44621</v>
      </c>
      <c r="K907">
        <v>1</v>
      </c>
      <c r="Q907">
        <v>2</v>
      </c>
      <c r="W907" t="s">
        <v>4409</v>
      </c>
      <c r="X907" t="s">
        <v>222</v>
      </c>
      <c r="Y907">
        <v>1</v>
      </c>
      <c r="Z907" t="s">
        <v>4012</v>
      </c>
      <c r="AA907" s="1">
        <v>44735</v>
      </c>
      <c r="AB907" s="2">
        <f t="shared" si="168"/>
        <v>114</v>
      </c>
      <c r="AC907">
        <v>1</v>
      </c>
      <c r="AD907">
        <v>2</v>
      </c>
      <c r="AE907" t="str">
        <f t="shared" si="169"/>
        <v>Female</v>
      </c>
      <c r="AF907">
        <v>1</v>
      </c>
      <c r="AG907" t="s">
        <v>157</v>
      </c>
      <c r="AH907">
        <v>0</v>
      </c>
      <c r="AJ907">
        <v>2</v>
      </c>
      <c r="AK907" t="str">
        <f t="shared" si="162"/>
        <v>High school</v>
      </c>
      <c r="AL907" t="str">
        <f t="shared" si="170"/>
        <v>Yes</v>
      </c>
      <c r="AM907">
        <v>9</v>
      </c>
      <c r="AN907" t="str">
        <f t="shared" si="163"/>
        <v>Aus</v>
      </c>
      <c r="AO907">
        <v>0</v>
      </c>
      <c r="AR907">
        <v>0</v>
      </c>
      <c r="AS907">
        <v>0</v>
      </c>
      <c r="AT907">
        <v>0</v>
      </c>
      <c r="AU907">
        <v>0</v>
      </c>
      <c r="AV907">
        <v>0</v>
      </c>
      <c r="AW907">
        <v>0</v>
      </c>
      <c r="AX907">
        <v>0</v>
      </c>
      <c r="AY907">
        <v>1</v>
      </c>
      <c r="AZ907">
        <v>0</v>
      </c>
      <c r="BA907">
        <v>1</v>
      </c>
      <c r="BC907" t="s">
        <v>4013</v>
      </c>
      <c r="BD907">
        <v>1</v>
      </c>
      <c r="BE907" t="s">
        <v>4014</v>
      </c>
      <c r="BF907">
        <v>1</v>
      </c>
      <c r="BG907" t="s">
        <v>4015</v>
      </c>
      <c r="BH907">
        <v>0</v>
      </c>
      <c r="BI907">
        <v>0</v>
      </c>
      <c r="BJ907">
        <v>2</v>
      </c>
      <c r="BK907">
        <v>1</v>
      </c>
      <c r="BL907">
        <v>22</v>
      </c>
      <c r="BM907">
        <v>0</v>
      </c>
      <c r="BO907">
        <v>0</v>
      </c>
      <c r="BQ907">
        <v>4</v>
      </c>
      <c r="BR907">
        <v>3</v>
      </c>
      <c r="BS907">
        <v>4</v>
      </c>
      <c r="BT907">
        <v>5</v>
      </c>
      <c r="BU907">
        <v>3</v>
      </c>
      <c r="BV907">
        <v>85</v>
      </c>
      <c r="BW907" s="4">
        <v>7.5194664404223219E-2</v>
      </c>
      <c r="BX907">
        <v>5</v>
      </c>
      <c r="BY907">
        <v>5</v>
      </c>
      <c r="BZ907">
        <v>25</v>
      </c>
      <c r="CA907">
        <v>325</v>
      </c>
      <c r="CB907">
        <v>0</v>
      </c>
      <c r="CC907">
        <v>0</v>
      </c>
      <c r="CD907">
        <v>0</v>
      </c>
      <c r="CE907">
        <v>0</v>
      </c>
      <c r="CF907">
        <v>0</v>
      </c>
      <c r="CG907">
        <v>4</v>
      </c>
      <c r="CH907">
        <v>59</v>
      </c>
      <c r="CI907">
        <v>299</v>
      </c>
      <c r="CJ907">
        <v>0</v>
      </c>
      <c r="CK907">
        <v>0</v>
      </c>
      <c r="CL907">
        <v>0</v>
      </c>
      <c r="CM907">
        <v>0</v>
      </c>
      <c r="CN907">
        <f t="shared" si="166"/>
        <v>923</v>
      </c>
      <c r="CO907" t="str">
        <f t="shared" si="167"/>
        <v>Sufficientlyactive</v>
      </c>
      <c r="CP907">
        <v>3</v>
      </c>
      <c r="CQ907">
        <v>2</v>
      </c>
      <c r="CR907">
        <v>2</v>
      </c>
      <c r="CS907">
        <v>3</v>
      </c>
      <c r="CT907">
        <v>3</v>
      </c>
      <c r="CU907">
        <v>1</v>
      </c>
      <c r="CV907">
        <v>1</v>
      </c>
      <c r="CW907">
        <v>0</v>
      </c>
      <c r="CX907">
        <v>3</v>
      </c>
      <c r="CY907">
        <v>1</v>
      </c>
      <c r="CZ907">
        <v>2</v>
      </c>
      <c r="DA907">
        <v>6</v>
      </c>
      <c r="DB907">
        <v>2</v>
      </c>
      <c r="DC907">
        <v>0</v>
      </c>
      <c r="DD907">
        <v>4</v>
      </c>
      <c r="DE907">
        <v>3</v>
      </c>
      <c r="DF907">
        <v>2</v>
      </c>
      <c r="DG907">
        <v>4</v>
      </c>
      <c r="DH907">
        <v>3</v>
      </c>
      <c r="DI907">
        <v>4</v>
      </c>
      <c r="DJ907">
        <v>4</v>
      </c>
      <c r="DK907">
        <v>4</v>
      </c>
      <c r="DL907">
        <v>3</v>
      </c>
      <c r="DM907">
        <v>4</v>
      </c>
      <c r="DN907">
        <v>35</v>
      </c>
      <c r="DO907">
        <v>2</v>
      </c>
      <c r="DP907">
        <v>2</v>
      </c>
      <c r="DQ907">
        <v>2</v>
      </c>
      <c r="DR907">
        <v>3</v>
      </c>
      <c r="DS907">
        <v>3</v>
      </c>
      <c r="DT907">
        <v>2</v>
      </c>
      <c r="DU907">
        <v>3</v>
      </c>
      <c r="DV907">
        <v>2</v>
      </c>
      <c r="DW907">
        <v>1</v>
      </c>
      <c r="DX907">
        <v>20</v>
      </c>
      <c r="DY907" t="s">
        <v>157</v>
      </c>
      <c r="DZ907" t="s">
        <v>4711</v>
      </c>
      <c r="EA907">
        <v>2</v>
      </c>
      <c r="EB907">
        <v>2</v>
      </c>
      <c r="EC907">
        <v>2</v>
      </c>
      <c r="ED907">
        <v>2</v>
      </c>
      <c r="EE907">
        <v>3</v>
      </c>
      <c r="EF907">
        <v>3</v>
      </c>
      <c r="EG907">
        <v>3</v>
      </c>
      <c r="EH907">
        <v>17</v>
      </c>
      <c r="EI907">
        <v>1</v>
      </c>
      <c r="EJ907">
        <v>1</v>
      </c>
      <c r="EK907">
        <v>1</v>
      </c>
      <c r="EL907">
        <v>3</v>
      </c>
      <c r="EM907">
        <v>3</v>
      </c>
      <c r="EN907">
        <v>3</v>
      </c>
      <c r="EO907">
        <v>3</v>
      </c>
      <c r="EP907">
        <v>3</v>
      </c>
      <c r="EQ907">
        <v>3</v>
      </c>
      <c r="ER907">
        <v>3</v>
      </c>
      <c r="ES907">
        <v>3</v>
      </c>
      <c r="ET907">
        <v>3</v>
      </c>
      <c r="EU907">
        <v>24</v>
      </c>
      <c r="EV907">
        <v>10</v>
      </c>
      <c r="EW907">
        <v>8</v>
      </c>
      <c r="EX907">
        <v>8</v>
      </c>
      <c r="EY907">
        <v>3</v>
      </c>
      <c r="EZ907">
        <v>29</v>
      </c>
      <c r="FA907">
        <v>8</v>
      </c>
      <c r="FB907" t="str">
        <f t="shared" si="171"/>
        <v>Severe</v>
      </c>
      <c r="FC907" t="s">
        <v>157</v>
      </c>
    </row>
    <row r="908" spans="1:159" x14ac:dyDescent="0.2">
      <c r="A908">
        <v>4012</v>
      </c>
      <c r="B908" t="s">
        <v>143</v>
      </c>
      <c r="C908" t="s">
        <v>4016</v>
      </c>
      <c r="D908" s="1">
        <v>34447</v>
      </c>
      <c r="E908">
        <v>28</v>
      </c>
      <c r="F908">
        <v>1</v>
      </c>
      <c r="H908" t="s">
        <v>4017</v>
      </c>
      <c r="I908">
        <v>3380</v>
      </c>
      <c r="J908" s="1">
        <v>44621</v>
      </c>
      <c r="K908">
        <v>1</v>
      </c>
      <c r="Q908">
        <v>1</v>
      </c>
      <c r="W908" t="s">
        <v>4409</v>
      </c>
      <c r="X908" t="s">
        <v>307</v>
      </c>
      <c r="Y908">
        <v>0</v>
      </c>
      <c r="Z908" t="s">
        <v>4018</v>
      </c>
      <c r="AA908" s="1">
        <v>44717</v>
      </c>
      <c r="AB908" s="2">
        <f t="shared" si="168"/>
        <v>96</v>
      </c>
      <c r="AC908">
        <v>0</v>
      </c>
      <c r="AD908">
        <v>2</v>
      </c>
      <c r="AE908" t="str">
        <f t="shared" si="169"/>
        <v>Female</v>
      </c>
      <c r="AF908">
        <v>3</v>
      </c>
      <c r="AG908" t="s">
        <v>157</v>
      </c>
      <c r="AH908">
        <v>0</v>
      </c>
      <c r="AJ908">
        <v>4</v>
      </c>
      <c r="AK908" t="str">
        <f t="shared" si="162"/>
        <v>TAFE</v>
      </c>
      <c r="AL908" t="str">
        <f t="shared" si="170"/>
        <v>Yes</v>
      </c>
      <c r="AM908">
        <v>9</v>
      </c>
      <c r="AN908" t="str">
        <f t="shared" si="163"/>
        <v>Aus</v>
      </c>
      <c r="AO908">
        <v>1</v>
      </c>
      <c r="AR908">
        <v>0</v>
      </c>
      <c r="AS908">
        <v>0</v>
      </c>
      <c r="AT908">
        <v>0</v>
      </c>
      <c r="AU908">
        <v>1</v>
      </c>
      <c r="AV908">
        <v>0</v>
      </c>
      <c r="AW908">
        <v>0</v>
      </c>
      <c r="AX908">
        <v>0</v>
      </c>
      <c r="AY908">
        <v>2</v>
      </c>
      <c r="AZ908">
        <v>1</v>
      </c>
      <c r="BA908">
        <v>1</v>
      </c>
      <c r="BC908" t="s">
        <v>4019</v>
      </c>
      <c r="BD908">
        <v>0</v>
      </c>
      <c r="BF908">
        <v>1</v>
      </c>
      <c r="BG908" t="s">
        <v>4020</v>
      </c>
      <c r="BH908">
        <v>2</v>
      </c>
      <c r="BI908">
        <v>2</v>
      </c>
      <c r="BJ908">
        <v>0</v>
      </c>
      <c r="BK908">
        <v>1</v>
      </c>
      <c r="BL908">
        <v>15</v>
      </c>
      <c r="BM908">
        <v>0</v>
      </c>
      <c r="BO908">
        <v>0</v>
      </c>
      <c r="BQ908">
        <v>2</v>
      </c>
      <c r="BR908">
        <v>1</v>
      </c>
      <c r="BS908">
        <v>3</v>
      </c>
      <c r="BT908">
        <v>4</v>
      </c>
      <c r="BU908">
        <v>2</v>
      </c>
      <c r="BV908">
        <v>20</v>
      </c>
      <c r="BW908" s="4">
        <v>0.43180903061549625</v>
      </c>
      <c r="BX908">
        <v>4</v>
      </c>
      <c r="BY908">
        <v>6</v>
      </c>
      <c r="BZ908">
        <v>0</v>
      </c>
      <c r="CA908">
        <v>360</v>
      </c>
      <c r="CB908">
        <v>0</v>
      </c>
      <c r="CC908">
        <v>0</v>
      </c>
      <c r="CD908">
        <v>0</v>
      </c>
      <c r="CE908">
        <v>0</v>
      </c>
      <c r="CF908">
        <v>0</v>
      </c>
      <c r="CG908">
        <v>0</v>
      </c>
      <c r="CH908">
        <v>0</v>
      </c>
      <c r="CI908">
        <v>0</v>
      </c>
      <c r="CJ908">
        <v>0</v>
      </c>
      <c r="CK908">
        <v>0</v>
      </c>
      <c r="CL908">
        <v>0</v>
      </c>
      <c r="CM908">
        <v>0</v>
      </c>
      <c r="CN908">
        <f t="shared" si="166"/>
        <v>360</v>
      </c>
      <c r="CO908" t="str">
        <f t="shared" si="167"/>
        <v>Sufficientlyactive</v>
      </c>
      <c r="CP908">
        <v>3</v>
      </c>
      <c r="CQ908">
        <v>3</v>
      </c>
      <c r="CR908">
        <v>0</v>
      </c>
      <c r="CS908">
        <v>3</v>
      </c>
      <c r="CT908">
        <v>3</v>
      </c>
      <c r="CU908">
        <v>0</v>
      </c>
      <c r="CV908">
        <v>1</v>
      </c>
      <c r="CW908">
        <v>0</v>
      </c>
      <c r="CX908">
        <v>1</v>
      </c>
      <c r="CY908">
        <v>0</v>
      </c>
      <c r="CZ908">
        <v>2</v>
      </c>
      <c r="DA908">
        <v>5</v>
      </c>
      <c r="DB908">
        <v>6</v>
      </c>
      <c r="DC908">
        <v>0</v>
      </c>
      <c r="DD908">
        <v>4</v>
      </c>
      <c r="DE908">
        <v>4</v>
      </c>
      <c r="DF908">
        <v>4</v>
      </c>
      <c r="DG908">
        <v>3</v>
      </c>
      <c r="DH908">
        <v>5</v>
      </c>
      <c r="DI908">
        <v>3</v>
      </c>
      <c r="DJ908">
        <v>3</v>
      </c>
      <c r="DK908">
        <v>5</v>
      </c>
      <c r="DL908">
        <v>3</v>
      </c>
      <c r="DM908">
        <v>4</v>
      </c>
      <c r="DN908">
        <v>38</v>
      </c>
      <c r="DO908">
        <v>2</v>
      </c>
      <c r="DP908">
        <v>1</v>
      </c>
      <c r="DQ908">
        <v>3</v>
      </c>
      <c r="DR908">
        <v>3</v>
      </c>
      <c r="DS908">
        <v>3</v>
      </c>
      <c r="DT908">
        <v>3</v>
      </c>
      <c r="DU908">
        <v>3</v>
      </c>
      <c r="DV908">
        <v>2</v>
      </c>
      <c r="DW908">
        <v>0</v>
      </c>
      <c r="DX908">
        <v>20</v>
      </c>
      <c r="DY908" t="str">
        <f>IF(DO908&gt;1,"Yes",IF(DP908&gt;1,"Yes","No"))</f>
        <v>Yes</v>
      </c>
      <c r="DZ908" t="s">
        <v>4711</v>
      </c>
      <c r="EA908">
        <v>1</v>
      </c>
      <c r="EB908">
        <v>3</v>
      </c>
      <c r="EC908">
        <v>2</v>
      </c>
      <c r="ED908">
        <v>2</v>
      </c>
      <c r="EE908">
        <v>3</v>
      </c>
      <c r="EF908">
        <v>3</v>
      </c>
      <c r="EG908">
        <v>3</v>
      </c>
      <c r="EH908">
        <v>17</v>
      </c>
      <c r="EI908">
        <v>2</v>
      </c>
      <c r="EJ908">
        <v>3</v>
      </c>
      <c r="EK908">
        <v>3</v>
      </c>
      <c r="EL908">
        <v>8</v>
      </c>
      <c r="EM908">
        <v>2</v>
      </c>
      <c r="EN908">
        <v>2</v>
      </c>
      <c r="EO908">
        <v>3</v>
      </c>
      <c r="EP908">
        <v>3</v>
      </c>
      <c r="EQ908">
        <v>3</v>
      </c>
      <c r="ER908">
        <v>3</v>
      </c>
      <c r="ES908">
        <v>2</v>
      </c>
      <c r="ET908">
        <v>2</v>
      </c>
      <c r="EU908">
        <v>20</v>
      </c>
      <c r="EV908">
        <v>8</v>
      </c>
      <c r="EW908">
        <v>9</v>
      </c>
      <c r="EX908">
        <v>10</v>
      </c>
      <c r="EY908">
        <v>10</v>
      </c>
      <c r="EZ908">
        <v>37</v>
      </c>
      <c r="FA908">
        <v>8</v>
      </c>
      <c r="FB908" t="str">
        <f t="shared" si="171"/>
        <v>Severe</v>
      </c>
      <c r="FC908" t="s">
        <v>149</v>
      </c>
    </row>
    <row r="909" spans="1:159" x14ac:dyDescent="0.2">
      <c r="A909">
        <v>4014</v>
      </c>
      <c r="B909" t="s">
        <v>143</v>
      </c>
      <c r="C909" t="s">
        <v>4021</v>
      </c>
      <c r="D909" s="1">
        <v>17526</v>
      </c>
      <c r="E909">
        <v>74</v>
      </c>
      <c r="F909">
        <v>1</v>
      </c>
      <c r="H909" t="s">
        <v>274</v>
      </c>
      <c r="I909">
        <v>3038</v>
      </c>
      <c r="J909" s="1">
        <v>44621</v>
      </c>
      <c r="K909">
        <v>1</v>
      </c>
      <c r="R909">
        <v>1</v>
      </c>
      <c r="W909" t="s">
        <v>229</v>
      </c>
      <c r="X909" t="s">
        <v>307</v>
      </c>
      <c r="Y909">
        <v>1</v>
      </c>
      <c r="Z909" t="s">
        <v>4022</v>
      </c>
      <c r="AA909" s="1">
        <v>44700</v>
      </c>
      <c r="AB909" s="2">
        <f t="shared" si="168"/>
        <v>79</v>
      </c>
      <c r="AC909">
        <v>1</v>
      </c>
      <c r="AD909">
        <v>2</v>
      </c>
      <c r="AE909" t="str">
        <f t="shared" si="169"/>
        <v>Female</v>
      </c>
      <c r="AF909">
        <v>7</v>
      </c>
      <c r="AG909" t="s">
        <v>149</v>
      </c>
      <c r="AH909">
        <v>0</v>
      </c>
      <c r="AJ909">
        <v>2</v>
      </c>
      <c r="AK909" t="str">
        <f t="shared" si="162"/>
        <v>High school</v>
      </c>
      <c r="AL909" t="str">
        <f t="shared" si="170"/>
        <v>Yes</v>
      </c>
      <c r="AM909">
        <v>185</v>
      </c>
      <c r="AN909" t="str">
        <f t="shared" si="163"/>
        <v>Other</v>
      </c>
      <c r="AQ909">
        <v>21</v>
      </c>
      <c r="AR909">
        <v>0</v>
      </c>
      <c r="AS909">
        <v>0</v>
      </c>
      <c r="AT909">
        <v>0</v>
      </c>
      <c r="AU909">
        <v>0</v>
      </c>
      <c r="AV909">
        <v>0</v>
      </c>
      <c r="AW909">
        <v>0</v>
      </c>
      <c r="AX909">
        <v>0</v>
      </c>
      <c r="AY909">
        <v>1</v>
      </c>
      <c r="AZ909">
        <v>0</v>
      </c>
      <c r="BA909">
        <v>1</v>
      </c>
      <c r="BC909" t="s">
        <v>4023</v>
      </c>
      <c r="BD909">
        <v>1</v>
      </c>
      <c r="BE909" t="s">
        <v>4024</v>
      </c>
      <c r="BF909">
        <v>1</v>
      </c>
      <c r="BG909" t="s">
        <v>4025</v>
      </c>
      <c r="BH909">
        <v>1</v>
      </c>
      <c r="BI909">
        <v>0</v>
      </c>
      <c r="BJ909">
        <v>0</v>
      </c>
      <c r="BK909">
        <v>0</v>
      </c>
      <c r="BM909">
        <v>1</v>
      </c>
      <c r="BN909">
        <v>5</v>
      </c>
      <c r="BO909">
        <v>0</v>
      </c>
      <c r="BQ909">
        <v>4</v>
      </c>
      <c r="BR909">
        <v>3</v>
      </c>
      <c r="BS909">
        <v>4</v>
      </c>
      <c r="BT909">
        <v>5</v>
      </c>
      <c r="BU909">
        <v>3</v>
      </c>
      <c r="BV909">
        <v>54</v>
      </c>
      <c r="BW909" s="4">
        <v>7.5194664404223219E-2</v>
      </c>
      <c r="BX909">
        <v>0</v>
      </c>
      <c r="BY909">
        <v>0</v>
      </c>
      <c r="BZ909">
        <v>0</v>
      </c>
      <c r="CA909">
        <v>0</v>
      </c>
      <c r="CB909">
        <v>0</v>
      </c>
      <c r="CC909">
        <v>0</v>
      </c>
      <c r="CD909">
        <v>0</v>
      </c>
      <c r="CE909">
        <v>0</v>
      </c>
      <c r="CF909">
        <v>0</v>
      </c>
      <c r="CG909">
        <v>0</v>
      </c>
      <c r="CH909">
        <v>0</v>
      </c>
      <c r="CI909">
        <v>0</v>
      </c>
      <c r="CJ909">
        <v>0</v>
      </c>
      <c r="CK909">
        <v>0</v>
      </c>
      <c r="CL909">
        <v>0</v>
      </c>
      <c r="CM909">
        <v>0</v>
      </c>
      <c r="CN909">
        <f t="shared" si="166"/>
        <v>0</v>
      </c>
      <c r="CO909" t="str">
        <f t="shared" si="167"/>
        <v>Sedentary</v>
      </c>
      <c r="CP909">
        <v>3</v>
      </c>
      <c r="CQ909">
        <v>3</v>
      </c>
      <c r="CR909">
        <v>3</v>
      </c>
      <c r="CS909">
        <v>3</v>
      </c>
      <c r="CT909">
        <v>3</v>
      </c>
      <c r="CU909">
        <v>2</v>
      </c>
      <c r="CV909">
        <v>1</v>
      </c>
      <c r="CW909">
        <v>1</v>
      </c>
      <c r="CX909">
        <v>1</v>
      </c>
      <c r="CY909">
        <v>1</v>
      </c>
      <c r="CZ909">
        <v>2</v>
      </c>
      <c r="DA909">
        <v>4</v>
      </c>
      <c r="DB909">
        <v>4</v>
      </c>
      <c r="DC909">
        <v>0</v>
      </c>
      <c r="DD909">
        <v>4</v>
      </c>
      <c r="DE909">
        <v>1</v>
      </c>
      <c r="DF909">
        <v>1</v>
      </c>
      <c r="DG909">
        <v>1</v>
      </c>
      <c r="DH909">
        <v>3</v>
      </c>
      <c r="DI909">
        <v>1</v>
      </c>
      <c r="DJ909">
        <v>1</v>
      </c>
      <c r="DK909">
        <v>4</v>
      </c>
      <c r="DL909">
        <v>1</v>
      </c>
      <c r="DM909">
        <v>1</v>
      </c>
      <c r="DN909">
        <v>18</v>
      </c>
      <c r="DO909">
        <v>1</v>
      </c>
      <c r="DP909">
        <v>0</v>
      </c>
      <c r="DQ909">
        <v>3</v>
      </c>
      <c r="DR909">
        <v>1</v>
      </c>
      <c r="DS909">
        <v>0</v>
      </c>
      <c r="DT909">
        <v>0</v>
      </c>
      <c r="DU909">
        <v>0</v>
      </c>
      <c r="DV909">
        <v>1</v>
      </c>
      <c r="DW909">
        <v>0</v>
      </c>
      <c r="DX909">
        <v>6</v>
      </c>
      <c r="DY909" t="s">
        <v>149</v>
      </c>
      <c r="DZ909" t="s">
        <v>4707</v>
      </c>
      <c r="EA909">
        <v>3</v>
      </c>
      <c r="EB909">
        <v>2</v>
      </c>
      <c r="EC909">
        <v>3</v>
      </c>
      <c r="ED909">
        <v>3</v>
      </c>
      <c r="EE909">
        <v>4</v>
      </c>
      <c r="EF909">
        <v>3</v>
      </c>
      <c r="EG909">
        <v>5</v>
      </c>
      <c r="EH909">
        <v>23</v>
      </c>
      <c r="EI909">
        <v>1</v>
      </c>
      <c r="EJ909">
        <v>1</v>
      </c>
      <c r="EK909">
        <v>1</v>
      </c>
      <c r="EL909">
        <v>3</v>
      </c>
      <c r="EM909">
        <v>3</v>
      </c>
      <c r="EN909">
        <v>3</v>
      </c>
      <c r="EO909">
        <v>3</v>
      </c>
      <c r="EP909">
        <v>3</v>
      </c>
      <c r="EQ909">
        <v>3</v>
      </c>
      <c r="ER909">
        <v>3</v>
      </c>
      <c r="ES909">
        <v>3</v>
      </c>
      <c r="ET909">
        <v>3</v>
      </c>
      <c r="EU909">
        <v>24</v>
      </c>
      <c r="EV909">
        <v>10</v>
      </c>
      <c r="EW909">
        <v>10</v>
      </c>
      <c r="EX909">
        <v>10</v>
      </c>
      <c r="EY909">
        <v>10</v>
      </c>
      <c r="EZ909">
        <v>40</v>
      </c>
      <c r="FA909">
        <v>10</v>
      </c>
      <c r="FB909" t="str">
        <f t="shared" si="171"/>
        <v>Severe</v>
      </c>
      <c r="FC909" t="s">
        <v>157</v>
      </c>
    </row>
    <row r="910" spans="1:159" x14ac:dyDescent="0.2">
      <c r="A910">
        <v>4016</v>
      </c>
      <c r="B910" t="s">
        <v>143</v>
      </c>
      <c r="C910" t="s">
        <v>4026</v>
      </c>
      <c r="D910" s="1">
        <v>30824</v>
      </c>
      <c r="E910">
        <v>38</v>
      </c>
      <c r="F910">
        <v>1</v>
      </c>
      <c r="H910" t="s">
        <v>145</v>
      </c>
      <c r="I910">
        <v>3029</v>
      </c>
      <c r="J910" s="1">
        <v>44624</v>
      </c>
      <c r="K910">
        <v>1</v>
      </c>
      <c r="O910">
        <v>1</v>
      </c>
      <c r="W910" t="s">
        <v>4229</v>
      </c>
      <c r="X910" t="s">
        <v>307</v>
      </c>
      <c r="Y910">
        <v>0</v>
      </c>
      <c r="Z910" t="s">
        <v>4027</v>
      </c>
      <c r="AA910" s="1">
        <v>44734</v>
      </c>
      <c r="AB910" s="2">
        <f t="shared" si="168"/>
        <v>110</v>
      </c>
      <c r="AC910">
        <v>1</v>
      </c>
      <c r="AD910">
        <v>2</v>
      </c>
      <c r="AE910" t="str">
        <f t="shared" si="169"/>
        <v>Female</v>
      </c>
      <c r="AF910">
        <v>0</v>
      </c>
      <c r="AG910" t="s">
        <v>157</v>
      </c>
      <c r="AH910">
        <v>0</v>
      </c>
      <c r="AJ910">
        <v>8</v>
      </c>
      <c r="AK910" t="str">
        <f t="shared" si="162"/>
        <v>Postgrad</v>
      </c>
      <c r="AL910" t="str">
        <f t="shared" si="170"/>
        <v>Yes</v>
      </c>
      <c r="AM910">
        <v>77</v>
      </c>
      <c r="AN910" t="str">
        <f t="shared" si="163"/>
        <v>Other</v>
      </c>
      <c r="AQ910">
        <v>23</v>
      </c>
      <c r="AR910">
        <v>0</v>
      </c>
      <c r="AS910">
        <v>0</v>
      </c>
      <c r="AT910">
        <v>0</v>
      </c>
      <c r="AU910">
        <v>0</v>
      </c>
      <c r="AV910">
        <v>0</v>
      </c>
      <c r="AW910">
        <v>0</v>
      </c>
      <c r="AX910">
        <v>0</v>
      </c>
      <c r="AY910">
        <v>0</v>
      </c>
      <c r="AZ910">
        <v>0</v>
      </c>
      <c r="BA910">
        <v>0</v>
      </c>
      <c r="BD910">
        <v>0</v>
      </c>
      <c r="BF910">
        <v>0</v>
      </c>
      <c r="BH910">
        <v>0</v>
      </c>
      <c r="BI910">
        <v>0</v>
      </c>
      <c r="BJ910">
        <v>0</v>
      </c>
      <c r="BK910">
        <v>0</v>
      </c>
      <c r="BM910">
        <v>0</v>
      </c>
      <c r="BO910">
        <v>0</v>
      </c>
      <c r="BQ910">
        <v>1</v>
      </c>
      <c r="BR910">
        <v>1</v>
      </c>
      <c r="BS910">
        <v>1</v>
      </c>
      <c r="BT910">
        <v>3</v>
      </c>
      <c r="BU910">
        <v>1</v>
      </c>
      <c r="BV910">
        <v>85</v>
      </c>
      <c r="BW910" s="4">
        <v>0.72599999999999998</v>
      </c>
      <c r="BX910">
        <v>2</v>
      </c>
      <c r="BY910">
        <v>1</v>
      </c>
      <c r="BZ910">
        <v>15</v>
      </c>
      <c r="CA910">
        <v>75</v>
      </c>
      <c r="CB910">
        <v>0</v>
      </c>
      <c r="CC910">
        <v>0</v>
      </c>
      <c r="CD910">
        <v>0</v>
      </c>
      <c r="CE910">
        <v>0</v>
      </c>
      <c r="CF910">
        <v>0</v>
      </c>
      <c r="CG910">
        <v>0</v>
      </c>
      <c r="CH910">
        <v>0</v>
      </c>
      <c r="CI910">
        <v>0</v>
      </c>
      <c r="CJ910">
        <v>1</v>
      </c>
      <c r="CK910">
        <v>0</v>
      </c>
      <c r="CL910">
        <v>30</v>
      </c>
      <c r="CM910">
        <v>30</v>
      </c>
      <c r="CN910">
        <f t="shared" si="166"/>
        <v>105</v>
      </c>
      <c r="CO910" t="str">
        <f t="shared" si="167"/>
        <v>Insufficiently active</v>
      </c>
      <c r="CP910">
        <v>3</v>
      </c>
      <c r="CQ910">
        <v>3</v>
      </c>
      <c r="CR910">
        <v>2</v>
      </c>
      <c r="CS910">
        <v>3</v>
      </c>
      <c r="CT910">
        <v>3</v>
      </c>
      <c r="FC910" t="s">
        <v>149</v>
      </c>
    </row>
    <row r="911" spans="1:159" x14ac:dyDescent="0.2">
      <c r="A911">
        <v>4017</v>
      </c>
      <c r="B911" t="s">
        <v>143</v>
      </c>
      <c r="C911" t="s">
        <v>4028</v>
      </c>
      <c r="D911" s="1">
        <v>32408</v>
      </c>
      <c r="E911">
        <v>33</v>
      </c>
      <c r="F911">
        <v>1</v>
      </c>
      <c r="H911" t="s">
        <v>228</v>
      </c>
      <c r="I911">
        <v>3029</v>
      </c>
      <c r="J911" s="1">
        <v>44621</v>
      </c>
      <c r="K911">
        <v>2</v>
      </c>
      <c r="Q911">
        <v>3</v>
      </c>
      <c r="W911" t="s">
        <v>4409</v>
      </c>
      <c r="X911" t="s">
        <v>314</v>
      </c>
      <c r="Y911">
        <v>0</v>
      </c>
      <c r="Z911" t="s">
        <v>4029</v>
      </c>
      <c r="AA911" s="1">
        <v>44733</v>
      </c>
      <c r="AB911" s="2">
        <f t="shared" si="168"/>
        <v>112</v>
      </c>
      <c r="AC911">
        <v>1</v>
      </c>
      <c r="AD911">
        <v>1</v>
      </c>
      <c r="AE911" t="str">
        <f t="shared" si="169"/>
        <v>Male</v>
      </c>
      <c r="AF911">
        <v>0</v>
      </c>
      <c r="AG911" t="s">
        <v>157</v>
      </c>
      <c r="AH911">
        <v>0</v>
      </c>
      <c r="AJ911">
        <v>2</v>
      </c>
      <c r="AK911" t="str">
        <f t="shared" si="162"/>
        <v>High school</v>
      </c>
      <c r="AL911" t="str">
        <f t="shared" si="170"/>
        <v>Yes</v>
      </c>
      <c r="AM911">
        <v>9</v>
      </c>
      <c r="AN911" t="str">
        <f t="shared" si="163"/>
        <v>Aus</v>
      </c>
      <c r="AO911">
        <v>0</v>
      </c>
      <c r="AR911">
        <v>0</v>
      </c>
      <c r="AS911">
        <v>0</v>
      </c>
      <c r="AT911">
        <v>0</v>
      </c>
      <c r="AU911">
        <v>0</v>
      </c>
      <c r="AV911">
        <v>0</v>
      </c>
      <c r="AW911">
        <v>0</v>
      </c>
      <c r="AX911">
        <v>0</v>
      </c>
      <c r="AY911">
        <v>1</v>
      </c>
      <c r="AZ911">
        <v>0</v>
      </c>
      <c r="BA911">
        <v>0</v>
      </c>
      <c r="BC911" t="s">
        <v>4030</v>
      </c>
      <c r="BD911">
        <v>0</v>
      </c>
      <c r="BF911">
        <v>1</v>
      </c>
      <c r="BG911" t="s">
        <v>4031</v>
      </c>
      <c r="BH911">
        <v>0</v>
      </c>
      <c r="BI911">
        <v>0</v>
      </c>
      <c r="BJ911">
        <v>0</v>
      </c>
      <c r="BK911">
        <v>0</v>
      </c>
      <c r="BM911">
        <v>1</v>
      </c>
      <c r="BN911">
        <v>10</v>
      </c>
      <c r="BO911">
        <v>1</v>
      </c>
      <c r="BP911">
        <v>0</v>
      </c>
      <c r="BW911" s="4"/>
      <c r="FC911" t="s">
        <v>149</v>
      </c>
    </row>
    <row r="912" spans="1:159" x14ac:dyDescent="0.2">
      <c r="A912">
        <v>4018</v>
      </c>
      <c r="B912" t="s">
        <v>143</v>
      </c>
      <c r="C912" t="s">
        <v>4032</v>
      </c>
      <c r="D912" s="1">
        <v>29220</v>
      </c>
      <c r="E912">
        <v>42</v>
      </c>
      <c r="F912">
        <v>1</v>
      </c>
      <c r="H912" t="s">
        <v>145</v>
      </c>
      <c r="I912">
        <v>3029</v>
      </c>
      <c r="J912" s="1">
        <v>44621</v>
      </c>
      <c r="K912">
        <v>2</v>
      </c>
      <c r="Q912">
        <v>3</v>
      </c>
      <c r="W912" t="s">
        <v>4409</v>
      </c>
      <c r="X912" t="s">
        <v>314</v>
      </c>
      <c r="Y912">
        <v>0</v>
      </c>
      <c r="Z912" t="s">
        <v>4033</v>
      </c>
      <c r="AA912" s="1">
        <v>44756</v>
      </c>
      <c r="AB912" s="2">
        <f t="shared" si="168"/>
        <v>135</v>
      </c>
      <c r="AC912">
        <v>1</v>
      </c>
      <c r="AD912">
        <v>2</v>
      </c>
      <c r="AE912" t="str">
        <f t="shared" si="169"/>
        <v>Female</v>
      </c>
      <c r="AF912">
        <v>6</v>
      </c>
      <c r="AG912" t="s">
        <v>149</v>
      </c>
      <c r="AH912">
        <v>1</v>
      </c>
      <c r="AI912">
        <v>1</v>
      </c>
      <c r="AJ912">
        <v>2</v>
      </c>
      <c r="AK912" t="str">
        <f t="shared" si="162"/>
        <v>High school</v>
      </c>
      <c r="AL912" t="str">
        <f t="shared" si="170"/>
        <v>Yes</v>
      </c>
      <c r="AM912">
        <v>77</v>
      </c>
      <c r="AN912" t="str">
        <f t="shared" si="163"/>
        <v>Other</v>
      </c>
      <c r="AQ912">
        <v>26</v>
      </c>
      <c r="AR912">
        <v>0</v>
      </c>
      <c r="AS912">
        <v>0</v>
      </c>
      <c r="AT912">
        <v>0</v>
      </c>
      <c r="AU912">
        <v>0</v>
      </c>
      <c r="AV912">
        <v>0</v>
      </c>
      <c r="AW912">
        <v>0</v>
      </c>
      <c r="AX912">
        <v>0</v>
      </c>
      <c r="AY912">
        <v>0</v>
      </c>
      <c r="AZ912">
        <v>0</v>
      </c>
      <c r="BA912">
        <v>0</v>
      </c>
      <c r="BD912">
        <v>0</v>
      </c>
      <c r="BF912">
        <v>0</v>
      </c>
      <c r="BH912">
        <v>0</v>
      </c>
      <c r="BI912">
        <v>0</v>
      </c>
      <c r="BJ912">
        <v>0</v>
      </c>
      <c r="BK912">
        <v>0</v>
      </c>
      <c r="BM912">
        <v>0</v>
      </c>
      <c r="BO912">
        <v>0</v>
      </c>
      <c r="BQ912">
        <v>4</v>
      </c>
      <c r="BR912">
        <v>3</v>
      </c>
      <c r="BS912">
        <v>4</v>
      </c>
      <c r="BT912">
        <v>4</v>
      </c>
      <c r="BU912">
        <v>4</v>
      </c>
      <c r="BV912">
        <v>50</v>
      </c>
      <c r="BW912" s="4">
        <v>0.14568143791597996</v>
      </c>
      <c r="BX912">
        <v>4</v>
      </c>
      <c r="BY912">
        <v>2</v>
      </c>
      <c r="BZ912">
        <v>0</v>
      </c>
      <c r="CA912">
        <v>120</v>
      </c>
      <c r="CB912">
        <v>0</v>
      </c>
      <c r="CC912">
        <v>0</v>
      </c>
      <c r="CD912">
        <v>0</v>
      </c>
      <c r="CE912">
        <v>0</v>
      </c>
      <c r="CF912">
        <v>0</v>
      </c>
      <c r="CG912">
        <v>0</v>
      </c>
      <c r="CH912">
        <v>0</v>
      </c>
      <c r="CI912">
        <v>0</v>
      </c>
      <c r="CJ912">
        <v>0</v>
      </c>
      <c r="CK912">
        <v>0</v>
      </c>
      <c r="CL912">
        <v>0</v>
      </c>
      <c r="CM912">
        <v>0</v>
      </c>
      <c r="CN912">
        <f>CA912+CM912+(2*CI912)</f>
        <v>120</v>
      </c>
      <c r="CO912" t="str">
        <f>IF(CN912&gt;150,"Sufficientlyactive",IF(CN912&gt;1,"Insufficiently active","Sedentary"))</f>
        <v>Insufficiently active</v>
      </c>
      <c r="CP912">
        <v>2</v>
      </c>
      <c r="CQ912">
        <v>2</v>
      </c>
      <c r="CR912">
        <v>2</v>
      </c>
      <c r="CS912">
        <v>2</v>
      </c>
      <c r="CT912">
        <v>2</v>
      </c>
      <c r="CU912">
        <v>3</v>
      </c>
      <c r="CV912">
        <v>1</v>
      </c>
      <c r="CW912">
        <v>1</v>
      </c>
      <c r="CX912">
        <v>1</v>
      </c>
      <c r="CY912">
        <v>1</v>
      </c>
      <c r="CZ912">
        <v>1</v>
      </c>
      <c r="DA912">
        <v>6</v>
      </c>
      <c r="DB912">
        <v>1</v>
      </c>
      <c r="DC912">
        <v>0</v>
      </c>
      <c r="DD912">
        <v>4</v>
      </c>
      <c r="DE912">
        <v>3</v>
      </c>
      <c r="DF912">
        <v>2</v>
      </c>
      <c r="DG912">
        <v>1</v>
      </c>
      <c r="DH912">
        <v>2</v>
      </c>
      <c r="DI912">
        <v>1</v>
      </c>
      <c r="DJ912">
        <v>1</v>
      </c>
      <c r="DK912">
        <v>1</v>
      </c>
      <c r="DL912">
        <v>1</v>
      </c>
      <c r="DM912">
        <v>1</v>
      </c>
      <c r="DN912">
        <v>17</v>
      </c>
      <c r="DO912">
        <v>0</v>
      </c>
      <c r="DP912">
        <v>0</v>
      </c>
      <c r="DQ912">
        <v>0</v>
      </c>
      <c r="DR912">
        <v>2</v>
      </c>
      <c r="DS912">
        <v>0</v>
      </c>
      <c r="DT912">
        <v>0</v>
      </c>
      <c r="DU912">
        <v>0</v>
      </c>
      <c r="DV912">
        <v>0</v>
      </c>
      <c r="DW912">
        <v>0</v>
      </c>
      <c r="DX912">
        <v>2</v>
      </c>
      <c r="DY912" t="str">
        <f>IF(DO912&gt;1,"Yes",IF(DP912&gt;1,"Yes","No"))</f>
        <v>No</v>
      </c>
      <c r="DZ912" t="s">
        <v>4708</v>
      </c>
      <c r="EA912">
        <v>4</v>
      </c>
      <c r="EB912">
        <v>4</v>
      </c>
      <c r="EC912">
        <v>4</v>
      </c>
      <c r="ED912">
        <v>4</v>
      </c>
      <c r="EE912">
        <v>4</v>
      </c>
      <c r="EF912">
        <v>4</v>
      </c>
      <c r="EG912">
        <v>4</v>
      </c>
      <c r="EH912">
        <v>28</v>
      </c>
      <c r="EI912">
        <v>1</v>
      </c>
      <c r="EJ912">
        <v>1</v>
      </c>
      <c r="EK912">
        <v>1</v>
      </c>
      <c r="EL912">
        <v>3</v>
      </c>
      <c r="EM912">
        <v>5</v>
      </c>
      <c r="EN912">
        <v>5</v>
      </c>
      <c r="EO912">
        <v>5</v>
      </c>
      <c r="EP912">
        <v>5</v>
      </c>
      <c r="EQ912">
        <v>5</v>
      </c>
      <c r="ER912">
        <v>5</v>
      </c>
      <c r="ES912">
        <v>5</v>
      </c>
      <c r="ET912">
        <v>5</v>
      </c>
      <c r="EU912">
        <v>40</v>
      </c>
      <c r="EV912">
        <v>8</v>
      </c>
      <c r="EW912">
        <v>6</v>
      </c>
      <c r="EX912">
        <v>6</v>
      </c>
      <c r="EY912">
        <v>6</v>
      </c>
      <c r="EZ912">
        <v>26</v>
      </c>
      <c r="FA912">
        <v>7</v>
      </c>
      <c r="FB912" t="str">
        <f t="shared" si="171"/>
        <v>Moderate</v>
      </c>
      <c r="FC912" t="s">
        <v>149</v>
      </c>
    </row>
    <row r="913" spans="1:159" x14ac:dyDescent="0.2">
      <c r="A913">
        <v>4022</v>
      </c>
      <c r="B913" t="s">
        <v>143</v>
      </c>
      <c r="C913" t="s">
        <v>4034</v>
      </c>
      <c r="D913" s="1">
        <v>15712</v>
      </c>
      <c r="E913">
        <v>79</v>
      </c>
      <c r="F913">
        <v>1</v>
      </c>
      <c r="H913" t="s">
        <v>262</v>
      </c>
      <c r="I913">
        <v>3032</v>
      </c>
      <c r="J913" s="1">
        <v>44621</v>
      </c>
      <c r="K913">
        <v>2</v>
      </c>
      <c r="T913">
        <v>3</v>
      </c>
      <c r="W913" t="s">
        <v>4411</v>
      </c>
      <c r="X913" t="s">
        <v>314</v>
      </c>
      <c r="Y913">
        <v>0</v>
      </c>
      <c r="Z913" t="s">
        <v>4035</v>
      </c>
      <c r="AA913" s="1">
        <v>44702</v>
      </c>
      <c r="AB913" s="2">
        <f t="shared" si="168"/>
        <v>81</v>
      </c>
      <c r="AC913">
        <v>0</v>
      </c>
      <c r="AD913">
        <v>1</v>
      </c>
      <c r="AE913" t="str">
        <f t="shared" si="169"/>
        <v>Male</v>
      </c>
      <c r="AF913">
        <v>7</v>
      </c>
      <c r="AG913" t="s">
        <v>149</v>
      </c>
      <c r="AH913">
        <v>0</v>
      </c>
      <c r="AJ913">
        <v>3</v>
      </c>
      <c r="AK913" t="str">
        <f t="shared" si="162"/>
        <v>TAFE</v>
      </c>
      <c r="AL913" t="str">
        <f t="shared" si="170"/>
        <v>Yes</v>
      </c>
      <c r="AM913">
        <v>9</v>
      </c>
      <c r="AN913" t="str">
        <f t="shared" si="163"/>
        <v>Aus</v>
      </c>
      <c r="AO913">
        <v>0</v>
      </c>
      <c r="AR913">
        <v>0</v>
      </c>
      <c r="AS913">
        <v>0</v>
      </c>
      <c r="AT913">
        <v>0</v>
      </c>
      <c r="AU913">
        <v>0</v>
      </c>
      <c r="AV913">
        <v>0</v>
      </c>
      <c r="AW913">
        <v>1</v>
      </c>
      <c r="AX913">
        <v>1</v>
      </c>
      <c r="AY913">
        <v>0</v>
      </c>
      <c r="AZ913">
        <v>0</v>
      </c>
      <c r="BA913">
        <v>0</v>
      </c>
      <c r="BC913" t="s">
        <v>4036</v>
      </c>
      <c r="BD913">
        <v>1</v>
      </c>
      <c r="BE913" t="s">
        <v>4037</v>
      </c>
      <c r="BF913">
        <v>1</v>
      </c>
      <c r="BG913" t="s">
        <v>4038</v>
      </c>
      <c r="BH913">
        <v>0</v>
      </c>
      <c r="BI913">
        <v>0</v>
      </c>
      <c r="BJ913">
        <v>2</v>
      </c>
      <c r="BK913">
        <v>0</v>
      </c>
      <c r="BM913">
        <v>1</v>
      </c>
      <c r="BO913">
        <v>1</v>
      </c>
      <c r="BP913">
        <v>1</v>
      </c>
      <c r="BQ913">
        <v>3</v>
      </c>
      <c r="BR913">
        <v>1</v>
      </c>
      <c r="BS913">
        <v>3</v>
      </c>
      <c r="BT913">
        <v>4</v>
      </c>
      <c r="BU913">
        <v>3</v>
      </c>
      <c r="BV913">
        <v>56</v>
      </c>
      <c r="BW913" s="4">
        <v>0.40373869346733671</v>
      </c>
      <c r="BX913">
        <v>3</v>
      </c>
      <c r="BY913">
        <v>0</v>
      </c>
      <c r="BZ913">
        <v>15</v>
      </c>
      <c r="CA913">
        <v>15</v>
      </c>
      <c r="CB913">
        <v>5</v>
      </c>
      <c r="CC913">
        <v>1</v>
      </c>
      <c r="CD913">
        <v>0</v>
      </c>
      <c r="CE913">
        <v>60</v>
      </c>
      <c r="CF913">
        <v>0</v>
      </c>
      <c r="CG913">
        <v>1</v>
      </c>
      <c r="CH913">
        <v>0</v>
      </c>
      <c r="CI913">
        <v>60</v>
      </c>
      <c r="CJ913">
        <v>1</v>
      </c>
      <c r="CK913">
        <v>0</v>
      </c>
      <c r="CL913">
        <v>15</v>
      </c>
      <c r="CM913">
        <v>15</v>
      </c>
      <c r="CN913">
        <f>CA913+CM913+(2*CI913)</f>
        <v>150</v>
      </c>
      <c r="CO913" t="str">
        <f>IF(CN913&gt;150,"Sufficientlyactive",IF(CN913&gt;1,"Insufficiently active","Sedentary"))</f>
        <v>Insufficiently active</v>
      </c>
      <c r="CP913">
        <v>2</v>
      </c>
      <c r="CQ913">
        <v>2</v>
      </c>
      <c r="CR913">
        <v>2</v>
      </c>
      <c r="CS913">
        <v>2</v>
      </c>
      <c r="CT913">
        <v>2</v>
      </c>
      <c r="CU913">
        <v>1</v>
      </c>
      <c r="CV913">
        <v>0</v>
      </c>
      <c r="CW913">
        <v>1</v>
      </c>
      <c r="CX913">
        <v>1</v>
      </c>
      <c r="CY913">
        <v>1</v>
      </c>
      <c r="CZ913">
        <v>2</v>
      </c>
      <c r="DA913">
        <v>5</v>
      </c>
      <c r="DB913">
        <v>3</v>
      </c>
      <c r="DC913">
        <v>0</v>
      </c>
      <c r="DD913">
        <v>3</v>
      </c>
      <c r="DE913">
        <v>4</v>
      </c>
      <c r="DF913">
        <v>3</v>
      </c>
      <c r="DG913">
        <v>3</v>
      </c>
      <c r="DH913">
        <v>3</v>
      </c>
      <c r="DI913">
        <v>3</v>
      </c>
      <c r="DJ913">
        <v>3</v>
      </c>
      <c r="DK913">
        <v>3</v>
      </c>
      <c r="DL913">
        <v>2</v>
      </c>
      <c r="DM913">
        <v>2</v>
      </c>
      <c r="DN913">
        <v>29</v>
      </c>
      <c r="DO913">
        <v>2</v>
      </c>
      <c r="DP913">
        <v>2</v>
      </c>
      <c r="DQ913">
        <v>1</v>
      </c>
      <c r="DR913">
        <v>2</v>
      </c>
      <c r="DS913">
        <v>1</v>
      </c>
      <c r="DT913">
        <v>2</v>
      </c>
      <c r="DU913">
        <v>1</v>
      </c>
      <c r="DV913">
        <v>2</v>
      </c>
      <c r="DW913">
        <v>1</v>
      </c>
      <c r="DX913">
        <v>14</v>
      </c>
      <c r="DY913" t="s">
        <v>157</v>
      </c>
      <c r="DZ913" t="s">
        <v>4709</v>
      </c>
      <c r="EA913">
        <v>3</v>
      </c>
      <c r="EB913">
        <v>3</v>
      </c>
      <c r="EC913">
        <v>3</v>
      </c>
      <c r="ED913">
        <v>3</v>
      </c>
      <c r="EE913">
        <v>4</v>
      </c>
      <c r="EF913">
        <v>3</v>
      </c>
      <c r="EG913">
        <v>4</v>
      </c>
      <c r="EH913">
        <v>23</v>
      </c>
      <c r="EI913">
        <v>1</v>
      </c>
      <c r="EJ913">
        <v>1</v>
      </c>
      <c r="EK913">
        <v>2</v>
      </c>
      <c r="EL913">
        <v>4</v>
      </c>
      <c r="EM913">
        <v>3</v>
      </c>
      <c r="EN913">
        <v>4</v>
      </c>
      <c r="EO913">
        <v>4</v>
      </c>
      <c r="EP913">
        <v>4</v>
      </c>
      <c r="EQ913">
        <v>3</v>
      </c>
      <c r="ER913">
        <v>4</v>
      </c>
      <c r="ES913">
        <v>4</v>
      </c>
      <c r="ET913">
        <v>4</v>
      </c>
      <c r="EU913">
        <v>30</v>
      </c>
      <c r="EV913">
        <v>4</v>
      </c>
      <c r="EW913">
        <v>7</v>
      </c>
      <c r="EX913">
        <v>6</v>
      </c>
      <c r="EY913">
        <v>7</v>
      </c>
      <c r="EZ913">
        <v>24</v>
      </c>
      <c r="FA913">
        <v>4</v>
      </c>
      <c r="FB913" t="str">
        <f t="shared" si="171"/>
        <v>Mild</v>
      </c>
      <c r="FC913" t="s">
        <v>157</v>
      </c>
    </row>
    <row r="914" spans="1:159" x14ac:dyDescent="0.2">
      <c r="A914">
        <v>4023</v>
      </c>
      <c r="B914" t="s">
        <v>143</v>
      </c>
      <c r="C914" t="s">
        <v>4039</v>
      </c>
      <c r="D914" s="1">
        <v>25527</v>
      </c>
      <c r="E914">
        <v>52</v>
      </c>
      <c r="F914">
        <v>1</v>
      </c>
      <c r="H914" t="s">
        <v>159</v>
      </c>
      <c r="I914">
        <v>3038</v>
      </c>
      <c r="J914" s="1">
        <v>44621</v>
      </c>
      <c r="K914">
        <v>1</v>
      </c>
      <c r="O914">
        <v>1</v>
      </c>
      <c r="W914" t="s">
        <v>4229</v>
      </c>
      <c r="X914" t="s">
        <v>307</v>
      </c>
      <c r="Y914">
        <v>0</v>
      </c>
      <c r="Z914" t="s">
        <v>4040</v>
      </c>
      <c r="AA914" s="1">
        <v>44710</v>
      </c>
      <c r="AB914" s="2">
        <f t="shared" si="168"/>
        <v>89</v>
      </c>
      <c r="AC914">
        <v>1</v>
      </c>
      <c r="AD914">
        <v>2</v>
      </c>
      <c r="AE914" t="str">
        <f t="shared" si="169"/>
        <v>Female</v>
      </c>
      <c r="AF914">
        <v>7</v>
      </c>
      <c r="AG914" t="s">
        <v>149</v>
      </c>
      <c r="AH914">
        <v>0</v>
      </c>
      <c r="AJ914">
        <v>1</v>
      </c>
      <c r="AK914" t="str">
        <f t="shared" si="162"/>
        <v>DNC high school</v>
      </c>
      <c r="AL914" t="str">
        <f t="shared" si="170"/>
        <v>No</v>
      </c>
      <c r="AM914">
        <v>94</v>
      </c>
      <c r="AN914" t="str">
        <f t="shared" si="163"/>
        <v>Other</v>
      </c>
      <c r="AQ914">
        <v>6</v>
      </c>
      <c r="AR914">
        <v>0</v>
      </c>
      <c r="AS914">
        <v>0</v>
      </c>
      <c r="AT914">
        <v>0</v>
      </c>
      <c r="AU914">
        <v>0</v>
      </c>
      <c r="AV914">
        <v>0</v>
      </c>
      <c r="AW914">
        <v>0</v>
      </c>
      <c r="AX914">
        <v>1</v>
      </c>
      <c r="BD914">
        <v>1</v>
      </c>
      <c r="BF914">
        <v>0</v>
      </c>
      <c r="BH914">
        <v>1</v>
      </c>
      <c r="BJ914">
        <v>1</v>
      </c>
      <c r="BK914">
        <v>0</v>
      </c>
      <c r="BM914">
        <v>0</v>
      </c>
      <c r="BO914">
        <v>0</v>
      </c>
      <c r="BW914" s="4"/>
      <c r="FC914" t="s">
        <v>149</v>
      </c>
    </row>
    <row r="915" spans="1:159" x14ac:dyDescent="0.2">
      <c r="A915">
        <v>4025</v>
      </c>
      <c r="B915" t="s">
        <v>143</v>
      </c>
      <c r="C915" t="s">
        <v>4041</v>
      </c>
      <c r="D915" s="1">
        <v>18320</v>
      </c>
      <c r="E915">
        <v>72</v>
      </c>
      <c r="F915">
        <v>1</v>
      </c>
      <c r="H915" t="s">
        <v>295</v>
      </c>
      <c r="I915">
        <v>3021</v>
      </c>
      <c r="J915" s="1">
        <v>44628</v>
      </c>
      <c r="K915">
        <v>1</v>
      </c>
      <c r="L915">
        <v>1</v>
      </c>
      <c r="W915" t="s">
        <v>4403</v>
      </c>
      <c r="X915" t="s">
        <v>307</v>
      </c>
      <c r="Y915">
        <v>0</v>
      </c>
      <c r="Z915" t="s">
        <v>4042</v>
      </c>
      <c r="AA915" s="1">
        <v>44783</v>
      </c>
      <c r="AB915" s="2">
        <f t="shared" si="168"/>
        <v>155</v>
      </c>
      <c r="AC915">
        <v>1</v>
      </c>
      <c r="AD915">
        <v>1</v>
      </c>
      <c r="AE915" t="str">
        <f t="shared" si="169"/>
        <v>Male</v>
      </c>
      <c r="AF915">
        <v>7</v>
      </c>
      <c r="AG915" t="s">
        <v>149</v>
      </c>
      <c r="AH915">
        <v>0</v>
      </c>
      <c r="AJ915">
        <v>3</v>
      </c>
      <c r="AK915" t="str">
        <f t="shared" si="162"/>
        <v>TAFE</v>
      </c>
      <c r="AL915" t="str">
        <f t="shared" si="170"/>
        <v>Yes</v>
      </c>
      <c r="AM915">
        <v>158</v>
      </c>
      <c r="AN915" t="str">
        <f t="shared" si="163"/>
        <v>Other</v>
      </c>
      <c r="AQ915">
        <v>19</v>
      </c>
      <c r="AR915">
        <v>0</v>
      </c>
      <c r="AS915">
        <v>1</v>
      </c>
      <c r="AT915">
        <v>0</v>
      </c>
      <c r="AU915">
        <v>0</v>
      </c>
      <c r="AV915">
        <v>2</v>
      </c>
      <c r="AW915">
        <v>0</v>
      </c>
      <c r="AX915">
        <v>2</v>
      </c>
      <c r="AY915">
        <v>0</v>
      </c>
      <c r="AZ915">
        <v>2</v>
      </c>
      <c r="BA915">
        <v>0</v>
      </c>
      <c r="BD915">
        <v>1</v>
      </c>
      <c r="BE915" t="s">
        <v>4043</v>
      </c>
      <c r="BF915">
        <v>1</v>
      </c>
      <c r="BG915" t="s">
        <v>4044</v>
      </c>
      <c r="BH915">
        <v>1</v>
      </c>
      <c r="BI915">
        <v>1</v>
      </c>
      <c r="BJ915">
        <v>0</v>
      </c>
      <c r="BK915">
        <v>0</v>
      </c>
      <c r="BM915">
        <v>1</v>
      </c>
      <c r="BN915">
        <v>40</v>
      </c>
      <c r="BO915">
        <v>0</v>
      </c>
      <c r="BQ915">
        <v>2</v>
      </c>
      <c r="BR915">
        <v>1</v>
      </c>
      <c r="BS915">
        <v>2</v>
      </c>
      <c r="BT915">
        <v>4</v>
      </c>
      <c r="BU915">
        <v>2</v>
      </c>
      <c r="BV915">
        <v>50</v>
      </c>
      <c r="BW915" s="4">
        <v>0.44348014712035067</v>
      </c>
      <c r="BX915">
        <v>14</v>
      </c>
      <c r="BY915">
        <v>7</v>
      </c>
      <c r="BZ915">
        <v>0</v>
      </c>
      <c r="CA915">
        <v>420</v>
      </c>
      <c r="CB915">
        <v>5</v>
      </c>
      <c r="CC915">
        <v>0</v>
      </c>
      <c r="CD915">
        <v>0</v>
      </c>
      <c r="CE915">
        <v>0</v>
      </c>
      <c r="CF915">
        <v>0</v>
      </c>
      <c r="CG915">
        <v>0</v>
      </c>
      <c r="CH915">
        <v>0</v>
      </c>
      <c r="CI915">
        <v>0</v>
      </c>
      <c r="CJ915">
        <v>0</v>
      </c>
      <c r="CK915">
        <v>0</v>
      </c>
      <c r="CL915">
        <v>0</v>
      </c>
      <c r="CM915">
        <v>0</v>
      </c>
      <c r="CN915">
        <f t="shared" ref="CN915:CN942" si="172">CA915+CM915+(2*CI915)</f>
        <v>420</v>
      </c>
      <c r="CO915" t="str">
        <f t="shared" ref="CO915:CO942" si="173">IF(CN915&gt;150,"Sufficientlyactive",IF(CN915&gt;1,"Insufficiently active","Sedentary"))</f>
        <v>Sufficientlyactive</v>
      </c>
      <c r="CP915">
        <v>4</v>
      </c>
      <c r="CQ915">
        <v>4</v>
      </c>
      <c r="CR915">
        <v>4</v>
      </c>
      <c r="CS915">
        <v>3</v>
      </c>
      <c r="CT915">
        <v>3</v>
      </c>
      <c r="CU915">
        <v>2</v>
      </c>
      <c r="CV915">
        <v>1</v>
      </c>
      <c r="CW915">
        <v>1</v>
      </c>
      <c r="CX915">
        <v>1</v>
      </c>
      <c r="CY915">
        <v>1</v>
      </c>
      <c r="CZ915">
        <v>2</v>
      </c>
      <c r="DA915">
        <v>4</v>
      </c>
      <c r="DB915">
        <v>3</v>
      </c>
      <c r="DC915">
        <v>0</v>
      </c>
      <c r="DD915">
        <v>3</v>
      </c>
      <c r="DE915">
        <v>4</v>
      </c>
      <c r="DF915">
        <v>3</v>
      </c>
      <c r="DG915">
        <v>1</v>
      </c>
      <c r="DH915">
        <v>2</v>
      </c>
      <c r="DI915">
        <v>3</v>
      </c>
      <c r="DJ915">
        <v>4</v>
      </c>
      <c r="DK915">
        <v>3</v>
      </c>
      <c r="DL915">
        <v>2</v>
      </c>
      <c r="DM915">
        <v>1</v>
      </c>
      <c r="DN915">
        <v>26</v>
      </c>
      <c r="DO915">
        <v>1</v>
      </c>
      <c r="DP915">
        <v>1</v>
      </c>
      <c r="DQ915">
        <v>3</v>
      </c>
      <c r="DR915">
        <v>2</v>
      </c>
      <c r="DS915">
        <v>1</v>
      </c>
      <c r="DT915">
        <v>0</v>
      </c>
      <c r="DU915">
        <v>0</v>
      </c>
      <c r="DV915">
        <v>1</v>
      </c>
      <c r="DW915">
        <v>0</v>
      </c>
      <c r="DX915">
        <v>9</v>
      </c>
      <c r="DY915" t="s">
        <v>149</v>
      </c>
      <c r="DZ915" t="s">
        <v>4707</v>
      </c>
      <c r="EA915">
        <v>2</v>
      </c>
      <c r="EB915">
        <v>3</v>
      </c>
      <c r="EC915">
        <v>2</v>
      </c>
      <c r="ED915">
        <v>4</v>
      </c>
      <c r="EE915">
        <v>4</v>
      </c>
      <c r="EF915">
        <v>3</v>
      </c>
      <c r="EG915">
        <v>3</v>
      </c>
      <c r="EH915">
        <v>21</v>
      </c>
      <c r="EI915">
        <v>2</v>
      </c>
      <c r="EJ915">
        <v>2</v>
      </c>
      <c r="EK915">
        <v>2</v>
      </c>
      <c r="EL915">
        <v>6</v>
      </c>
      <c r="EM915">
        <v>3</v>
      </c>
      <c r="EN915">
        <v>3</v>
      </c>
      <c r="EO915">
        <v>3</v>
      </c>
      <c r="EP915">
        <v>4</v>
      </c>
      <c r="EQ915">
        <v>3</v>
      </c>
      <c r="ER915">
        <v>5</v>
      </c>
      <c r="ES915">
        <v>3</v>
      </c>
      <c r="ET915">
        <v>3</v>
      </c>
      <c r="EU915">
        <v>27</v>
      </c>
      <c r="EV915">
        <v>9</v>
      </c>
      <c r="EW915">
        <v>8</v>
      </c>
      <c r="EX915">
        <v>8</v>
      </c>
      <c r="EY915">
        <v>8</v>
      </c>
      <c r="EZ915">
        <v>33</v>
      </c>
      <c r="FA915">
        <v>8</v>
      </c>
      <c r="FB915" t="str">
        <f t="shared" si="171"/>
        <v>Severe</v>
      </c>
      <c r="FC915" t="s">
        <v>157</v>
      </c>
    </row>
    <row r="916" spans="1:159" x14ac:dyDescent="0.2">
      <c r="A916">
        <v>4029</v>
      </c>
      <c r="B916" t="s">
        <v>143</v>
      </c>
      <c r="C916" t="s">
        <v>4045</v>
      </c>
      <c r="D916" s="1">
        <v>18317</v>
      </c>
      <c r="E916">
        <v>72</v>
      </c>
      <c r="F916">
        <v>1</v>
      </c>
      <c r="H916" t="s">
        <v>1195</v>
      </c>
      <c r="I916">
        <v>3033</v>
      </c>
      <c r="J916" s="1">
        <v>44628</v>
      </c>
      <c r="K916">
        <v>1</v>
      </c>
      <c r="L916">
        <v>2</v>
      </c>
      <c r="W916" t="s">
        <v>4403</v>
      </c>
      <c r="X916" t="s">
        <v>222</v>
      </c>
      <c r="Y916">
        <v>0</v>
      </c>
      <c r="Z916" t="s">
        <v>4046</v>
      </c>
      <c r="AA916" s="1">
        <v>44724</v>
      </c>
      <c r="AB916" s="2">
        <f t="shared" si="168"/>
        <v>96</v>
      </c>
      <c r="AC916">
        <v>5</v>
      </c>
      <c r="AD916">
        <v>1</v>
      </c>
      <c r="AE916" t="str">
        <f t="shared" si="169"/>
        <v>Male</v>
      </c>
      <c r="AF916">
        <v>7</v>
      </c>
      <c r="AG916" t="s">
        <v>149</v>
      </c>
      <c r="AH916">
        <v>0</v>
      </c>
      <c r="AJ916">
        <v>2</v>
      </c>
      <c r="AK916" t="str">
        <f t="shared" si="162"/>
        <v>High school</v>
      </c>
      <c r="AL916" t="str">
        <f t="shared" si="170"/>
        <v>Yes</v>
      </c>
      <c r="AM916">
        <v>9</v>
      </c>
      <c r="AN916" t="str">
        <f t="shared" si="163"/>
        <v>Aus</v>
      </c>
      <c r="AO916">
        <v>0</v>
      </c>
      <c r="AR916">
        <v>0</v>
      </c>
      <c r="AS916">
        <v>0</v>
      </c>
      <c r="AT916">
        <v>0</v>
      </c>
      <c r="AU916">
        <v>0</v>
      </c>
      <c r="AV916">
        <v>0</v>
      </c>
      <c r="AW916">
        <v>0</v>
      </c>
      <c r="AX916">
        <v>0</v>
      </c>
      <c r="AY916">
        <v>0</v>
      </c>
      <c r="AZ916">
        <v>2</v>
      </c>
      <c r="BA916">
        <v>0</v>
      </c>
      <c r="BC916" t="s">
        <v>4047</v>
      </c>
      <c r="BD916">
        <v>0</v>
      </c>
      <c r="BF916">
        <v>1</v>
      </c>
      <c r="BG916" t="s">
        <v>4048</v>
      </c>
      <c r="BH916">
        <v>0</v>
      </c>
      <c r="BI916">
        <v>0</v>
      </c>
      <c r="BJ916">
        <v>0</v>
      </c>
      <c r="BK916">
        <v>0</v>
      </c>
      <c r="BM916">
        <v>0</v>
      </c>
      <c r="BO916">
        <v>1</v>
      </c>
      <c r="BP916">
        <v>0</v>
      </c>
      <c r="BQ916">
        <v>1</v>
      </c>
      <c r="BR916">
        <v>1</v>
      </c>
      <c r="BS916">
        <v>1</v>
      </c>
      <c r="BT916">
        <v>1</v>
      </c>
      <c r="BU916">
        <v>1</v>
      </c>
      <c r="BV916">
        <v>96</v>
      </c>
      <c r="BW916" s="4">
        <v>1</v>
      </c>
      <c r="BX916">
        <v>20</v>
      </c>
      <c r="BY916">
        <v>11</v>
      </c>
      <c r="BZ916">
        <v>10</v>
      </c>
      <c r="CA916">
        <v>670</v>
      </c>
      <c r="CB916">
        <v>2</v>
      </c>
      <c r="CC916">
        <v>2</v>
      </c>
      <c r="CD916">
        <v>0</v>
      </c>
      <c r="CE916">
        <v>120</v>
      </c>
      <c r="CF916">
        <v>16</v>
      </c>
      <c r="CG916">
        <v>15</v>
      </c>
      <c r="CH916">
        <v>2</v>
      </c>
      <c r="CI916">
        <v>840</v>
      </c>
      <c r="CJ916">
        <v>0</v>
      </c>
      <c r="CK916">
        <v>12</v>
      </c>
      <c r="CL916">
        <v>1</v>
      </c>
      <c r="CM916">
        <v>721</v>
      </c>
      <c r="CN916">
        <f t="shared" si="172"/>
        <v>3071</v>
      </c>
      <c r="CO916" t="str">
        <f t="shared" si="173"/>
        <v>Sufficientlyactive</v>
      </c>
      <c r="CP916">
        <v>2</v>
      </c>
      <c r="CQ916">
        <v>3</v>
      </c>
      <c r="CR916">
        <v>4</v>
      </c>
      <c r="CS916">
        <v>4</v>
      </c>
      <c r="CT916">
        <v>4</v>
      </c>
      <c r="FC916" t="s">
        <v>149</v>
      </c>
    </row>
    <row r="917" spans="1:159" x14ac:dyDescent="0.2">
      <c r="A917">
        <v>4032</v>
      </c>
      <c r="B917" t="s">
        <v>143</v>
      </c>
      <c r="C917" t="s">
        <v>4049</v>
      </c>
      <c r="D917" s="1">
        <v>19638</v>
      </c>
      <c r="E917">
        <v>68</v>
      </c>
      <c r="F917">
        <v>1</v>
      </c>
      <c r="H917" t="s">
        <v>204</v>
      </c>
      <c r="I917">
        <v>3429</v>
      </c>
      <c r="J917" s="1">
        <v>44629</v>
      </c>
      <c r="K917">
        <v>1</v>
      </c>
      <c r="R917">
        <v>1</v>
      </c>
      <c r="W917" t="s">
        <v>229</v>
      </c>
      <c r="X917" t="s">
        <v>307</v>
      </c>
      <c r="Y917">
        <v>1</v>
      </c>
      <c r="Z917" t="s">
        <v>4050</v>
      </c>
      <c r="AA917" s="1">
        <v>44721</v>
      </c>
      <c r="AB917" s="2">
        <f t="shared" si="168"/>
        <v>92</v>
      </c>
      <c r="AC917">
        <v>5</v>
      </c>
      <c r="AD917">
        <v>1</v>
      </c>
      <c r="AE917" t="str">
        <f t="shared" si="169"/>
        <v>Male</v>
      </c>
      <c r="AF917">
        <v>7</v>
      </c>
      <c r="AG917" t="s">
        <v>149</v>
      </c>
      <c r="AH917">
        <v>0</v>
      </c>
      <c r="AJ917">
        <v>1</v>
      </c>
      <c r="AK917" t="str">
        <f t="shared" si="162"/>
        <v>DNC high school</v>
      </c>
      <c r="AL917" t="str">
        <f t="shared" si="170"/>
        <v>No</v>
      </c>
      <c r="AM917">
        <v>9</v>
      </c>
      <c r="AN917" t="str">
        <f t="shared" si="163"/>
        <v>Aus</v>
      </c>
      <c r="AO917">
        <v>0</v>
      </c>
      <c r="AR917">
        <v>0</v>
      </c>
      <c r="AS917">
        <v>0</v>
      </c>
      <c r="AT917">
        <v>0</v>
      </c>
      <c r="AU917">
        <v>0</v>
      </c>
      <c r="AV917">
        <v>0</v>
      </c>
      <c r="AW917">
        <v>0</v>
      </c>
      <c r="AX917">
        <v>2</v>
      </c>
      <c r="AY917">
        <v>0</v>
      </c>
      <c r="AZ917">
        <v>1</v>
      </c>
      <c r="BA917">
        <v>2</v>
      </c>
      <c r="BC917" t="s">
        <v>4051</v>
      </c>
      <c r="BD917">
        <v>1</v>
      </c>
      <c r="BE917" t="s">
        <v>4052</v>
      </c>
      <c r="BF917">
        <v>1</v>
      </c>
      <c r="BG917" t="s">
        <v>4053</v>
      </c>
      <c r="BH917">
        <v>0</v>
      </c>
      <c r="BI917">
        <v>0</v>
      </c>
      <c r="BJ917">
        <v>0</v>
      </c>
      <c r="BK917">
        <v>0</v>
      </c>
      <c r="BM917">
        <v>1</v>
      </c>
      <c r="BN917">
        <v>20</v>
      </c>
      <c r="BO917">
        <v>0</v>
      </c>
      <c r="BQ917">
        <v>4</v>
      </c>
      <c r="BR917">
        <v>4</v>
      </c>
      <c r="BS917">
        <v>4</v>
      </c>
      <c r="BT917">
        <v>5</v>
      </c>
      <c r="BU917">
        <v>3</v>
      </c>
      <c r="BV917">
        <v>50</v>
      </c>
      <c r="BW917" s="4">
        <v>4.5784942182001E-2</v>
      </c>
      <c r="BX917">
        <v>0</v>
      </c>
      <c r="BY917">
        <v>0</v>
      </c>
      <c r="BZ917">
        <v>5</v>
      </c>
      <c r="CA917">
        <v>5</v>
      </c>
      <c r="CB917">
        <v>0</v>
      </c>
      <c r="CC917">
        <v>0</v>
      </c>
      <c r="CD917">
        <v>0</v>
      </c>
      <c r="CE917">
        <v>0</v>
      </c>
      <c r="CF917">
        <v>0</v>
      </c>
      <c r="CG917">
        <v>0</v>
      </c>
      <c r="CH917">
        <v>0</v>
      </c>
      <c r="CI917">
        <v>0</v>
      </c>
      <c r="CJ917">
        <v>0</v>
      </c>
      <c r="CK917">
        <v>0</v>
      </c>
      <c r="CL917">
        <v>0</v>
      </c>
      <c r="CM917">
        <v>0</v>
      </c>
      <c r="CN917">
        <f t="shared" si="172"/>
        <v>5</v>
      </c>
      <c r="CO917" t="str">
        <f t="shared" si="173"/>
        <v>Insufficiently active</v>
      </c>
      <c r="CP917">
        <v>3</v>
      </c>
      <c r="CQ917">
        <v>3</v>
      </c>
      <c r="CR917">
        <v>3</v>
      </c>
      <c r="CS917">
        <v>3</v>
      </c>
      <c r="CT917">
        <v>3</v>
      </c>
      <c r="CU917">
        <v>2</v>
      </c>
      <c r="CV917">
        <v>1</v>
      </c>
      <c r="CW917">
        <v>1</v>
      </c>
      <c r="CX917">
        <v>1</v>
      </c>
      <c r="CY917">
        <v>1</v>
      </c>
      <c r="CZ917">
        <v>1</v>
      </c>
      <c r="DA917">
        <v>8</v>
      </c>
      <c r="DB917">
        <v>4</v>
      </c>
      <c r="DC917">
        <v>0</v>
      </c>
      <c r="DD917">
        <v>4</v>
      </c>
      <c r="DE917">
        <v>2</v>
      </c>
      <c r="DF917">
        <v>1</v>
      </c>
      <c r="DG917">
        <v>1</v>
      </c>
      <c r="DH917">
        <v>1</v>
      </c>
      <c r="DI917">
        <v>1</v>
      </c>
      <c r="DJ917">
        <v>1</v>
      </c>
      <c r="DK917">
        <v>1</v>
      </c>
      <c r="DL917">
        <v>1</v>
      </c>
      <c r="DM917">
        <v>1</v>
      </c>
      <c r="DN917">
        <v>14</v>
      </c>
      <c r="DO917">
        <v>3</v>
      </c>
      <c r="DP917">
        <v>0</v>
      </c>
      <c r="DQ917">
        <v>3</v>
      </c>
      <c r="DR917">
        <v>3</v>
      </c>
      <c r="DS917">
        <v>3</v>
      </c>
      <c r="DT917">
        <v>0</v>
      </c>
      <c r="DU917">
        <v>0</v>
      </c>
      <c r="DV917">
        <v>0</v>
      </c>
      <c r="DW917">
        <v>0</v>
      </c>
      <c r="DX917">
        <v>12</v>
      </c>
      <c r="DY917" t="s">
        <v>149</v>
      </c>
      <c r="DZ917" t="s">
        <v>4709</v>
      </c>
      <c r="EA917">
        <v>5</v>
      </c>
      <c r="EB917">
        <v>3</v>
      </c>
      <c r="EC917">
        <v>3</v>
      </c>
      <c r="ED917">
        <v>5</v>
      </c>
      <c r="EE917">
        <v>5</v>
      </c>
      <c r="EF917">
        <v>4</v>
      </c>
      <c r="EG917">
        <v>5</v>
      </c>
      <c r="EH917">
        <v>30</v>
      </c>
      <c r="EI917">
        <v>3</v>
      </c>
      <c r="EJ917">
        <v>2</v>
      </c>
      <c r="EK917">
        <v>2</v>
      </c>
      <c r="EL917">
        <v>7</v>
      </c>
      <c r="EM917">
        <v>4</v>
      </c>
      <c r="EN917">
        <v>5</v>
      </c>
      <c r="EO917">
        <v>5</v>
      </c>
      <c r="EP917">
        <v>5</v>
      </c>
      <c r="EQ917">
        <v>5</v>
      </c>
      <c r="ER917">
        <v>5</v>
      </c>
      <c r="ES917">
        <v>5</v>
      </c>
      <c r="ET917">
        <v>5</v>
      </c>
      <c r="EU917">
        <v>39</v>
      </c>
      <c r="EV917">
        <v>10</v>
      </c>
      <c r="EW917">
        <v>8</v>
      </c>
      <c r="EX917">
        <v>8</v>
      </c>
      <c r="EY917">
        <v>10</v>
      </c>
      <c r="EZ917">
        <v>36</v>
      </c>
      <c r="FA917">
        <v>9</v>
      </c>
      <c r="FB917" t="str">
        <f t="shared" si="171"/>
        <v>Severe</v>
      </c>
      <c r="FC917" t="s">
        <v>157</v>
      </c>
    </row>
    <row r="918" spans="1:159" x14ac:dyDescent="0.2">
      <c r="A918">
        <v>4035</v>
      </c>
      <c r="B918" t="s">
        <v>143</v>
      </c>
      <c r="C918" t="s">
        <v>4054</v>
      </c>
      <c r="D918" s="1">
        <v>19641</v>
      </c>
      <c r="E918">
        <v>68</v>
      </c>
      <c r="F918">
        <v>5</v>
      </c>
      <c r="H918" t="s">
        <v>171</v>
      </c>
      <c r="I918">
        <v>3021</v>
      </c>
      <c r="J918" s="1">
        <v>44621</v>
      </c>
      <c r="K918">
        <v>1</v>
      </c>
      <c r="L918">
        <v>1</v>
      </c>
      <c r="W918" t="s">
        <v>4403</v>
      </c>
      <c r="X918" t="s">
        <v>307</v>
      </c>
      <c r="Y918">
        <v>0</v>
      </c>
      <c r="Z918" t="s">
        <v>4055</v>
      </c>
      <c r="AA918" s="1">
        <v>44767</v>
      </c>
      <c r="AB918" s="2">
        <f t="shared" si="168"/>
        <v>146</v>
      </c>
      <c r="AC918">
        <v>1</v>
      </c>
      <c r="AD918">
        <v>2</v>
      </c>
      <c r="AE918" t="str">
        <f t="shared" si="169"/>
        <v>Female</v>
      </c>
      <c r="AF918">
        <v>7</v>
      </c>
      <c r="AG918" t="s">
        <v>149</v>
      </c>
      <c r="AH918">
        <v>0</v>
      </c>
      <c r="AJ918">
        <v>2</v>
      </c>
      <c r="AK918" t="str">
        <f t="shared" si="162"/>
        <v>High school</v>
      </c>
      <c r="AL918" t="str">
        <f t="shared" si="170"/>
        <v>Yes</v>
      </c>
      <c r="AM918">
        <v>191</v>
      </c>
      <c r="AN918" t="str">
        <f t="shared" si="163"/>
        <v>Other</v>
      </c>
      <c r="AQ918">
        <v>34</v>
      </c>
      <c r="AR918">
        <v>0</v>
      </c>
      <c r="AS918">
        <v>0</v>
      </c>
      <c r="AT918">
        <v>0</v>
      </c>
      <c r="AU918">
        <v>0</v>
      </c>
      <c r="AV918">
        <v>0</v>
      </c>
      <c r="AW918">
        <v>0</v>
      </c>
      <c r="AX918">
        <v>2</v>
      </c>
      <c r="AY918">
        <v>0</v>
      </c>
      <c r="AZ918">
        <v>2</v>
      </c>
      <c r="BA918">
        <v>2</v>
      </c>
      <c r="BC918" t="s">
        <v>4056</v>
      </c>
      <c r="BD918">
        <v>1</v>
      </c>
      <c r="BE918" t="s">
        <v>4057</v>
      </c>
      <c r="BF918">
        <v>1</v>
      </c>
      <c r="BG918" t="s">
        <v>4058</v>
      </c>
      <c r="BH918">
        <v>1</v>
      </c>
      <c r="BI918">
        <v>1</v>
      </c>
      <c r="BJ918">
        <v>0</v>
      </c>
      <c r="BK918">
        <v>0</v>
      </c>
      <c r="BM918">
        <v>0</v>
      </c>
      <c r="BO918">
        <v>0</v>
      </c>
      <c r="BQ918">
        <v>3</v>
      </c>
      <c r="BR918">
        <v>2</v>
      </c>
      <c r="BS918">
        <v>3</v>
      </c>
      <c r="BT918">
        <v>4</v>
      </c>
      <c r="BU918">
        <v>1</v>
      </c>
      <c r="BV918">
        <v>50</v>
      </c>
      <c r="BW918" s="4">
        <v>0.33498767305917343</v>
      </c>
      <c r="BX918">
        <v>7</v>
      </c>
      <c r="BY918">
        <v>7</v>
      </c>
      <c r="BZ918">
        <v>0</v>
      </c>
      <c r="CA918">
        <v>420</v>
      </c>
      <c r="CB918">
        <v>7</v>
      </c>
      <c r="CC918">
        <v>7</v>
      </c>
      <c r="CD918">
        <v>0</v>
      </c>
      <c r="CE918">
        <v>420</v>
      </c>
      <c r="CF918">
        <v>0</v>
      </c>
      <c r="CG918">
        <v>0</v>
      </c>
      <c r="CH918">
        <v>0</v>
      </c>
      <c r="CI918">
        <v>0</v>
      </c>
      <c r="CJ918">
        <v>0</v>
      </c>
      <c r="CK918">
        <v>0</v>
      </c>
      <c r="CL918">
        <v>0</v>
      </c>
      <c r="CM918">
        <v>0</v>
      </c>
      <c r="CN918">
        <f t="shared" si="172"/>
        <v>420</v>
      </c>
      <c r="CO918" t="str">
        <f t="shared" si="173"/>
        <v>Sufficientlyactive</v>
      </c>
      <c r="CP918">
        <v>2</v>
      </c>
      <c r="CQ918">
        <v>2</v>
      </c>
      <c r="CR918">
        <v>3</v>
      </c>
      <c r="CS918">
        <v>2</v>
      </c>
      <c r="CT918">
        <v>3</v>
      </c>
      <c r="CU918">
        <v>3</v>
      </c>
      <c r="CV918">
        <v>1</v>
      </c>
      <c r="CW918">
        <v>0</v>
      </c>
      <c r="CX918">
        <v>1</v>
      </c>
      <c r="CY918">
        <v>1</v>
      </c>
      <c r="CZ918">
        <v>3</v>
      </c>
      <c r="DA918">
        <v>7</v>
      </c>
      <c r="DB918">
        <v>3</v>
      </c>
      <c r="DC918">
        <v>1</v>
      </c>
      <c r="DD918">
        <v>1</v>
      </c>
      <c r="DE918">
        <v>1</v>
      </c>
      <c r="DF918">
        <v>1</v>
      </c>
      <c r="DG918">
        <v>1</v>
      </c>
      <c r="DH918">
        <v>1</v>
      </c>
      <c r="DI918">
        <v>1</v>
      </c>
      <c r="DJ918">
        <v>1</v>
      </c>
      <c r="DK918">
        <v>1</v>
      </c>
      <c r="DL918">
        <v>1</v>
      </c>
      <c r="DM918">
        <v>1</v>
      </c>
      <c r="DN918">
        <v>10</v>
      </c>
      <c r="DO918">
        <v>0</v>
      </c>
      <c r="DP918">
        <v>0</v>
      </c>
      <c r="DQ918">
        <v>0</v>
      </c>
      <c r="DR918">
        <v>0</v>
      </c>
      <c r="DS918">
        <v>0</v>
      </c>
      <c r="DT918">
        <v>0</v>
      </c>
      <c r="DU918">
        <v>0</v>
      </c>
      <c r="DV918">
        <v>0</v>
      </c>
      <c r="DW918">
        <v>0</v>
      </c>
      <c r="DX918">
        <v>0</v>
      </c>
      <c r="DY918" t="s">
        <v>149</v>
      </c>
      <c r="DZ918" t="s">
        <v>4708</v>
      </c>
      <c r="EA918">
        <v>5</v>
      </c>
      <c r="EB918">
        <v>5</v>
      </c>
      <c r="EC918">
        <v>5</v>
      </c>
      <c r="ED918">
        <v>5</v>
      </c>
      <c r="EE918">
        <v>5</v>
      </c>
      <c r="EF918">
        <v>5</v>
      </c>
      <c r="EG918">
        <v>5</v>
      </c>
      <c r="EH918">
        <v>35</v>
      </c>
      <c r="EI918">
        <v>1</v>
      </c>
      <c r="EJ918">
        <v>1</v>
      </c>
      <c r="EK918">
        <v>1</v>
      </c>
      <c r="EL918">
        <v>3</v>
      </c>
      <c r="EM918">
        <v>5</v>
      </c>
      <c r="EN918">
        <v>5</v>
      </c>
      <c r="EO918">
        <v>5</v>
      </c>
      <c r="EP918">
        <v>5</v>
      </c>
      <c r="EQ918">
        <v>5</v>
      </c>
      <c r="ER918">
        <v>5</v>
      </c>
      <c r="ES918">
        <v>5</v>
      </c>
      <c r="ET918">
        <v>5</v>
      </c>
      <c r="EU918">
        <v>40</v>
      </c>
      <c r="EV918">
        <v>8</v>
      </c>
      <c r="EW918">
        <v>6</v>
      </c>
      <c r="EX918">
        <v>9</v>
      </c>
      <c r="EY918">
        <v>7</v>
      </c>
      <c r="EZ918">
        <v>30</v>
      </c>
      <c r="FA918">
        <v>7</v>
      </c>
      <c r="FB918" t="str">
        <f t="shared" si="171"/>
        <v>Moderate</v>
      </c>
      <c r="FC918" t="s">
        <v>157</v>
      </c>
    </row>
    <row r="919" spans="1:159" x14ac:dyDescent="0.2">
      <c r="A919">
        <v>4036</v>
      </c>
      <c r="B919" t="s">
        <v>143</v>
      </c>
      <c r="C919" t="s">
        <v>4059</v>
      </c>
      <c r="D919" s="1">
        <v>25139</v>
      </c>
      <c r="E919">
        <v>53</v>
      </c>
      <c r="F919">
        <v>1</v>
      </c>
      <c r="H919" t="s">
        <v>1765</v>
      </c>
      <c r="I919">
        <v>3070</v>
      </c>
      <c r="J919" s="1">
        <v>44628</v>
      </c>
      <c r="K919">
        <v>1</v>
      </c>
      <c r="Q919">
        <v>2</v>
      </c>
      <c r="W919" t="s">
        <v>4409</v>
      </c>
      <c r="X919" t="s">
        <v>222</v>
      </c>
      <c r="Y919">
        <v>1</v>
      </c>
      <c r="Z919" t="s">
        <v>4060</v>
      </c>
      <c r="AA919" s="1">
        <v>44705</v>
      </c>
      <c r="AB919" s="2">
        <f t="shared" si="168"/>
        <v>77</v>
      </c>
      <c r="AC919">
        <v>1</v>
      </c>
      <c r="AD919">
        <v>2</v>
      </c>
      <c r="AE919" t="str">
        <f t="shared" si="169"/>
        <v>Female</v>
      </c>
      <c r="AF919">
        <v>0</v>
      </c>
      <c r="AG919" t="s">
        <v>157</v>
      </c>
      <c r="AH919">
        <v>0</v>
      </c>
      <c r="AJ919">
        <v>6</v>
      </c>
      <c r="AK919" t="str">
        <f t="shared" si="162"/>
        <v>Undergrad</v>
      </c>
      <c r="AL919" t="str">
        <f t="shared" si="170"/>
        <v>Yes</v>
      </c>
      <c r="AM919">
        <v>9</v>
      </c>
      <c r="AN919" t="str">
        <f t="shared" si="163"/>
        <v>Aus</v>
      </c>
      <c r="AO919">
        <v>0</v>
      </c>
      <c r="AR919">
        <v>0</v>
      </c>
      <c r="AS919">
        <v>0</v>
      </c>
      <c r="AT919">
        <v>0</v>
      </c>
      <c r="AU919">
        <v>0</v>
      </c>
      <c r="AV919">
        <v>0</v>
      </c>
      <c r="AW919">
        <v>0</v>
      </c>
      <c r="AX919">
        <v>0</v>
      </c>
      <c r="AY919">
        <v>1</v>
      </c>
      <c r="AZ919">
        <v>0</v>
      </c>
      <c r="BA919">
        <v>0</v>
      </c>
      <c r="BC919" t="s">
        <v>4061</v>
      </c>
      <c r="BD919">
        <v>0</v>
      </c>
      <c r="BF919">
        <v>1</v>
      </c>
      <c r="BG919" t="s">
        <v>4062</v>
      </c>
      <c r="BH919">
        <v>0</v>
      </c>
      <c r="BI919">
        <v>0</v>
      </c>
      <c r="BJ919">
        <v>0</v>
      </c>
      <c r="BK919">
        <v>0</v>
      </c>
      <c r="BM919">
        <v>0</v>
      </c>
      <c r="BO919">
        <v>0</v>
      </c>
      <c r="BQ919">
        <v>4</v>
      </c>
      <c r="BR919">
        <v>4</v>
      </c>
      <c r="BS919">
        <v>4</v>
      </c>
      <c r="BT919">
        <v>5</v>
      </c>
      <c r="BU919">
        <v>3</v>
      </c>
      <c r="BV919">
        <v>46</v>
      </c>
      <c r="BW919" s="4">
        <v>4.5784942182001E-2</v>
      </c>
      <c r="BX919">
        <v>6</v>
      </c>
      <c r="BY919">
        <v>2</v>
      </c>
      <c r="BZ919">
        <v>0</v>
      </c>
      <c r="CA919">
        <v>120</v>
      </c>
      <c r="CB919">
        <v>0</v>
      </c>
      <c r="CC919">
        <v>0</v>
      </c>
      <c r="CD919">
        <v>0</v>
      </c>
      <c r="CE919">
        <v>0</v>
      </c>
      <c r="CF919">
        <v>0</v>
      </c>
      <c r="CG919">
        <v>0</v>
      </c>
      <c r="CH919">
        <v>0</v>
      </c>
      <c r="CI919">
        <v>0</v>
      </c>
      <c r="CJ919">
        <v>0</v>
      </c>
      <c r="CK919">
        <v>0</v>
      </c>
      <c r="CL919">
        <v>0</v>
      </c>
      <c r="CM919">
        <v>0</v>
      </c>
      <c r="CN919">
        <f t="shared" si="172"/>
        <v>120</v>
      </c>
      <c r="CO919" t="str">
        <f t="shared" si="173"/>
        <v>Insufficiently active</v>
      </c>
      <c r="CP919">
        <v>4</v>
      </c>
      <c r="CQ919">
        <v>4</v>
      </c>
      <c r="CR919">
        <v>4</v>
      </c>
      <c r="CS919">
        <v>2</v>
      </c>
      <c r="CT919">
        <v>4</v>
      </c>
      <c r="CU919">
        <v>2</v>
      </c>
      <c r="CV919">
        <v>1</v>
      </c>
      <c r="CW919">
        <v>1</v>
      </c>
      <c r="CX919">
        <v>1</v>
      </c>
      <c r="CY919">
        <v>1</v>
      </c>
      <c r="CZ919">
        <v>3</v>
      </c>
      <c r="DA919">
        <v>5</v>
      </c>
      <c r="DB919">
        <v>1</v>
      </c>
      <c r="DC919">
        <v>0</v>
      </c>
      <c r="DD919">
        <v>4</v>
      </c>
      <c r="DE919">
        <v>3</v>
      </c>
      <c r="DF919">
        <v>1</v>
      </c>
      <c r="DG919">
        <v>3</v>
      </c>
      <c r="DH919">
        <v>3</v>
      </c>
      <c r="DI919">
        <v>1</v>
      </c>
      <c r="DJ919">
        <v>3</v>
      </c>
      <c r="DK919">
        <v>5</v>
      </c>
      <c r="DL919">
        <v>2</v>
      </c>
      <c r="DM919">
        <v>1</v>
      </c>
      <c r="DN919">
        <v>26</v>
      </c>
      <c r="DO919">
        <v>1</v>
      </c>
      <c r="DP919">
        <v>1</v>
      </c>
      <c r="DQ919">
        <v>3</v>
      </c>
      <c r="DR919">
        <v>3</v>
      </c>
      <c r="DS919">
        <v>2</v>
      </c>
      <c r="DT919">
        <v>1</v>
      </c>
      <c r="DU919">
        <v>1</v>
      </c>
      <c r="DV919">
        <v>0</v>
      </c>
      <c r="DW919">
        <v>0</v>
      </c>
      <c r="DX919">
        <v>12</v>
      </c>
      <c r="DY919" t="s">
        <v>149</v>
      </c>
      <c r="DZ919" t="s">
        <v>4709</v>
      </c>
      <c r="EA919">
        <v>3</v>
      </c>
      <c r="EB919">
        <v>3</v>
      </c>
      <c r="EC919">
        <v>2</v>
      </c>
      <c r="ED919">
        <v>3</v>
      </c>
      <c r="EE919">
        <v>3</v>
      </c>
      <c r="EF919">
        <v>3</v>
      </c>
      <c r="EG919">
        <v>4</v>
      </c>
      <c r="EH919">
        <v>21</v>
      </c>
      <c r="EI919">
        <v>2</v>
      </c>
      <c r="EJ919">
        <v>1</v>
      </c>
      <c r="EK919">
        <v>2</v>
      </c>
      <c r="EL919">
        <v>5</v>
      </c>
      <c r="EM919">
        <v>2</v>
      </c>
      <c r="EN919">
        <v>2</v>
      </c>
      <c r="EO919">
        <v>3</v>
      </c>
      <c r="EP919">
        <v>2</v>
      </c>
      <c r="EQ919">
        <v>5</v>
      </c>
      <c r="ER919">
        <v>5</v>
      </c>
      <c r="ES919">
        <v>5</v>
      </c>
      <c r="ET919">
        <v>2</v>
      </c>
      <c r="EU919">
        <v>26</v>
      </c>
      <c r="EV919">
        <v>8</v>
      </c>
      <c r="EW919">
        <v>8</v>
      </c>
      <c r="EX919">
        <v>9</v>
      </c>
      <c r="EY919">
        <v>8</v>
      </c>
      <c r="EZ919">
        <v>33</v>
      </c>
      <c r="FA919">
        <v>9</v>
      </c>
      <c r="FB919" t="str">
        <f t="shared" si="171"/>
        <v>Severe</v>
      </c>
      <c r="FC919" t="s">
        <v>157</v>
      </c>
    </row>
    <row r="920" spans="1:159" x14ac:dyDescent="0.2">
      <c r="A920">
        <v>4039</v>
      </c>
      <c r="B920" t="s">
        <v>143</v>
      </c>
      <c r="C920" t="s">
        <v>4063</v>
      </c>
      <c r="D920" s="1">
        <v>34111</v>
      </c>
      <c r="E920">
        <v>29</v>
      </c>
      <c r="F920">
        <v>1</v>
      </c>
      <c r="H920" t="s">
        <v>673</v>
      </c>
      <c r="I920">
        <v>3336</v>
      </c>
      <c r="J920" s="1">
        <v>44643</v>
      </c>
      <c r="K920">
        <v>3</v>
      </c>
      <c r="T920">
        <v>3</v>
      </c>
      <c r="U920">
        <v>3</v>
      </c>
      <c r="V920" t="s">
        <v>4064</v>
      </c>
      <c r="W920" t="s">
        <v>4065</v>
      </c>
      <c r="X920" t="s">
        <v>314</v>
      </c>
      <c r="Y920">
        <v>0</v>
      </c>
      <c r="Z920" t="s">
        <v>4066</v>
      </c>
      <c r="AA920" s="1">
        <v>44706</v>
      </c>
      <c r="AB920" s="2">
        <f t="shared" si="168"/>
        <v>63</v>
      </c>
      <c r="AC920">
        <v>0</v>
      </c>
      <c r="AD920">
        <v>2</v>
      </c>
      <c r="AE920" t="str">
        <f t="shared" si="169"/>
        <v>Female</v>
      </c>
      <c r="AF920">
        <v>1</v>
      </c>
      <c r="AG920" t="s">
        <v>157</v>
      </c>
      <c r="AH920">
        <v>0</v>
      </c>
      <c r="AJ920">
        <v>6</v>
      </c>
      <c r="AK920" t="str">
        <f t="shared" si="162"/>
        <v>Undergrad</v>
      </c>
      <c r="AL920" t="str">
        <f t="shared" si="170"/>
        <v>Yes</v>
      </c>
      <c r="AM920">
        <v>138</v>
      </c>
      <c r="AN920" t="str">
        <f t="shared" si="163"/>
        <v>Other</v>
      </c>
      <c r="AQ920">
        <v>25</v>
      </c>
      <c r="AR920">
        <v>0</v>
      </c>
      <c r="AS920">
        <v>0</v>
      </c>
      <c r="AT920">
        <v>0</v>
      </c>
      <c r="AU920">
        <v>0</v>
      </c>
      <c r="AV920">
        <v>0</v>
      </c>
      <c r="AW920">
        <v>0</v>
      </c>
      <c r="AX920">
        <v>2</v>
      </c>
      <c r="AY920">
        <v>0</v>
      </c>
      <c r="AZ920">
        <v>0</v>
      </c>
      <c r="BA920">
        <v>2</v>
      </c>
      <c r="BC920" t="s">
        <v>4067</v>
      </c>
      <c r="BD920">
        <v>1</v>
      </c>
      <c r="BE920" t="s">
        <v>2707</v>
      </c>
      <c r="BF920">
        <v>1</v>
      </c>
      <c r="BG920" t="s">
        <v>4068</v>
      </c>
      <c r="BH920">
        <v>0</v>
      </c>
      <c r="BI920">
        <v>0</v>
      </c>
      <c r="BJ920">
        <v>0</v>
      </c>
      <c r="BK920">
        <v>0</v>
      </c>
      <c r="BM920">
        <v>0</v>
      </c>
      <c r="BO920">
        <v>0</v>
      </c>
      <c r="BQ920">
        <v>1</v>
      </c>
      <c r="BR920">
        <v>1</v>
      </c>
      <c r="BS920">
        <v>2</v>
      </c>
      <c r="BT920">
        <v>3</v>
      </c>
      <c r="BU920">
        <v>2</v>
      </c>
      <c r="BV920">
        <v>75</v>
      </c>
      <c r="BW920" s="4">
        <v>0.65328243725957136</v>
      </c>
      <c r="BX920">
        <v>0</v>
      </c>
      <c r="BY920">
        <v>0</v>
      </c>
      <c r="BZ920">
        <v>0</v>
      </c>
      <c r="CA920">
        <v>0</v>
      </c>
      <c r="CB920">
        <v>0</v>
      </c>
      <c r="CC920">
        <v>0</v>
      </c>
      <c r="CD920">
        <v>0</v>
      </c>
      <c r="CE920">
        <v>0</v>
      </c>
      <c r="CF920">
        <v>0</v>
      </c>
      <c r="CG920">
        <v>0</v>
      </c>
      <c r="CH920">
        <v>0</v>
      </c>
      <c r="CI920">
        <v>0</v>
      </c>
      <c r="CJ920">
        <v>0</v>
      </c>
      <c r="CK920">
        <v>0</v>
      </c>
      <c r="CL920">
        <v>0</v>
      </c>
      <c r="CM920">
        <v>0</v>
      </c>
      <c r="CN920">
        <f t="shared" si="172"/>
        <v>0</v>
      </c>
      <c r="CO920" t="str">
        <f t="shared" si="173"/>
        <v>Sedentary</v>
      </c>
      <c r="FC920" t="s">
        <v>149</v>
      </c>
    </row>
    <row r="921" spans="1:159" x14ac:dyDescent="0.2">
      <c r="A921">
        <v>4040</v>
      </c>
      <c r="B921" t="s">
        <v>143</v>
      </c>
      <c r="C921" t="s">
        <v>4069</v>
      </c>
      <c r="D921" s="1">
        <v>25985</v>
      </c>
      <c r="E921">
        <v>51</v>
      </c>
      <c r="F921">
        <v>1</v>
      </c>
      <c r="H921" t="s">
        <v>242</v>
      </c>
      <c r="I921">
        <v>3338</v>
      </c>
      <c r="J921" s="1">
        <v>44621</v>
      </c>
      <c r="K921">
        <v>1</v>
      </c>
      <c r="R921">
        <v>1</v>
      </c>
      <c r="W921" t="s">
        <v>229</v>
      </c>
      <c r="X921" t="s">
        <v>307</v>
      </c>
      <c r="Y921">
        <v>1</v>
      </c>
      <c r="Z921" t="s">
        <v>4070</v>
      </c>
      <c r="AA921" s="1">
        <v>44705</v>
      </c>
      <c r="AB921" s="2">
        <f t="shared" si="168"/>
        <v>84</v>
      </c>
      <c r="AC921">
        <v>3</v>
      </c>
      <c r="AD921">
        <v>2</v>
      </c>
      <c r="AE921" t="str">
        <f t="shared" si="169"/>
        <v>Female</v>
      </c>
      <c r="AF921">
        <v>6</v>
      </c>
      <c r="AG921" t="s">
        <v>149</v>
      </c>
      <c r="AH921">
        <v>0</v>
      </c>
      <c r="AJ921">
        <v>1</v>
      </c>
      <c r="AK921" t="str">
        <f t="shared" si="162"/>
        <v>DNC high school</v>
      </c>
      <c r="AL921" t="str">
        <f t="shared" si="170"/>
        <v>No</v>
      </c>
      <c r="AM921">
        <v>59</v>
      </c>
      <c r="AN921" t="str">
        <f t="shared" si="163"/>
        <v>Other</v>
      </c>
      <c r="AQ921">
        <v>17</v>
      </c>
      <c r="AR921">
        <v>0</v>
      </c>
      <c r="AS921">
        <v>0</v>
      </c>
      <c r="AT921">
        <v>0</v>
      </c>
      <c r="AU921">
        <v>0</v>
      </c>
      <c r="AV921">
        <v>0</v>
      </c>
      <c r="AW921">
        <v>0</v>
      </c>
      <c r="AX921">
        <v>2</v>
      </c>
      <c r="AY921">
        <v>0</v>
      </c>
      <c r="AZ921">
        <v>0</v>
      </c>
      <c r="BA921">
        <v>2</v>
      </c>
      <c r="BC921" t="s">
        <v>4071</v>
      </c>
      <c r="BD921">
        <v>1</v>
      </c>
      <c r="BE921" t="s">
        <v>4072</v>
      </c>
      <c r="BF921">
        <v>1</v>
      </c>
      <c r="BG921" t="s">
        <v>4073</v>
      </c>
      <c r="BH921">
        <v>0</v>
      </c>
      <c r="BI921">
        <v>0</v>
      </c>
      <c r="BJ921">
        <v>0</v>
      </c>
      <c r="BK921">
        <v>0</v>
      </c>
      <c r="BM921">
        <v>1</v>
      </c>
      <c r="BN921">
        <v>2</v>
      </c>
      <c r="BO921">
        <v>0</v>
      </c>
      <c r="BQ921">
        <v>4</v>
      </c>
      <c r="BR921">
        <v>3</v>
      </c>
      <c r="BS921">
        <v>4</v>
      </c>
      <c r="BT921">
        <v>5</v>
      </c>
      <c r="BU921">
        <v>4</v>
      </c>
      <c r="BV921">
        <v>49</v>
      </c>
      <c r="BW921" s="4">
        <v>3.6921372478757382E-2</v>
      </c>
      <c r="BX921">
        <v>1</v>
      </c>
      <c r="BY921">
        <v>1</v>
      </c>
      <c r="BZ921">
        <v>10</v>
      </c>
      <c r="CA921">
        <v>70</v>
      </c>
      <c r="CB921">
        <v>0</v>
      </c>
      <c r="CC921">
        <v>0</v>
      </c>
      <c r="CD921">
        <v>0</v>
      </c>
      <c r="CE921">
        <v>0</v>
      </c>
      <c r="CF921">
        <v>0</v>
      </c>
      <c r="CG921">
        <v>1</v>
      </c>
      <c r="CH921">
        <v>10</v>
      </c>
      <c r="CI921">
        <v>70</v>
      </c>
      <c r="CJ921">
        <v>0</v>
      </c>
      <c r="CK921">
        <v>0</v>
      </c>
      <c r="CL921">
        <v>5</v>
      </c>
      <c r="CM921">
        <v>5</v>
      </c>
      <c r="CN921">
        <f t="shared" si="172"/>
        <v>215</v>
      </c>
      <c r="CO921" t="str">
        <f t="shared" si="173"/>
        <v>Sufficientlyactive</v>
      </c>
      <c r="CP921">
        <v>1</v>
      </c>
      <c r="CQ921">
        <v>1</v>
      </c>
      <c r="CR921">
        <v>3</v>
      </c>
      <c r="CS921">
        <v>3</v>
      </c>
      <c r="CT921">
        <v>3</v>
      </c>
      <c r="CU921">
        <v>2</v>
      </c>
      <c r="CV921">
        <v>1</v>
      </c>
      <c r="CW921">
        <v>1</v>
      </c>
      <c r="CX921">
        <v>2</v>
      </c>
      <c r="CY921">
        <v>1</v>
      </c>
      <c r="CZ921">
        <v>3</v>
      </c>
      <c r="DA921">
        <v>6</v>
      </c>
      <c r="DB921">
        <v>3</v>
      </c>
      <c r="DC921">
        <v>0</v>
      </c>
      <c r="DD921">
        <v>3</v>
      </c>
      <c r="DE921">
        <v>2</v>
      </c>
      <c r="DF921">
        <v>2</v>
      </c>
      <c r="DG921">
        <v>4</v>
      </c>
      <c r="DH921">
        <v>5</v>
      </c>
      <c r="DI921">
        <v>5</v>
      </c>
      <c r="DJ921">
        <v>5</v>
      </c>
      <c r="DK921">
        <v>5</v>
      </c>
      <c r="DL921">
        <v>4</v>
      </c>
      <c r="DM921">
        <v>4</v>
      </c>
      <c r="DN921">
        <v>39</v>
      </c>
      <c r="DO921">
        <v>3</v>
      </c>
      <c r="DP921">
        <v>3</v>
      </c>
      <c r="DQ921">
        <v>3</v>
      </c>
      <c r="DR921">
        <v>3</v>
      </c>
      <c r="DS921">
        <v>3</v>
      </c>
      <c r="DT921">
        <v>3</v>
      </c>
      <c r="DU921">
        <v>3</v>
      </c>
      <c r="DV921">
        <v>3</v>
      </c>
      <c r="DW921">
        <v>0</v>
      </c>
      <c r="DX921">
        <v>24</v>
      </c>
      <c r="DY921" t="s">
        <v>157</v>
      </c>
      <c r="DZ921" t="s">
        <v>4711</v>
      </c>
      <c r="EA921">
        <v>2</v>
      </c>
      <c r="EB921">
        <v>5</v>
      </c>
      <c r="EC921">
        <v>2</v>
      </c>
      <c r="ED921">
        <v>3</v>
      </c>
      <c r="EE921">
        <v>3</v>
      </c>
      <c r="EF921">
        <v>3</v>
      </c>
      <c r="EG921">
        <v>3</v>
      </c>
      <c r="EH921">
        <v>21</v>
      </c>
      <c r="EI921">
        <v>2</v>
      </c>
      <c r="EJ921">
        <v>2</v>
      </c>
      <c r="EK921">
        <v>2</v>
      </c>
      <c r="EL921">
        <v>6</v>
      </c>
      <c r="EM921">
        <v>5</v>
      </c>
      <c r="EN921">
        <v>5</v>
      </c>
      <c r="EO921">
        <v>5</v>
      </c>
      <c r="EP921">
        <v>5</v>
      </c>
      <c r="EQ921">
        <v>5</v>
      </c>
      <c r="ER921">
        <v>5</v>
      </c>
      <c r="ES921">
        <v>5</v>
      </c>
      <c r="ET921">
        <v>5</v>
      </c>
      <c r="EU921">
        <v>40</v>
      </c>
      <c r="EV921">
        <v>10</v>
      </c>
      <c r="EW921">
        <v>10</v>
      </c>
      <c r="EX921">
        <v>10</v>
      </c>
      <c r="EY921">
        <v>10</v>
      </c>
      <c r="EZ921">
        <v>40</v>
      </c>
      <c r="FA921">
        <v>10</v>
      </c>
      <c r="FB921" t="str">
        <f t="shared" si="171"/>
        <v>Severe</v>
      </c>
      <c r="FC921" t="s">
        <v>157</v>
      </c>
    </row>
    <row r="922" spans="1:159" x14ac:dyDescent="0.2">
      <c r="A922">
        <v>4049</v>
      </c>
      <c r="B922" t="s">
        <v>143</v>
      </c>
      <c r="C922" t="s">
        <v>4074</v>
      </c>
      <c r="D922" s="1">
        <v>17568</v>
      </c>
      <c r="E922">
        <v>74</v>
      </c>
      <c r="F922">
        <v>1</v>
      </c>
      <c r="H922" t="s">
        <v>220</v>
      </c>
      <c r="I922">
        <v>3427</v>
      </c>
      <c r="J922" s="1">
        <v>44642</v>
      </c>
      <c r="K922">
        <v>1</v>
      </c>
      <c r="S922">
        <v>2</v>
      </c>
      <c r="W922" t="s">
        <v>4410</v>
      </c>
      <c r="X922" t="s">
        <v>222</v>
      </c>
      <c r="Y922">
        <v>1</v>
      </c>
      <c r="Z922" t="s">
        <v>4075</v>
      </c>
      <c r="AA922" s="1">
        <v>44706</v>
      </c>
      <c r="AB922" s="2">
        <f t="shared" si="168"/>
        <v>64</v>
      </c>
      <c r="AC922">
        <v>1</v>
      </c>
      <c r="AD922">
        <v>1</v>
      </c>
      <c r="AE922" t="str">
        <f t="shared" si="169"/>
        <v>Male</v>
      </c>
      <c r="AF922">
        <v>7</v>
      </c>
      <c r="AG922" t="s">
        <v>149</v>
      </c>
      <c r="AH922">
        <v>0</v>
      </c>
      <c r="AJ922">
        <v>5</v>
      </c>
      <c r="AK922" t="str">
        <f t="shared" si="162"/>
        <v>TAFE</v>
      </c>
      <c r="AL922" t="str">
        <f t="shared" si="170"/>
        <v>Yes</v>
      </c>
      <c r="AM922">
        <v>185</v>
      </c>
      <c r="AN922" t="str">
        <f t="shared" si="163"/>
        <v>Other</v>
      </c>
      <c r="AQ922">
        <v>69</v>
      </c>
      <c r="AR922">
        <v>0</v>
      </c>
      <c r="AS922">
        <v>0</v>
      </c>
      <c r="AT922">
        <v>0</v>
      </c>
      <c r="AU922">
        <v>0</v>
      </c>
      <c r="AV922">
        <v>0</v>
      </c>
      <c r="AW922">
        <v>0</v>
      </c>
      <c r="AX922">
        <v>0</v>
      </c>
      <c r="AY922">
        <v>0</v>
      </c>
      <c r="AZ922">
        <v>1</v>
      </c>
      <c r="BA922">
        <v>2</v>
      </c>
      <c r="BC922" t="s">
        <v>4076</v>
      </c>
      <c r="BD922">
        <v>1</v>
      </c>
      <c r="BE922" t="s">
        <v>4077</v>
      </c>
      <c r="BF922">
        <v>1</v>
      </c>
      <c r="BG922" t="s">
        <v>4078</v>
      </c>
      <c r="BH922">
        <v>2</v>
      </c>
      <c r="BI922">
        <v>2</v>
      </c>
      <c r="BJ922">
        <v>2</v>
      </c>
      <c r="BK922">
        <v>0</v>
      </c>
      <c r="BM922">
        <v>1</v>
      </c>
      <c r="BN922">
        <v>30</v>
      </c>
      <c r="BO922">
        <v>1</v>
      </c>
      <c r="BP922">
        <v>1</v>
      </c>
      <c r="BQ922">
        <v>4</v>
      </c>
      <c r="BR922">
        <v>2</v>
      </c>
      <c r="BS922">
        <v>4</v>
      </c>
      <c r="BT922">
        <v>4</v>
      </c>
      <c r="BU922">
        <v>2</v>
      </c>
      <c r="BV922">
        <v>40</v>
      </c>
      <c r="BW922" s="4">
        <v>0.23633706038401481</v>
      </c>
      <c r="BX922">
        <v>2</v>
      </c>
      <c r="BY922">
        <v>1</v>
      </c>
      <c r="BZ922">
        <v>30</v>
      </c>
      <c r="CA922">
        <v>90</v>
      </c>
      <c r="CB922">
        <v>2</v>
      </c>
      <c r="CC922">
        <v>1</v>
      </c>
      <c r="CD922">
        <v>30</v>
      </c>
      <c r="CE922">
        <v>90</v>
      </c>
      <c r="CF922">
        <v>0</v>
      </c>
      <c r="CG922">
        <v>0</v>
      </c>
      <c r="CH922">
        <v>0</v>
      </c>
      <c r="CI922">
        <v>0</v>
      </c>
      <c r="CJ922">
        <v>0</v>
      </c>
      <c r="CK922">
        <v>0</v>
      </c>
      <c r="CL922">
        <v>0</v>
      </c>
      <c r="CM922">
        <v>0</v>
      </c>
      <c r="CN922">
        <f t="shared" si="172"/>
        <v>90</v>
      </c>
      <c r="CO922" t="str">
        <f t="shared" si="173"/>
        <v>Insufficiently active</v>
      </c>
      <c r="CP922">
        <v>3</v>
      </c>
      <c r="CQ922">
        <v>3</v>
      </c>
      <c r="CR922">
        <v>3</v>
      </c>
      <c r="CS922">
        <v>3</v>
      </c>
      <c r="CT922">
        <v>3</v>
      </c>
      <c r="CU922">
        <v>3</v>
      </c>
      <c r="CV922">
        <v>1</v>
      </c>
      <c r="CW922">
        <v>1</v>
      </c>
      <c r="CX922">
        <v>2</v>
      </c>
      <c r="CY922">
        <v>1</v>
      </c>
      <c r="CZ922">
        <v>2</v>
      </c>
      <c r="DA922">
        <v>8</v>
      </c>
      <c r="DB922">
        <v>13</v>
      </c>
      <c r="DC922">
        <v>1</v>
      </c>
      <c r="DD922">
        <v>1</v>
      </c>
      <c r="DE922">
        <v>1</v>
      </c>
      <c r="DF922">
        <v>1</v>
      </c>
      <c r="DG922">
        <v>2</v>
      </c>
      <c r="DH922">
        <v>2</v>
      </c>
      <c r="DI922">
        <v>1</v>
      </c>
      <c r="DJ922">
        <v>2</v>
      </c>
      <c r="DK922">
        <v>2</v>
      </c>
      <c r="DL922">
        <v>1</v>
      </c>
      <c r="DM922">
        <v>1</v>
      </c>
      <c r="DN922">
        <v>14</v>
      </c>
      <c r="DO922">
        <v>0</v>
      </c>
      <c r="DP922">
        <v>0</v>
      </c>
      <c r="DQ922">
        <v>0</v>
      </c>
      <c r="DR922">
        <v>0</v>
      </c>
      <c r="DS922">
        <v>0</v>
      </c>
      <c r="DT922">
        <v>0</v>
      </c>
      <c r="DU922">
        <v>0</v>
      </c>
      <c r="DV922">
        <v>0</v>
      </c>
      <c r="DW922">
        <v>0</v>
      </c>
      <c r="DX922">
        <v>0</v>
      </c>
      <c r="DY922" t="s">
        <v>149</v>
      </c>
      <c r="DZ922" t="s">
        <v>4708</v>
      </c>
      <c r="EA922">
        <v>4</v>
      </c>
      <c r="EB922">
        <v>3</v>
      </c>
      <c r="EC922">
        <v>3</v>
      </c>
      <c r="ED922">
        <v>3</v>
      </c>
      <c r="EE922">
        <v>3</v>
      </c>
      <c r="EF922">
        <v>4</v>
      </c>
      <c r="EG922">
        <v>4</v>
      </c>
      <c r="EH922">
        <v>24</v>
      </c>
      <c r="EI922">
        <v>1</v>
      </c>
      <c r="EJ922">
        <v>1</v>
      </c>
      <c r="EK922">
        <v>1</v>
      </c>
      <c r="EL922">
        <v>3</v>
      </c>
      <c r="EM922">
        <v>4</v>
      </c>
      <c r="EN922">
        <v>4</v>
      </c>
      <c r="EO922">
        <v>4</v>
      </c>
      <c r="EP922">
        <v>4</v>
      </c>
      <c r="EQ922">
        <v>5</v>
      </c>
      <c r="ER922">
        <v>5</v>
      </c>
      <c r="ES922">
        <v>5</v>
      </c>
      <c r="ET922">
        <v>4</v>
      </c>
      <c r="EU922">
        <v>35</v>
      </c>
      <c r="EV922">
        <v>7</v>
      </c>
      <c r="EW922">
        <v>5</v>
      </c>
      <c r="EX922">
        <v>5</v>
      </c>
      <c r="EY922">
        <v>8</v>
      </c>
      <c r="EZ922">
        <v>25</v>
      </c>
      <c r="FA922">
        <v>6</v>
      </c>
      <c r="FB922" t="str">
        <f t="shared" si="171"/>
        <v>Moderate</v>
      </c>
      <c r="FC922" t="s">
        <v>157</v>
      </c>
    </row>
    <row r="923" spans="1:159" x14ac:dyDescent="0.2">
      <c r="A923">
        <v>4053</v>
      </c>
      <c r="B923" t="s">
        <v>143</v>
      </c>
      <c r="C923" t="s">
        <v>4079</v>
      </c>
      <c r="D923" s="1">
        <v>25009</v>
      </c>
      <c r="E923">
        <v>54</v>
      </c>
      <c r="F923">
        <v>1</v>
      </c>
      <c r="H923" t="s">
        <v>354</v>
      </c>
      <c r="I923">
        <v>3037</v>
      </c>
      <c r="J923" s="1">
        <v>44648</v>
      </c>
      <c r="K923">
        <v>1</v>
      </c>
      <c r="L923">
        <v>2</v>
      </c>
      <c r="W923" t="s">
        <v>4403</v>
      </c>
      <c r="X923" t="s">
        <v>222</v>
      </c>
      <c r="Y923">
        <v>0</v>
      </c>
      <c r="Z923" t="s">
        <v>4080</v>
      </c>
      <c r="AA923" s="1">
        <v>44714</v>
      </c>
      <c r="AB923" s="2">
        <f t="shared" si="168"/>
        <v>66</v>
      </c>
      <c r="AC923">
        <v>2</v>
      </c>
      <c r="AD923">
        <v>1</v>
      </c>
      <c r="AE923" t="str">
        <f t="shared" si="169"/>
        <v>Male</v>
      </c>
      <c r="AF923">
        <v>0</v>
      </c>
      <c r="AG923" t="s">
        <v>157</v>
      </c>
      <c r="AH923">
        <v>0</v>
      </c>
      <c r="AJ923">
        <v>1</v>
      </c>
      <c r="AK923" t="str">
        <f t="shared" si="162"/>
        <v>DNC high school</v>
      </c>
      <c r="AL923" t="str">
        <f t="shared" si="170"/>
        <v>No</v>
      </c>
      <c r="AM923">
        <v>9</v>
      </c>
      <c r="AN923" t="str">
        <f t="shared" si="163"/>
        <v>Aus</v>
      </c>
      <c r="AO923">
        <v>0</v>
      </c>
      <c r="AR923">
        <v>0</v>
      </c>
      <c r="AS923">
        <v>0</v>
      </c>
      <c r="AT923">
        <v>0</v>
      </c>
      <c r="AU923">
        <v>0</v>
      </c>
      <c r="AV923">
        <v>0</v>
      </c>
      <c r="AW923">
        <v>0</v>
      </c>
      <c r="AX923">
        <v>0</v>
      </c>
      <c r="AY923">
        <v>0</v>
      </c>
      <c r="AZ923">
        <v>1</v>
      </c>
      <c r="BA923">
        <v>1</v>
      </c>
      <c r="BC923" t="s">
        <v>4081</v>
      </c>
      <c r="BD923">
        <v>1</v>
      </c>
      <c r="BE923" t="s">
        <v>4082</v>
      </c>
      <c r="BF923">
        <v>1</v>
      </c>
      <c r="BG923" t="s">
        <v>4083</v>
      </c>
      <c r="BH923">
        <v>1</v>
      </c>
      <c r="BI923">
        <v>1</v>
      </c>
      <c r="BJ923">
        <v>1</v>
      </c>
      <c r="BK923">
        <v>0</v>
      </c>
      <c r="BM923">
        <v>1</v>
      </c>
      <c r="BN923">
        <v>10</v>
      </c>
      <c r="BO923">
        <v>1</v>
      </c>
      <c r="BP923">
        <v>1</v>
      </c>
      <c r="BQ923">
        <v>1</v>
      </c>
      <c r="BR923">
        <v>1</v>
      </c>
      <c r="BS923">
        <v>1</v>
      </c>
      <c r="BT923">
        <v>3</v>
      </c>
      <c r="BU923">
        <v>1</v>
      </c>
      <c r="BV923">
        <v>50</v>
      </c>
      <c r="BW923" s="4">
        <v>0.72599999999999998</v>
      </c>
      <c r="BX923">
        <v>7</v>
      </c>
      <c r="BY923">
        <v>30</v>
      </c>
      <c r="BZ923">
        <v>30</v>
      </c>
      <c r="CA923">
        <v>840</v>
      </c>
      <c r="CB923">
        <v>0</v>
      </c>
      <c r="CC923">
        <v>0</v>
      </c>
      <c r="CD923">
        <v>0</v>
      </c>
      <c r="CE923">
        <v>0</v>
      </c>
      <c r="CF923">
        <v>0</v>
      </c>
      <c r="CG923">
        <v>0</v>
      </c>
      <c r="CH923">
        <v>0</v>
      </c>
      <c r="CI923">
        <v>0</v>
      </c>
      <c r="CJ923">
        <v>7</v>
      </c>
      <c r="CK923">
        <v>2</v>
      </c>
      <c r="CL923">
        <v>0</v>
      </c>
      <c r="CM923">
        <v>120</v>
      </c>
      <c r="CN923">
        <f t="shared" si="172"/>
        <v>960</v>
      </c>
      <c r="CO923" t="str">
        <f t="shared" si="173"/>
        <v>Sufficientlyactive</v>
      </c>
      <c r="CP923">
        <v>2</v>
      </c>
      <c r="CQ923">
        <v>3</v>
      </c>
      <c r="CR923">
        <v>3</v>
      </c>
      <c r="CS923">
        <v>3</v>
      </c>
      <c r="CT923">
        <v>3</v>
      </c>
      <c r="CU923">
        <v>2</v>
      </c>
      <c r="CV923">
        <v>1</v>
      </c>
      <c r="CW923">
        <v>1</v>
      </c>
      <c r="CX923">
        <v>1</v>
      </c>
      <c r="CY923">
        <v>0</v>
      </c>
      <c r="CZ923">
        <v>2</v>
      </c>
      <c r="DA923">
        <v>7</v>
      </c>
      <c r="DB923">
        <v>3</v>
      </c>
      <c r="DC923">
        <v>0</v>
      </c>
      <c r="DD923">
        <v>2</v>
      </c>
      <c r="DE923">
        <v>1</v>
      </c>
      <c r="DF923">
        <v>1</v>
      </c>
      <c r="DG923">
        <v>1</v>
      </c>
      <c r="DH923">
        <v>1</v>
      </c>
      <c r="DI923">
        <v>1</v>
      </c>
      <c r="DJ923">
        <v>1</v>
      </c>
      <c r="DK923">
        <v>1</v>
      </c>
      <c r="DL923">
        <v>1</v>
      </c>
      <c r="DM923">
        <v>1</v>
      </c>
      <c r="DN923">
        <v>11</v>
      </c>
      <c r="DO923">
        <v>0</v>
      </c>
      <c r="DP923">
        <v>0</v>
      </c>
      <c r="DQ923">
        <v>1</v>
      </c>
      <c r="DR923">
        <v>1</v>
      </c>
      <c r="DS923">
        <v>0</v>
      </c>
      <c r="DT923">
        <v>0</v>
      </c>
      <c r="DU923">
        <v>0</v>
      </c>
      <c r="DV923">
        <v>0</v>
      </c>
      <c r="DW923">
        <v>0</v>
      </c>
      <c r="DX923">
        <v>2</v>
      </c>
      <c r="DY923" t="str">
        <f>IF(DO923&gt;1,"Yes",IF(DP923&gt;1,"Yes","No"))</f>
        <v>No</v>
      </c>
      <c r="DZ923" t="s">
        <v>4708</v>
      </c>
      <c r="EA923">
        <v>1</v>
      </c>
      <c r="EB923">
        <v>1</v>
      </c>
      <c r="EC923">
        <v>1</v>
      </c>
      <c r="ED923">
        <v>3</v>
      </c>
      <c r="EE923">
        <v>3</v>
      </c>
      <c r="EF923">
        <v>1</v>
      </c>
      <c r="EG923">
        <v>5</v>
      </c>
      <c r="EH923">
        <v>15</v>
      </c>
      <c r="EI923">
        <v>1</v>
      </c>
      <c r="EJ923">
        <v>1</v>
      </c>
      <c r="EK923">
        <v>1</v>
      </c>
      <c r="EL923">
        <v>3</v>
      </c>
      <c r="EM923">
        <v>3</v>
      </c>
      <c r="EN923">
        <v>3</v>
      </c>
      <c r="EO923">
        <v>3</v>
      </c>
      <c r="EP923">
        <v>3</v>
      </c>
      <c r="EQ923">
        <v>3</v>
      </c>
      <c r="ER923">
        <v>3</v>
      </c>
      <c r="ES923">
        <v>3</v>
      </c>
      <c r="ET923">
        <v>3</v>
      </c>
      <c r="EU923">
        <v>24</v>
      </c>
      <c r="EV923">
        <v>7</v>
      </c>
      <c r="EW923">
        <v>7</v>
      </c>
      <c r="EX923">
        <v>9</v>
      </c>
      <c r="EY923">
        <v>7</v>
      </c>
      <c r="EZ923">
        <v>30</v>
      </c>
      <c r="FA923">
        <v>8</v>
      </c>
      <c r="FB923" t="str">
        <f t="shared" si="171"/>
        <v>Severe</v>
      </c>
      <c r="FC923" t="s">
        <v>149</v>
      </c>
    </row>
    <row r="924" spans="1:159" x14ac:dyDescent="0.2">
      <c r="A924">
        <v>4054</v>
      </c>
      <c r="B924" t="s">
        <v>143</v>
      </c>
      <c r="C924" t="s">
        <v>4084</v>
      </c>
      <c r="D924" s="1">
        <v>27167</v>
      </c>
      <c r="E924">
        <v>48</v>
      </c>
      <c r="F924">
        <v>11</v>
      </c>
      <c r="G924" t="s">
        <v>3042</v>
      </c>
      <c r="H924" t="s">
        <v>4085</v>
      </c>
      <c r="I924">
        <v>3825</v>
      </c>
      <c r="J924" s="1">
        <v>44641</v>
      </c>
      <c r="K924">
        <v>1</v>
      </c>
      <c r="Q924">
        <v>1</v>
      </c>
      <c r="W924" t="s">
        <v>4409</v>
      </c>
      <c r="X924" t="s">
        <v>307</v>
      </c>
      <c r="Y924">
        <v>0</v>
      </c>
      <c r="Z924" t="s">
        <v>4086</v>
      </c>
      <c r="AA924" s="1">
        <v>44724</v>
      </c>
      <c r="AB924" s="2">
        <f t="shared" si="168"/>
        <v>83</v>
      </c>
      <c r="AC924">
        <v>1</v>
      </c>
      <c r="AD924">
        <v>1</v>
      </c>
      <c r="AE924" t="str">
        <f t="shared" si="169"/>
        <v>Male</v>
      </c>
      <c r="AF924">
        <v>0</v>
      </c>
      <c r="AG924" t="s">
        <v>157</v>
      </c>
      <c r="AH924">
        <v>0</v>
      </c>
      <c r="AJ924">
        <v>1</v>
      </c>
      <c r="AK924" t="str">
        <f t="shared" si="162"/>
        <v>DNC high school</v>
      </c>
      <c r="AL924" t="str">
        <f t="shared" si="170"/>
        <v>No</v>
      </c>
      <c r="AM924">
        <v>9</v>
      </c>
      <c r="AN924" t="str">
        <f t="shared" si="163"/>
        <v>Aus</v>
      </c>
      <c r="AO924">
        <v>0</v>
      </c>
      <c r="AR924">
        <v>0</v>
      </c>
      <c r="AS924">
        <v>0</v>
      </c>
      <c r="AT924">
        <v>0</v>
      </c>
      <c r="AU924">
        <v>0</v>
      </c>
      <c r="AV924">
        <v>0</v>
      </c>
      <c r="AW924">
        <v>0</v>
      </c>
      <c r="AX924">
        <v>1</v>
      </c>
      <c r="AY924">
        <v>0</v>
      </c>
      <c r="AZ924">
        <v>0</v>
      </c>
      <c r="BA924">
        <v>0</v>
      </c>
      <c r="BC924" t="s">
        <v>4087</v>
      </c>
      <c r="BD924">
        <v>0</v>
      </c>
      <c r="BF924">
        <v>1</v>
      </c>
      <c r="BG924" t="s">
        <v>4088</v>
      </c>
      <c r="BH924">
        <v>0</v>
      </c>
      <c r="BI924">
        <v>0</v>
      </c>
      <c r="BJ924">
        <v>0</v>
      </c>
      <c r="BK924">
        <v>0</v>
      </c>
      <c r="BM924">
        <v>0</v>
      </c>
      <c r="BO924">
        <v>1</v>
      </c>
      <c r="BP924">
        <v>1</v>
      </c>
      <c r="BQ924">
        <v>2</v>
      </c>
      <c r="BR924">
        <v>2</v>
      </c>
      <c r="BS924">
        <v>3</v>
      </c>
      <c r="BT924">
        <v>4</v>
      </c>
      <c r="BU924">
        <v>3</v>
      </c>
      <c r="BV924">
        <v>50</v>
      </c>
      <c r="BW924" s="4">
        <v>0.32444668945261607</v>
      </c>
      <c r="BX924">
        <v>1</v>
      </c>
      <c r="BY924">
        <v>1</v>
      </c>
      <c r="BZ924">
        <v>0</v>
      </c>
      <c r="CA924">
        <v>60</v>
      </c>
      <c r="CB924">
        <v>0</v>
      </c>
      <c r="CC924">
        <v>0</v>
      </c>
      <c r="CD924">
        <v>0</v>
      </c>
      <c r="CE924">
        <v>0</v>
      </c>
      <c r="CF924">
        <v>1</v>
      </c>
      <c r="CG924">
        <v>0</v>
      </c>
      <c r="CH924">
        <v>30</v>
      </c>
      <c r="CI924">
        <v>30</v>
      </c>
      <c r="CJ924">
        <v>0</v>
      </c>
      <c r="CK924">
        <v>0</v>
      </c>
      <c r="CL924">
        <v>0</v>
      </c>
      <c r="CM924">
        <v>0</v>
      </c>
      <c r="CN924">
        <f t="shared" si="172"/>
        <v>120</v>
      </c>
      <c r="CO924" t="str">
        <f t="shared" si="173"/>
        <v>Insufficiently active</v>
      </c>
      <c r="CP924">
        <v>3</v>
      </c>
      <c r="CQ924">
        <v>3</v>
      </c>
      <c r="CR924">
        <v>3</v>
      </c>
      <c r="CS924">
        <v>3</v>
      </c>
      <c r="CT924">
        <v>3</v>
      </c>
      <c r="CU924">
        <v>3</v>
      </c>
      <c r="CV924">
        <v>1</v>
      </c>
      <c r="CW924">
        <v>0</v>
      </c>
      <c r="CX924">
        <v>1</v>
      </c>
      <c r="CY924">
        <v>0</v>
      </c>
      <c r="CZ924">
        <v>2</v>
      </c>
      <c r="DA924">
        <v>7</v>
      </c>
      <c r="DB924">
        <v>1</v>
      </c>
      <c r="DC924">
        <v>0</v>
      </c>
      <c r="DD924">
        <v>4</v>
      </c>
      <c r="DE924">
        <v>3</v>
      </c>
      <c r="DF924">
        <v>2</v>
      </c>
      <c r="DG924">
        <v>3</v>
      </c>
      <c r="DH924">
        <v>3</v>
      </c>
      <c r="DI924">
        <v>2</v>
      </c>
      <c r="DJ924">
        <v>2</v>
      </c>
      <c r="DK924">
        <v>2</v>
      </c>
      <c r="DL924">
        <v>2</v>
      </c>
      <c r="DM924">
        <v>2</v>
      </c>
      <c r="DN924">
        <v>25</v>
      </c>
      <c r="DO924">
        <v>1</v>
      </c>
      <c r="DP924">
        <v>0</v>
      </c>
      <c r="DQ924">
        <v>2</v>
      </c>
      <c r="DR924">
        <v>2</v>
      </c>
      <c r="DS924">
        <v>2</v>
      </c>
      <c r="DT924">
        <v>1</v>
      </c>
      <c r="DU924">
        <v>1</v>
      </c>
      <c r="DV924">
        <v>0</v>
      </c>
      <c r="DW924">
        <v>0</v>
      </c>
      <c r="DX924">
        <v>9</v>
      </c>
      <c r="DY924" t="s">
        <v>149</v>
      </c>
      <c r="DZ924" t="s">
        <v>4707</v>
      </c>
      <c r="EA924">
        <v>2</v>
      </c>
      <c r="EB924">
        <v>2</v>
      </c>
      <c r="EC924">
        <v>2</v>
      </c>
      <c r="ED924">
        <v>3</v>
      </c>
      <c r="EE924">
        <v>3</v>
      </c>
      <c r="EF924">
        <v>3</v>
      </c>
      <c r="EG924">
        <v>3</v>
      </c>
      <c r="EH924">
        <v>18</v>
      </c>
      <c r="EI924">
        <v>2</v>
      </c>
      <c r="EJ924">
        <v>2</v>
      </c>
      <c r="EK924">
        <v>2</v>
      </c>
      <c r="EL924">
        <v>6</v>
      </c>
      <c r="EM924">
        <v>3</v>
      </c>
      <c r="EN924">
        <v>3</v>
      </c>
      <c r="EO924">
        <v>3</v>
      </c>
      <c r="EP924">
        <v>3</v>
      </c>
      <c r="EQ924">
        <v>3</v>
      </c>
      <c r="ER924">
        <v>4</v>
      </c>
      <c r="ES924">
        <v>3</v>
      </c>
      <c r="ET924">
        <v>3</v>
      </c>
      <c r="EU924">
        <v>25</v>
      </c>
      <c r="EV924">
        <v>8</v>
      </c>
      <c r="EW924">
        <v>5</v>
      </c>
      <c r="EX924">
        <v>5</v>
      </c>
      <c r="EY924">
        <v>7</v>
      </c>
      <c r="EZ924">
        <v>25</v>
      </c>
      <c r="FA924">
        <v>5</v>
      </c>
      <c r="FB924" t="str">
        <f t="shared" si="171"/>
        <v>Mild</v>
      </c>
      <c r="FC924" t="s">
        <v>157</v>
      </c>
    </row>
    <row r="925" spans="1:159" x14ac:dyDescent="0.2">
      <c r="A925">
        <v>4068</v>
      </c>
      <c r="B925" t="s">
        <v>143</v>
      </c>
      <c r="C925" t="s">
        <v>4089</v>
      </c>
      <c r="D925" s="1">
        <v>32153</v>
      </c>
      <c r="E925">
        <v>34</v>
      </c>
      <c r="F925">
        <v>1</v>
      </c>
      <c r="H925" t="s">
        <v>533</v>
      </c>
      <c r="I925">
        <v>3340</v>
      </c>
      <c r="J925" s="1">
        <v>44621</v>
      </c>
      <c r="K925">
        <v>1</v>
      </c>
      <c r="L925">
        <v>2</v>
      </c>
      <c r="W925" t="s">
        <v>4403</v>
      </c>
      <c r="X925" t="s">
        <v>222</v>
      </c>
      <c r="Y925">
        <v>0</v>
      </c>
      <c r="Z925" t="s">
        <v>4090</v>
      </c>
      <c r="AA925" s="1">
        <v>44705</v>
      </c>
      <c r="AB925" s="2">
        <f t="shared" si="168"/>
        <v>84</v>
      </c>
      <c r="AC925">
        <v>0</v>
      </c>
      <c r="AD925">
        <v>1</v>
      </c>
      <c r="AE925" t="str">
        <f t="shared" si="169"/>
        <v>Male</v>
      </c>
      <c r="AF925">
        <v>0</v>
      </c>
      <c r="AG925" t="s">
        <v>157</v>
      </c>
      <c r="AH925">
        <v>0</v>
      </c>
      <c r="AJ925">
        <v>5</v>
      </c>
      <c r="AK925" t="str">
        <f t="shared" si="162"/>
        <v>TAFE</v>
      </c>
      <c r="AL925" t="str">
        <f t="shared" si="170"/>
        <v>Yes</v>
      </c>
      <c r="AM925">
        <v>9</v>
      </c>
      <c r="AN925" t="str">
        <f t="shared" si="163"/>
        <v>Aus</v>
      </c>
      <c r="AO925">
        <v>0</v>
      </c>
      <c r="AR925">
        <v>0</v>
      </c>
      <c r="AS925">
        <v>0</v>
      </c>
      <c r="AT925">
        <v>0</v>
      </c>
      <c r="AU925">
        <v>0</v>
      </c>
      <c r="AV925">
        <v>0</v>
      </c>
      <c r="AW925">
        <v>0</v>
      </c>
      <c r="AX925">
        <v>0</v>
      </c>
      <c r="AY925">
        <v>0</v>
      </c>
      <c r="AZ925">
        <v>2</v>
      </c>
      <c r="BA925">
        <v>0</v>
      </c>
      <c r="BC925" t="s">
        <v>4091</v>
      </c>
      <c r="BD925">
        <v>1</v>
      </c>
      <c r="BE925" t="s">
        <v>179</v>
      </c>
      <c r="BF925">
        <v>1</v>
      </c>
      <c r="BG925" t="s">
        <v>4092</v>
      </c>
      <c r="BH925">
        <v>0</v>
      </c>
      <c r="BI925">
        <v>0</v>
      </c>
      <c r="BJ925">
        <v>0</v>
      </c>
      <c r="BK925">
        <v>0</v>
      </c>
      <c r="BM925">
        <v>0</v>
      </c>
      <c r="BO925">
        <v>1</v>
      </c>
      <c r="BP925">
        <v>0</v>
      </c>
      <c r="BQ925">
        <v>1</v>
      </c>
      <c r="BR925">
        <v>1</v>
      </c>
      <c r="BS925">
        <v>1</v>
      </c>
      <c r="BT925">
        <v>3</v>
      </c>
      <c r="BU925">
        <v>1</v>
      </c>
      <c r="BV925">
        <v>84</v>
      </c>
      <c r="BW925" s="4">
        <v>0.72599999999999998</v>
      </c>
      <c r="BX925">
        <v>14</v>
      </c>
      <c r="BY925">
        <v>6</v>
      </c>
      <c r="BZ925">
        <v>15</v>
      </c>
      <c r="CA925">
        <v>375</v>
      </c>
      <c r="CB925">
        <v>0</v>
      </c>
      <c r="CC925">
        <v>3</v>
      </c>
      <c r="CD925">
        <v>0</v>
      </c>
      <c r="CE925">
        <v>180</v>
      </c>
      <c r="CF925">
        <v>2</v>
      </c>
      <c r="CG925">
        <v>1</v>
      </c>
      <c r="CH925">
        <v>0</v>
      </c>
      <c r="CI925">
        <v>60</v>
      </c>
      <c r="CJ925">
        <v>0</v>
      </c>
      <c r="CK925">
        <v>0</v>
      </c>
      <c r="CL925">
        <v>0</v>
      </c>
      <c r="CM925">
        <v>0</v>
      </c>
      <c r="CN925">
        <f t="shared" si="172"/>
        <v>495</v>
      </c>
      <c r="CO925" t="str">
        <f t="shared" si="173"/>
        <v>Sufficientlyactive</v>
      </c>
      <c r="CP925">
        <v>3</v>
      </c>
      <c r="CQ925">
        <v>3</v>
      </c>
      <c r="CR925">
        <v>3</v>
      </c>
      <c r="CS925">
        <v>3</v>
      </c>
      <c r="CT925">
        <v>3</v>
      </c>
      <c r="CU925">
        <v>3</v>
      </c>
      <c r="CV925">
        <v>1</v>
      </c>
      <c r="CW925">
        <v>1</v>
      </c>
      <c r="CX925">
        <v>1</v>
      </c>
      <c r="CY925">
        <v>1</v>
      </c>
      <c r="CZ925">
        <v>2</v>
      </c>
      <c r="DA925">
        <v>7</v>
      </c>
      <c r="DB925">
        <v>3</v>
      </c>
      <c r="DC925">
        <v>1</v>
      </c>
      <c r="DD925">
        <v>1</v>
      </c>
      <c r="DE925">
        <v>2</v>
      </c>
      <c r="DF925">
        <v>1</v>
      </c>
      <c r="DG925">
        <v>1</v>
      </c>
      <c r="DH925">
        <v>1</v>
      </c>
      <c r="DI925">
        <v>1</v>
      </c>
      <c r="DJ925">
        <v>1</v>
      </c>
      <c r="DK925">
        <v>1</v>
      </c>
      <c r="DL925">
        <v>1</v>
      </c>
      <c r="DM925">
        <v>1</v>
      </c>
      <c r="DN925">
        <v>11</v>
      </c>
      <c r="DO925">
        <v>0</v>
      </c>
      <c r="DP925">
        <v>0</v>
      </c>
      <c r="DQ925">
        <v>0</v>
      </c>
      <c r="DR925">
        <v>0</v>
      </c>
      <c r="DS925">
        <v>0</v>
      </c>
      <c r="DT925">
        <v>0</v>
      </c>
      <c r="DU925">
        <v>0</v>
      </c>
      <c r="DV925">
        <v>0</v>
      </c>
      <c r="DW925">
        <v>0</v>
      </c>
      <c r="DX925">
        <v>0</v>
      </c>
      <c r="DY925" t="str">
        <f>IF(DO925&gt;1,"Yes",IF(DP925&gt;1,"Yes","No"))</f>
        <v>No</v>
      </c>
      <c r="DZ925" t="s">
        <v>4708</v>
      </c>
      <c r="EA925">
        <v>4</v>
      </c>
      <c r="EB925">
        <v>4</v>
      </c>
      <c r="EC925">
        <v>4</v>
      </c>
      <c r="ED925">
        <v>4</v>
      </c>
      <c r="EE925">
        <v>4</v>
      </c>
      <c r="EF925">
        <v>4</v>
      </c>
      <c r="EG925">
        <v>4</v>
      </c>
      <c r="EH925">
        <v>28</v>
      </c>
      <c r="EI925">
        <v>1</v>
      </c>
      <c r="EJ925">
        <v>1</v>
      </c>
      <c r="EK925">
        <v>1</v>
      </c>
      <c r="EL925">
        <v>3</v>
      </c>
      <c r="EM925">
        <v>4</v>
      </c>
      <c r="EN925">
        <v>4</v>
      </c>
      <c r="EO925">
        <v>4</v>
      </c>
      <c r="EP925">
        <v>4</v>
      </c>
      <c r="EQ925">
        <v>4</v>
      </c>
      <c r="ER925">
        <v>4</v>
      </c>
      <c r="ES925">
        <v>4</v>
      </c>
      <c r="ET925">
        <v>4</v>
      </c>
      <c r="EU925">
        <v>32</v>
      </c>
      <c r="EV925">
        <v>7</v>
      </c>
      <c r="EW925">
        <v>7</v>
      </c>
      <c r="EX925">
        <v>7</v>
      </c>
      <c r="EY925">
        <v>8</v>
      </c>
      <c r="EZ925">
        <v>29</v>
      </c>
      <c r="FA925">
        <v>6</v>
      </c>
      <c r="FB925" t="str">
        <f t="shared" si="171"/>
        <v>Moderate</v>
      </c>
      <c r="FC925" t="s">
        <v>149</v>
      </c>
    </row>
    <row r="926" spans="1:159" x14ac:dyDescent="0.2">
      <c r="A926">
        <v>4071</v>
      </c>
      <c r="B926" t="s">
        <v>143</v>
      </c>
      <c r="C926" t="s">
        <v>4093</v>
      </c>
      <c r="D926" s="1">
        <v>12852</v>
      </c>
      <c r="E926">
        <v>87</v>
      </c>
      <c r="F926">
        <v>11</v>
      </c>
      <c r="G926" t="s">
        <v>1082</v>
      </c>
      <c r="H926" t="s">
        <v>295</v>
      </c>
      <c r="I926">
        <v>3021</v>
      </c>
      <c r="J926" s="1">
        <v>44621</v>
      </c>
      <c r="K926">
        <v>2</v>
      </c>
      <c r="Q926">
        <v>1</v>
      </c>
      <c r="R926">
        <v>1</v>
      </c>
      <c r="W926" t="s">
        <v>1214</v>
      </c>
      <c r="X926" t="s">
        <v>307</v>
      </c>
      <c r="Y926">
        <v>1</v>
      </c>
      <c r="Z926" t="s">
        <v>4094</v>
      </c>
      <c r="AA926" s="1">
        <v>44711</v>
      </c>
      <c r="AB926" s="2">
        <f t="shared" si="168"/>
        <v>90</v>
      </c>
      <c r="AC926">
        <v>1</v>
      </c>
      <c r="AD926">
        <v>1</v>
      </c>
      <c r="AE926" t="str">
        <f t="shared" si="169"/>
        <v>Male</v>
      </c>
      <c r="AF926">
        <v>7</v>
      </c>
      <c r="AG926" t="s">
        <v>149</v>
      </c>
      <c r="AH926">
        <v>0</v>
      </c>
      <c r="AJ926">
        <v>1</v>
      </c>
      <c r="AK926" t="str">
        <f t="shared" si="162"/>
        <v>DNC high school</v>
      </c>
      <c r="AL926" t="str">
        <f t="shared" si="170"/>
        <v>No</v>
      </c>
      <c r="AM926">
        <v>42</v>
      </c>
      <c r="AN926" t="str">
        <f t="shared" si="163"/>
        <v>Other</v>
      </c>
      <c r="AQ926">
        <v>24</v>
      </c>
      <c r="AR926">
        <v>1</v>
      </c>
      <c r="AS926">
        <v>0</v>
      </c>
      <c r="AT926">
        <v>0</v>
      </c>
      <c r="AU926">
        <v>0</v>
      </c>
      <c r="AV926">
        <v>0</v>
      </c>
      <c r="AW926">
        <v>0</v>
      </c>
      <c r="AX926">
        <v>1</v>
      </c>
      <c r="AY926">
        <v>0</v>
      </c>
      <c r="AZ926">
        <v>0</v>
      </c>
      <c r="BA926">
        <v>1</v>
      </c>
      <c r="BC926" t="s">
        <v>4095</v>
      </c>
      <c r="BD926">
        <v>1</v>
      </c>
      <c r="BE926" t="s">
        <v>4096</v>
      </c>
      <c r="BF926">
        <v>1</v>
      </c>
      <c r="BG926" t="s">
        <v>4097</v>
      </c>
      <c r="BH926">
        <v>1</v>
      </c>
      <c r="BI926">
        <v>2</v>
      </c>
      <c r="BJ926">
        <v>1</v>
      </c>
      <c r="BK926">
        <v>0</v>
      </c>
      <c r="BM926">
        <v>1</v>
      </c>
      <c r="BN926">
        <v>20</v>
      </c>
      <c r="BO926">
        <v>0</v>
      </c>
      <c r="BQ926">
        <v>4</v>
      </c>
      <c r="BR926">
        <v>3</v>
      </c>
      <c r="BS926">
        <v>4</v>
      </c>
      <c r="BT926">
        <v>5</v>
      </c>
      <c r="BU926">
        <v>3</v>
      </c>
      <c r="BV926">
        <v>0</v>
      </c>
      <c r="BW926" s="4">
        <v>7.5194664404223219E-2</v>
      </c>
      <c r="BX926">
        <v>0</v>
      </c>
      <c r="BY926">
        <v>1</v>
      </c>
      <c r="BZ926">
        <v>0</v>
      </c>
      <c r="CA926">
        <v>60</v>
      </c>
      <c r="CB926">
        <v>0</v>
      </c>
      <c r="CC926">
        <v>0</v>
      </c>
      <c r="CD926">
        <v>0</v>
      </c>
      <c r="CE926">
        <v>0</v>
      </c>
      <c r="CF926">
        <v>0</v>
      </c>
      <c r="CG926">
        <v>0</v>
      </c>
      <c r="CH926">
        <v>0</v>
      </c>
      <c r="CI926">
        <v>0</v>
      </c>
      <c r="CJ926">
        <v>0</v>
      </c>
      <c r="CK926">
        <v>0</v>
      </c>
      <c r="CL926">
        <v>0</v>
      </c>
      <c r="CM926">
        <v>0</v>
      </c>
      <c r="CN926">
        <f t="shared" si="172"/>
        <v>60</v>
      </c>
      <c r="CO926" t="str">
        <f t="shared" si="173"/>
        <v>Insufficiently active</v>
      </c>
      <c r="CP926">
        <v>0</v>
      </c>
      <c r="CQ926">
        <v>0</v>
      </c>
      <c r="CR926">
        <v>0</v>
      </c>
      <c r="CS926">
        <v>3</v>
      </c>
      <c r="CT926">
        <v>2</v>
      </c>
      <c r="CU926">
        <v>3</v>
      </c>
      <c r="CV926">
        <v>1</v>
      </c>
      <c r="CW926">
        <v>1</v>
      </c>
      <c r="CX926">
        <v>3</v>
      </c>
      <c r="CY926">
        <v>1</v>
      </c>
      <c r="CZ926">
        <v>1</v>
      </c>
      <c r="DA926">
        <v>8</v>
      </c>
      <c r="DB926">
        <v>7</v>
      </c>
      <c r="DC926">
        <v>1</v>
      </c>
      <c r="DD926">
        <v>4</v>
      </c>
      <c r="DE926">
        <v>3</v>
      </c>
      <c r="DF926">
        <v>3</v>
      </c>
      <c r="DG926">
        <v>3</v>
      </c>
      <c r="DH926">
        <v>3</v>
      </c>
      <c r="DI926">
        <v>3</v>
      </c>
      <c r="DJ926">
        <v>3</v>
      </c>
      <c r="DK926">
        <v>3</v>
      </c>
      <c r="DL926">
        <v>3</v>
      </c>
      <c r="DM926">
        <v>3</v>
      </c>
      <c r="DN926">
        <v>31</v>
      </c>
      <c r="DO926">
        <v>2</v>
      </c>
      <c r="DP926">
        <v>2</v>
      </c>
      <c r="DQ926">
        <v>2</v>
      </c>
      <c r="DR926">
        <v>2</v>
      </c>
      <c r="DS926">
        <v>2</v>
      </c>
      <c r="DT926">
        <v>2</v>
      </c>
      <c r="DU926">
        <v>2</v>
      </c>
      <c r="DV926">
        <v>2</v>
      </c>
      <c r="DW926">
        <v>2</v>
      </c>
      <c r="DX926">
        <v>18</v>
      </c>
      <c r="DY926" t="s">
        <v>157</v>
      </c>
      <c r="DZ926" t="s">
        <v>4710</v>
      </c>
      <c r="EA926">
        <v>2</v>
      </c>
      <c r="EB926">
        <v>2</v>
      </c>
      <c r="EC926">
        <v>3</v>
      </c>
      <c r="ED926">
        <v>3</v>
      </c>
      <c r="EE926">
        <v>2</v>
      </c>
      <c r="EF926">
        <v>3</v>
      </c>
      <c r="EG926">
        <v>3</v>
      </c>
      <c r="EH926">
        <v>18</v>
      </c>
      <c r="EI926">
        <v>2</v>
      </c>
      <c r="EJ926">
        <v>2</v>
      </c>
      <c r="EK926">
        <v>2</v>
      </c>
      <c r="EL926">
        <v>6</v>
      </c>
      <c r="EM926">
        <v>3</v>
      </c>
      <c r="EN926">
        <v>3</v>
      </c>
      <c r="EO926">
        <v>3</v>
      </c>
      <c r="EP926">
        <v>3</v>
      </c>
      <c r="EQ926">
        <v>3</v>
      </c>
      <c r="ER926">
        <v>3</v>
      </c>
      <c r="ES926">
        <v>3</v>
      </c>
      <c r="ET926">
        <v>3</v>
      </c>
      <c r="EU926">
        <v>24</v>
      </c>
      <c r="EV926">
        <v>10</v>
      </c>
      <c r="EW926">
        <v>10</v>
      </c>
      <c r="EX926">
        <v>10</v>
      </c>
      <c r="EY926">
        <v>10</v>
      </c>
      <c r="EZ926">
        <v>40</v>
      </c>
      <c r="FA926">
        <v>10</v>
      </c>
      <c r="FB926" t="str">
        <f t="shared" si="171"/>
        <v>Severe</v>
      </c>
      <c r="FC926" t="s">
        <v>157</v>
      </c>
    </row>
    <row r="927" spans="1:159" x14ac:dyDescent="0.2">
      <c r="A927">
        <v>4077</v>
      </c>
      <c r="B927" t="s">
        <v>143</v>
      </c>
      <c r="C927" t="s">
        <v>4098</v>
      </c>
      <c r="D927" s="1">
        <v>16177</v>
      </c>
      <c r="E927">
        <v>78</v>
      </c>
      <c r="F927">
        <v>1</v>
      </c>
      <c r="H927" t="s">
        <v>533</v>
      </c>
      <c r="I927">
        <v>3340</v>
      </c>
      <c r="J927" s="1">
        <v>44621</v>
      </c>
      <c r="K927">
        <v>2</v>
      </c>
      <c r="Q927">
        <v>2</v>
      </c>
      <c r="R927">
        <v>2</v>
      </c>
      <c r="W927" t="s">
        <v>1214</v>
      </c>
      <c r="X927" t="s">
        <v>222</v>
      </c>
      <c r="Y927">
        <v>1</v>
      </c>
      <c r="Z927" t="s">
        <v>4099</v>
      </c>
      <c r="AA927" s="1">
        <v>44712</v>
      </c>
      <c r="AB927" s="2">
        <f t="shared" si="168"/>
        <v>91</v>
      </c>
      <c r="AC927">
        <v>1</v>
      </c>
      <c r="AD927">
        <v>1</v>
      </c>
      <c r="AE927" t="str">
        <f t="shared" si="169"/>
        <v>Male</v>
      </c>
      <c r="AF927">
        <v>7</v>
      </c>
      <c r="AG927" t="s">
        <v>149</v>
      </c>
      <c r="AH927">
        <v>0</v>
      </c>
      <c r="AJ927">
        <v>1</v>
      </c>
      <c r="AK927" t="str">
        <f t="shared" si="162"/>
        <v>DNC high school</v>
      </c>
      <c r="AL927" t="str">
        <f t="shared" si="170"/>
        <v>No</v>
      </c>
      <c r="AM927">
        <v>9</v>
      </c>
      <c r="AN927" t="str">
        <f t="shared" si="163"/>
        <v>Aus</v>
      </c>
      <c r="AO927">
        <v>0</v>
      </c>
      <c r="AR927">
        <v>0</v>
      </c>
      <c r="AS927">
        <v>0</v>
      </c>
      <c r="AT927">
        <v>2</v>
      </c>
      <c r="AU927">
        <v>0</v>
      </c>
      <c r="AV927">
        <v>0</v>
      </c>
      <c r="AW927">
        <v>0</v>
      </c>
      <c r="AX927">
        <v>0</v>
      </c>
      <c r="AY927">
        <v>0</v>
      </c>
      <c r="AZ927">
        <v>1</v>
      </c>
      <c r="BA927">
        <v>1</v>
      </c>
      <c r="BC927" t="s">
        <v>4100</v>
      </c>
      <c r="BD927">
        <v>1</v>
      </c>
      <c r="BE927" t="s">
        <v>4101</v>
      </c>
      <c r="BF927">
        <v>1</v>
      </c>
      <c r="BG927" t="s">
        <v>4102</v>
      </c>
      <c r="BH927">
        <v>1</v>
      </c>
      <c r="BI927">
        <v>1</v>
      </c>
      <c r="BJ927">
        <v>0</v>
      </c>
      <c r="BK927">
        <v>0</v>
      </c>
      <c r="BM927">
        <v>0</v>
      </c>
      <c r="BO927">
        <v>0</v>
      </c>
      <c r="BQ927">
        <v>2</v>
      </c>
      <c r="BR927">
        <v>1</v>
      </c>
      <c r="BS927">
        <v>1</v>
      </c>
      <c r="BT927">
        <v>2</v>
      </c>
      <c r="BU927">
        <v>1</v>
      </c>
      <c r="BV927">
        <v>90</v>
      </c>
      <c r="BW927" s="4">
        <v>0.64790189498701412</v>
      </c>
      <c r="BX927">
        <v>7</v>
      </c>
      <c r="BY927">
        <v>4</v>
      </c>
      <c r="BZ927">
        <v>0</v>
      </c>
      <c r="CA927">
        <v>240</v>
      </c>
      <c r="CB927">
        <v>0</v>
      </c>
      <c r="CC927">
        <v>0</v>
      </c>
      <c r="CD927">
        <v>0</v>
      </c>
      <c r="CE927">
        <v>0</v>
      </c>
      <c r="CF927">
        <v>0</v>
      </c>
      <c r="CG927">
        <v>0</v>
      </c>
      <c r="CH927">
        <v>0</v>
      </c>
      <c r="CI927">
        <v>0</v>
      </c>
      <c r="CJ927">
        <v>7</v>
      </c>
      <c r="CK927">
        <v>2</v>
      </c>
      <c r="CL927">
        <v>0</v>
      </c>
      <c r="CM927">
        <v>120</v>
      </c>
      <c r="CN927">
        <f t="shared" si="172"/>
        <v>360</v>
      </c>
      <c r="CO927" t="str">
        <f t="shared" si="173"/>
        <v>Sufficientlyactive</v>
      </c>
      <c r="CP927">
        <v>4</v>
      </c>
      <c r="CQ927">
        <v>4</v>
      </c>
      <c r="CR927">
        <v>3</v>
      </c>
      <c r="CS927">
        <v>3</v>
      </c>
      <c r="CT927">
        <v>3</v>
      </c>
      <c r="CU927">
        <v>2</v>
      </c>
      <c r="CV927">
        <v>0</v>
      </c>
      <c r="CW927">
        <v>0</v>
      </c>
      <c r="CX927">
        <v>1</v>
      </c>
      <c r="CY927">
        <v>0</v>
      </c>
      <c r="CZ927">
        <v>2</v>
      </c>
      <c r="DA927">
        <v>7</v>
      </c>
      <c r="DB927">
        <v>4</v>
      </c>
      <c r="DC927">
        <v>1</v>
      </c>
      <c r="DD927">
        <v>1</v>
      </c>
      <c r="DE927">
        <v>1</v>
      </c>
      <c r="DF927">
        <v>1</v>
      </c>
      <c r="DG927">
        <v>1</v>
      </c>
      <c r="DH927">
        <v>1</v>
      </c>
      <c r="DI927">
        <v>1</v>
      </c>
      <c r="DJ927">
        <v>1</v>
      </c>
      <c r="DK927">
        <v>1</v>
      </c>
      <c r="DL927">
        <v>1</v>
      </c>
      <c r="DM927">
        <v>1</v>
      </c>
      <c r="DN927">
        <v>10</v>
      </c>
      <c r="DO927">
        <v>0</v>
      </c>
      <c r="DP927">
        <v>0</v>
      </c>
      <c r="DQ927">
        <v>0</v>
      </c>
      <c r="DR927">
        <v>0</v>
      </c>
      <c r="DS927">
        <v>0</v>
      </c>
      <c r="DT927">
        <v>0</v>
      </c>
      <c r="DU927">
        <v>0</v>
      </c>
      <c r="DV927">
        <v>0</v>
      </c>
      <c r="DW927">
        <v>0</v>
      </c>
      <c r="DX927">
        <v>0</v>
      </c>
      <c r="DY927" t="s">
        <v>149</v>
      </c>
      <c r="DZ927" t="s">
        <v>4708</v>
      </c>
      <c r="EA927">
        <v>5</v>
      </c>
      <c r="EB927">
        <v>5</v>
      </c>
      <c r="EC927">
        <v>5</v>
      </c>
      <c r="ED927">
        <v>5</v>
      </c>
      <c r="EE927">
        <v>5</v>
      </c>
      <c r="EF927">
        <v>4</v>
      </c>
      <c r="EG927">
        <v>5</v>
      </c>
      <c r="EH927">
        <v>34</v>
      </c>
      <c r="EI927">
        <v>1</v>
      </c>
      <c r="EJ927">
        <v>1</v>
      </c>
      <c r="EK927">
        <v>1</v>
      </c>
      <c r="EL927">
        <v>3</v>
      </c>
      <c r="EM927">
        <v>5</v>
      </c>
      <c r="EN927">
        <v>5</v>
      </c>
      <c r="EO927">
        <v>5</v>
      </c>
      <c r="EP927">
        <v>5</v>
      </c>
      <c r="EQ927">
        <v>5</v>
      </c>
      <c r="ER927">
        <v>5</v>
      </c>
      <c r="ES927">
        <v>5</v>
      </c>
      <c r="ET927">
        <v>5</v>
      </c>
      <c r="EU927">
        <v>40</v>
      </c>
      <c r="EV927">
        <v>5</v>
      </c>
      <c r="EW927">
        <v>2</v>
      </c>
      <c r="EX927">
        <v>2</v>
      </c>
      <c r="EY927">
        <v>3</v>
      </c>
      <c r="EZ927">
        <v>12</v>
      </c>
      <c r="FA927">
        <v>0</v>
      </c>
      <c r="FB927" t="str">
        <f t="shared" si="171"/>
        <v>None</v>
      </c>
      <c r="FC927" t="s">
        <v>157</v>
      </c>
    </row>
    <row r="928" spans="1:159" x14ac:dyDescent="0.2">
      <c r="A928">
        <v>4090</v>
      </c>
      <c r="B928" t="s">
        <v>143</v>
      </c>
      <c r="C928" t="s">
        <v>4103</v>
      </c>
      <c r="D928" s="1">
        <v>21515</v>
      </c>
      <c r="E928">
        <v>63</v>
      </c>
      <c r="F928">
        <v>1</v>
      </c>
      <c r="H928" t="s">
        <v>1004</v>
      </c>
      <c r="I928">
        <v>3338</v>
      </c>
      <c r="J928" s="1">
        <v>44593</v>
      </c>
      <c r="K928">
        <v>2</v>
      </c>
      <c r="S928">
        <v>3</v>
      </c>
      <c r="W928" t="s">
        <v>4410</v>
      </c>
      <c r="X928" t="s">
        <v>314</v>
      </c>
      <c r="Y928">
        <v>1</v>
      </c>
      <c r="Z928" t="s">
        <v>4104</v>
      </c>
      <c r="AA928" s="1">
        <v>44719</v>
      </c>
      <c r="AB928" s="2">
        <f t="shared" si="168"/>
        <v>126</v>
      </c>
      <c r="AC928">
        <v>1</v>
      </c>
      <c r="AD928">
        <v>1</v>
      </c>
      <c r="AE928" t="str">
        <f t="shared" si="169"/>
        <v>Male</v>
      </c>
      <c r="AF928">
        <v>7</v>
      </c>
      <c r="AG928" t="s">
        <v>149</v>
      </c>
      <c r="AH928">
        <v>0</v>
      </c>
      <c r="AJ928">
        <v>1</v>
      </c>
      <c r="AK928" t="str">
        <f t="shared" si="162"/>
        <v>DNC high school</v>
      </c>
      <c r="AL928" t="str">
        <f t="shared" si="170"/>
        <v>No</v>
      </c>
      <c r="AM928">
        <v>9</v>
      </c>
      <c r="AN928" t="str">
        <f t="shared" si="163"/>
        <v>Aus</v>
      </c>
      <c r="AO928">
        <v>0</v>
      </c>
      <c r="AR928">
        <v>0</v>
      </c>
      <c r="AS928">
        <v>0</v>
      </c>
      <c r="AT928">
        <v>1</v>
      </c>
      <c r="AU928">
        <v>1</v>
      </c>
      <c r="AV928">
        <v>0</v>
      </c>
      <c r="AW928">
        <v>0</v>
      </c>
      <c r="AX928">
        <v>0</v>
      </c>
      <c r="AY928">
        <v>0</v>
      </c>
      <c r="AZ928">
        <v>0</v>
      </c>
      <c r="BA928">
        <v>2</v>
      </c>
      <c r="BB928" t="s">
        <v>4105</v>
      </c>
      <c r="BC928" t="s">
        <v>4106</v>
      </c>
      <c r="BD928">
        <v>1</v>
      </c>
      <c r="BF928">
        <v>1</v>
      </c>
      <c r="BH928">
        <v>1</v>
      </c>
      <c r="BI928">
        <v>0</v>
      </c>
      <c r="BJ928">
        <v>1</v>
      </c>
      <c r="BK928">
        <v>1</v>
      </c>
      <c r="BL928">
        <v>15</v>
      </c>
      <c r="BM928">
        <v>0</v>
      </c>
      <c r="BO928">
        <v>0</v>
      </c>
      <c r="BQ928">
        <v>4</v>
      </c>
      <c r="BR928">
        <v>1</v>
      </c>
      <c r="BS928">
        <v>3</v>
      </c>
      <c r="BT928">
        <v>3</v>
      </c>
      <c r="BU928">
        <v>3</v>
      </c>
      <c r="BV928">
        <v>63</v>
      </c>
      <c r="BW928" s="4">
        <v>0.481548076923077</v>
      </c>
      <c r="BX928">
        <v>5</v>
      </c>
      <c r="BY928">
        <v>6</v>
      </c>
      <c r="BZ928">
        <v>55</v>
      </c>
      <c r="CA928">
        <v>415</v>
      </c>
      <c r="CB928">
        <v>0</v>
      </c>
      <c r="CC928">
        <v>0</v>
      </c>
      <c r="CD928">
        <v>0</v>
      </c>
      <c r="CE928">
        <v>0</v>
      </c>
      <c r="CF928">
        <v>0</v>
      </c>
      <c r="CG928">
        <v>0</v>
      </c>
      <c r="CH928">
        <v>0</v>
      </c>
      <c r="CI928">
        <v>0</v>
      </c>
      <c r="CJ928">
        <v>0</v>
      </c>
      <c r="CK928">
        <v>0</v>
      </c>
      <c r="CL928">
        <v>0</v>
      </c>
      <c r="CM928">
        <v>0</v>
      </c>
      <c r="CN928">
        <f t="shared" si="172"/>
        <v>415</v>
      </c>
      <c r="CO928" t="str">
        <f t="shared" si="173"/>
        <v>Sufficientlyactive</v>
      </c>
      <c r="CP928">
        <v>4</v>
      </c>
      <c r="CQ928">
        <v>4</v>
      </c>
      <c r="CR928">
        <v>2</v>
      </c>
      <c r="CS928">
        <v>3</v>
      </c>
      <c r="CT928">
        <v>3</v>
      </c>
      <c r="CU928">
        <v>2</v>
      </c>
      <c r="CV928">
        <v>0</v>
      </c>
      <c r="CW928">
        <v>0</v>
      </c>
      <c r="CX928">
        <v>2</v>
      </c>
      <c r="CY928">
        <v>0</v>
      </c>
      <c r="CZ928">
        <v>2</v>
      </c>
      <c r="DA928">
        <v>5</v>
      </c>
      <c r="DB928">
        <v>8</v>
      </c>
      <c r="DC928">
        <v>0</v>
      </c>
      <c r="DD928">
        <v>4</v>
      </c>
      <c r="DE928">
        <v>2</v>
      </c>
      <c r="DF928">
        <v>1</v>
      </c>
      <c r="DG928">
        <v>2</v>
      </c>
      <c r="DH928">
        <v>3</v>
      </c>
      <c r="DI928">
        <v>2</v>
      </c>
      <c r="DJ928">
        <v>3</v>
      </c>
      <c r="DK928">
        <v>5</v>
      </c>
      <c r="DL928">
        <v>2</v>
      </c>
      <c r="DM928">
        <v>2</v>
      </c>
      <c r="DN928">
        <v>26</v>
      </c>
      <c r="DO928">
        <v>1</v>
      </c>
      <c r="DP928">
        <v>2</v>
      </c>
      <c r="DQ928">
        <v>1</v>
      </c>
      <c r="DR928">
        <v>2</v>
      </c>
      <c r="DS928">
        <v>1</v>
      </c>
      <c r="DT928">
        <v>1</v>
      </c>
      <c r="DU928">
        <v>1</v>
      </c>
      <c r="DV928">
        <v>2</v>
      </c>
      <c r="DW928">
        <v>0</v>
      </c>
      <c r="DX928">
        <v>11</v>
      </c>
      <c r="DY928" t="s">
        <v>149</v>
      </c>
      <c r="DZ928" t="s">
        <v>4709</v>
      </c>
      <c r="EA928">
        <v>3</v>
      </c>
      <c r="EB928">
        <v>3</v>
      </c>
      <c r="EC928">
        <v>3</v>
      </c>
      <c r="ED928">
        <v>5</v>
      </c>
      <c r="EE928">
        <v>5</v>
      </c>
      <c r="EF928">
        <v>1</v>
      </c>
      <c r="EG928">
        <v>5</v>
      </c>
      <c r="EH928">
        <v>25</v>
      </c>
      <c r="EI928">
        <v>2</v>
      </c>
      <c r="EJ928">
        <v>2</v>
      </c>
      <c r="EK928">
        <v>2</v>
      </c>
      <c r="EL928">
        <v>6</v>
      </c>
      <c r="EM928">
        <v>3</v>
      </c>
      <c r="EN928">
        <v>3</v>
      </c>
      <c r="EO928">
        <v>3</v>
      </c>
      <c r="EP928">
        <v>3</v>
      </c>
      <c r="EQ928">
        <v>3</v>
      </c>
      <c r="ER928">
        <v>3</v>
      </c>
      <c r="ES928">
        <v>2</v>
      </c>
      <c r="ET928">
        <v>3</v>
      </c>
      <c r="EU928">
        <v>23</v>
      </c>
      <c r="EV928">
        <v>7</v>
      </c>
      <c r="EW928">
        <v>10</v>
      </c>
      <c r="EX928">
        <v>3</v>
      </c>
      <c r="EY928">
        <v>8</v>
      </c>
      <c r="EZ928">
        <v>28</v>
      </c>
      <c r="FA928">
        <v>6</v>
      </c>
      <c r="FB928" t="str">
        <f t="shared" si="171"/>
        <v>Moderate</v>
      </c>
      <c r="FC928" t="s">
        <v>157</v>
      </c>
    </row>
    <row r="929" spans="1:159" x14ac:dyDescent="0.2">
      <c r="A929">
        <v>4094</v>
      </c>
      <c r="B929" t="s">
        <v>143</v>
      </c>
      <c r="C929" t="s">
        <v>4107</v>
      </c>
      <c r="D929" s="1">
        <v>16812</v>
      </c>
      <c r="E929">
        <v>76</v>
      </c>
      <c r="F929">
        <v>1</v>
      </c>
      <c r="H929" t="s">
        <v>220</v>
      </c>
      <c r="I929">
        <v>3427</v>
      </c>
      <c r="J929" s="1">
        <v>44593</v>
      </c>
      <c r="K929">
        <v>1</v>
      </c>
      <c r="R929">
        <v>1</v>
      </c>
      <c r="W929" t="s">
        <v>229</v>
      </c>
      <c r="X929" t="s">
        <v>307</v>
      </c>
      <c r="Y929">
        <v>1</v>
      </c>
      <c r="Z929" t="s">
        <v>4108</v>
      </c>
      <c r="AA929" s="1">
        <v>44729</v>
      </c>
      <c r="AB929" s="2">
        <f t="shared" si="168"/>
        <v>136</v>
      </c>
      <c r="AC929">
        <v>1</v>
      </c>
      <c r="AD929">
        <v>2</v>
      </c>
      <c r="AE929" t="str">
        <f t="shared" si="169"/>
        <v>Female</v>
      </c>
      <c r="AF929">
        <v>7</v>
      </c>
      <c r="AG929" t="s">
        <v>149</v>
      </c>
      <c r="AH929">
        <v>0</v>
      </c>
      <c r="AJ929">
        <v>1</v>
      </c>
      <c r="AK929" t="str">
        <f t="shared" si="162"/>
        <v>DNC high school</v>
      </c>
      <c r="AL929" t="str">
        <f t="shared" si="170"/>
        <v>No</v>
      </c>
      <c r="AM929">
        <v>9</v>
      </c>
      <c r="AN929" t="str">
        <f t="shared" si="163"/>
        <v>Aus</v>
      </c>
      <c r="AO929">
        <v>0</v>
      </c>
      <c r="AR929">
        <v>0</v>
      </c>
      <c r="AS929">
        <v>0</v>
      </c>
      <c r="AT929">
        <v>0</v>
      </c>
      <c r="AU929">
        <v>0</v>
      </c>
      <c r="AV929">
        <v>0</v>
      </c>
      <c r="AW929">
        <v>0</v>
      </c>
      <c r="AX929">
        <v>0</v>
      </c>
      <c r="AY929">
        <v>0</v>
      </c>
      <c r="AZ929">
        <v>0</v>
      </c>
      <c r="BA929">
        <v>0</v>
      </c>
      <c r="BD929">
        <v>1</v>
      </c>
      <c r="BE929" t="s">
        <v>4109</v>
      </c>
      <c r="BF929">
        <v>1</v>
      </c>
      <c r="BG929" t="s">
        <v>4110</v>
      </c>
      <c r="BH929">
        <v>1</v>
      </c>
      <c r="BI929">
        <v>0</v>
      </c>
      <c r="BJ929">
        <v>0</v>
      </c>
      <c r="BK929">
        <v>0</v>
      </c>
      <c r="BM929">
        <v>0</v>
      </c>
      <c r="BO929">
        <v>0</v>
      </c>
      <c r="BQ929">
        <v>3</v>
      </c>
      <c r="BR929">
        <v>2</v>
      </c>
      <c r="BS929">
        <v>3</v>
      </c>
      <c r="BT929">
        <v>3</v>
      </c>
      <c r="BU929">
        <v>1</v>
      </c>
      <c r="BV929">
        <v>58</v>
      </c>
      <c r="BW929" s="4">
        <v>0.44524897959183674</v>
      </c>
      <c r="BX929">
        <v>3</v>
      </c>
      <c r="BY929">
        <v>1</v>
      </c>
      <c r="BZ929">
        <v>0</v>
      </c>
      <c r="CA929">
        <v>60</v>
      </c>
      <c r="CB929">
        <v>0</v>
      </c>
      <c r="CC929">
        <v>0</v>
      </c>
      <c r="CD929">
        <v>0</v>
      </c>
      <c r="CE929">
        <v>0</v>
      </c>
      <c r="CF929">
        <v>0</v>
      </c>
      <c r="CG929">
        <v>0</v>
      </c>
      <c r="CH929">
        <v>0</v>
      </c>
      <c r="CI929">
        <v>0</v>
      </c>
      <c r="CJ929">
        <v>0</v>
      </c>
      <c r="CK929">
        <v>0</v>
      </c>
      <c r="CL929">
        <v>0</v>
      </c>
      <c r="CM929">
        <v>0</v>
      </c>
      <c r="CN929">
        <f t="shared" si="172"/>
        <v>60</v>
      </c>
      <c r="CO929" t="str">
        <f t="shared" si="173"/>
        <v>Insufficiently active</v>
      </c>
      <c r="CP929">
        <v>1</v>
      </c>
      <c r="CQ929">
        <v>1</v>
      </c>
      <c r="CR929">
        <v>1</v>
      </c>
      <c r="CS929">
        <v>3</v>
      </c>
      <c r="CT929">
        <v>3</v>
      </c>
      <c r="CU929">
        <v>2</v>
      </c>
      <c r="CV929">
        <v>1</v>
      </c>
      <c r="CW929">
        <v>1</v>
      </c>
      <c r="CX929">
        <v>1</v>
      </c>
      <c r="CY929">
        <v>0</v>
      </c>
      <c r="CZ929">
        <v>3</v>
      </c>
      <c r="DA929">
        <v>7</v>
      </c>
      <c r="DB929">
        <v>2</v>
      </c>
      <c r="DC929">
        <v>0</v>
      </c>
      <c r="DD929">
        <v>4</v>
      </c>
      <c r="DE929">
        <v>1</v>
      </c>
      <c r="DF929">
        <v>1</v>
      </c>
      <c r="DG929">
        <v>1</v>
      </c>
      <c r="DH929">
        <v>1</v>
      </c>
      <c r="DI929">
        <v>2</v>
      </c>
      <c r="DJ929">
        <v>2</v>
      </c>
      <c r="DK929">
        <v>4</v>
      </c>
      <c r="DL929">
        <v>1</v>
      </c>
      <c r="DM929">
        <v>1</v>
      </c>
      <c r="DN929">
        <v>18</v>
      </c>
      <c r="DO929">
        <v>1</v>
      </c>
      <c r="DP929">
        <v>0</v>
      </c>
      <c r="DQ929">
        <v>1</v>
      </c>
      <c r="DR929">
        <v>2</v>
      </c>
      <c r="DS929">
        <v>2</v>
      </c>
      <c r="DT929">
        <v>0</v>
      </c>
      <c r="DU929">
        <v>0</v>
      </c>
      <c r="DV929">
        <v>0</v>
      </c>
      <c r="DW929">
        <v>0</v>
      </c>
      <c r="DX929">
        <v>6</v>
      </c>
      <c r="DY929" t="s">
        <v>149</v>
      </c>
      <c r="DZ929" t="s">
        <v>4707</v>
      </c>
      <c r="EA929">
        <v>2</v>
      </c>
      <c r="EB929">
        <v>4</v>
      </c>
      <c r="EC929">
        <v>2</v>
      </c>
      <c r="ED929">
        <v>4</v>
      </c>
      <c r="EE929">
        <v>4</v>
      </c>
      <c r="EF929">
        <v>5</v>
      </c>
      <c r="EG929">
        <v>5</v>
      </c>
      <c r="EH929">
        <v>26</v>
      </c>
      <c r="EI929">
        <v>1</v>
      </c>
      <c r="EJ929">
        <v>1</v>
      </c>
      <c r="EK929">
        <v>1</v>
      </c>
      <c r="EL929">
        <v>3</v>
      </c>
      <c r="EM929">
        <v>4</v>
      </c>
      <c r="EN929">
        <v>3</v>
      </c>
      <c r="EO929">
        <v>5</v>
      </c>
      <c r="EP929">
        <v>3</v>
      </c>
      <c r="EQ929">
        <v>4</v>
      </c>
      <c r="ER929">
        <v>4</v>
      </c>
      <c r="ES929">
        <v>3</v>
      </c>
      <c r="ET929">
        <v>3</v>
      </c>
      <c r="EU929">
        <v>29</v>
      </c>
      <c r="EV929">
        <v>5</v>
      </c>
      <c r="EW929">
        <v>7</v>
      </c>
      <c r="EX929">
        <v>8</v>
      </c>
      <c r="EY929">
        <v>8</v>
      </c>
      <c r="EZ929">
        <v>28</v>
      </c>
      <c r="FA929">
        <v>8</v>
      </c>
      <c r="FB929" t="str">
        <f t="shared" si="171"/>
        <v>Severe</v>
      </c>
      <c r="FC929" t="s">
        <v>157</v>
      </c>
    </row>
    <row r="930" spans="1:159" x14ac:dyDescent="0.2">
      <c r="A930">
        <v>4103</v>
      </c>
      <c r="B930" t="s">
        <v>143</v>
      </c>
      <c r="C930" t="s">
        <v>4111</v>
      </c>
      <c r="D930" s="1">
        <v>34754</v>
      </c>
      <c r="E930">
        <v>27</v>
      </c>
      <c r="F930">
        <v>1</v>
      </c>
      <c r="H930" t="s">
        <v>242</v>
      </c>
      <c r="I930">
        <v>3338</v>
      </c>
      <c r="J930" s="1">
        <v>44593</v>
      </c>
      <c r="K930">
        <v>1</v>
      </c>
      <c r="O930">
        <v>1</v>
      </c>
      <c r="W930" t="s">
        <v>4229</v>
      </c>
      <c r="X930" t="s">
        <v>307</v>
      </c>
      <c r="Y930">
        <v>0</v>
      </c>
      <c r="Z930" t="s">
        <v>4112</v>
      </c>
      <c r="AA930" s="1">
        <v>44726</v>
      </c>
      <c r="AB930" s="2">
        <f t="shared" si="168"/>
        <v>133</v>
      </c>
      <c r="AC930">
        <v>1</v>
      </c>
      <c r="AD930">
        <v>1</v>
      </c>
      <c r="AE930" t="str">
        <f t="shared" si="169"/>
        <v>Male</v>
      </c>
      <c r="AF930">
        <v>0</v>
      </c>
      <c r="AG930" t="s">
        <v>157</v>
      </c>
      <c r="AH930">
        <v>0</v>
      </c>
      <c r="AJ930">
        <v>5</v>
      </c>
      <c r="AK930" t="str">
        <f t="shared" si="162"/>
        <v>TAFE</v>
      </c>
      <c r="AL930" t="str">
        <f t="shared" si="170"/>
        <v>Yes</v>
      </c>
      <c r="AM930">
        <v>116</v>
      </c>
      <c r="AN930" t="str">
        <f t="shared" si="163"/>
        <v>Other</v>
      </c>
      <c r="AQ930">
        <v>26</v>
      </c>
      <c r="AR930">
        <v>0</v>
      </c>
      <c r="AS930">
        <v>0</v>
      </c>
      <c r="AT930">
        <v>0</v>
      </c>
      <c r="AU930">
        <v>1</v>
      </c>
      <c r="AV930">
        <v>0</v>
      </c>
      <c r="AW930">
        <v>0</v>
      </c>
      <c r="AX930">
        <v>0</v>
      </c>
      <c r="AY930">
        <v>0</v>
      </c>
      <c r="AZ930">
        <v>1</v>
      </c>
      <c r="BA930">
        <v>1</v>
      </c>
      <c r="BC930" t="s">
        <v>4113</v>
      </c>
      <c r="BD930">
        <v>0</v>
      </c>
      <c r="BF930">
        <v>0</v>
      </c>
      <c r="BH930">
        <v>1</v>
      </c>
      <c r="BI930">
        <v>1</v>
      </c>
      <c r="BJ930">
        <v>1</v>
      </c>
      <c r="BK930">
        <v>0</v>
      </c>
      <c r="BM930">
        <v>0</v>
      </c>
      <c r="BO930">
        <v>0</v>
      </c>
      <c r="BQ930">
        <v>1</v>
      </c>
      <c r="BR930">
        <v>1</v>
      </c>
      <c r="BS930">
        <v>1</v>
      </c>
      <c r="BT930">
        <v>4</v>
      </c>
      <c r="BU930">
        <v>1</v>
      </c>
      <c r="BV930">
        <v>90</v>
      </c>
      <c r="BW930" s="4">
        <v>0.61573869346733667</v>
      </c>
      <c r="BX930">
        <v>20</v>
      </c>
      <c r="BY930">
        <v>9</v>
      </c>
      <c r="BZ930">
        <v>30</v>
      </c>
      <c r="CA930">
        <v>570</v>
      </c>
      <c r="CB930">
        <v>1</v>
      </c>
      <c r="CC930">
        <v>1</v>
      </c>
      <c r="CD930">
        <v>30</v>
      </c>
      <c r="CE930">
        <v>90</v>
      </c>
      <c r="CF930">
        <v>2</v>
      </c>
      <c r="CG930">
        <v>2</v>
      </c>
      <c r="CH930">
        <v>0</v>
      </c>
      <c r="CI930">
        <v>120</v>
      </c>
      <c r="CJ930">
        <v>0</v>
      </c>
      <c r="CK930">
        <v>0</v>
      </c>
      <c r="CL930">
        <v>0</v>
      </c>
      <c r="CM930">
        <v>0</v>
      </c>
      <c r="CN930">
        <f t="shared" si="172"/>
        <v>810</v>
      </c>
      <c r="CO930" t="str">
        <f t="shared" si="173"/>
        <v>Sufficientlyactive</v>
      </c>
      <c r="CP930">
        <v>2</v>
      </c>
      <c r="CQ930">
        <v>2</v>
      </c>
      <c r="CR930">
        <v>4</v>
      </c>
      <c r="CS930">
        <v>4</v>
      </c>
      <c r="CT930">
        <v>4</v>
      </c>
      <c r="CU930">
        <v>3</v>
      </c>
      <c r="CV930">
        <v>1</v>
      </c>
      <c r="CW930">
        <v>1</v>
      </c>
      <c r="CX930">
        <v>1</v>
      </c>
      <c r="CY930">
        <v>1</v>
      </c>
      <c r="CZ930">
        <v>2</v>
      </c>
      <c r="DA930">
        <v>8</v>
      </c>
      <c r="DB930">
        <v>0</v>
      </c>
      <c r="DC930">
        <v>0</v>
      </c>
      <c r="DD930">
        <v>1</v>
      </c>
      <c r="DE930">
        <v>1</v>
      </c>
      <c r="DF930">
        <v>1</v>
      </c>
      <c r="DG930">
        <v>1</v>
      </c>
      <c r="DH930">
        <v>1</v>
      </c>
      <c r="DI930">
        <v>1</v>
      </c>
      <c r="DJ930">
        <v>1</v>
      </c>
      <c r="DK930">
        <v>1</v>
      </c>
      <c r="DL930">
        <v>1</v>
      </c>
      <c r="DM930">
        <v>1</v>
      </c>
      <c r="DN930">
        <v>10</v>
      </c>
      <c r="DO930">
        <v>2</v>
      </c>
      <c r="DP930">
        <v>0</v>
      </c>
      <c r="DQ930">
        <v>0</v>
      </c>
      <c r="DR930">
        <v>0</v>
      </c>
      <c r="DS930">
        <v>0</v>
      </c>
      <c r="DT930">
        <v>1</v>
      </c>
      <c r="DU930">
        <v>1</v>
      </c>
      <c r="DV930">
        <v>1</v>
      </c>
      <c r="DW930">
        <v>0</v>
      </c>
      <c r="DX930">
        <v>5</v>
      </c>
      <c r="DY930" t="str">
        <f>IF(DO930&gt;1,"Yes",IF(DP930&gt;1,"Yes","No"))</f>
        <v>Yes</v>
      </c>
      <c r="DZ930" t="s">
        <v>4707</v>
      </c>
      <c r="EA930">
        <v>4</v>
      </c>
      <c r="EB930">
        <v>5</v>
      </c>
      <c r="EC930">
        <v>2</v>
      </c>
      <c r="ED930">
        <v>4</v>
      </c>
      <c r="EE930">
        <v>4</v>
      </c>
      <c r="EF930">
        <v>4</v>
      </c>
      <c r="EG930">
        <v>4</v>
      </c>
      <c r="EH930">
        <v>27</v>
      </c>
      <c r="EI930">
        <v>1</v>
      </c>
      <c r="EJ930">
        <v>1</v>
      </c>
      <c r="EK930">
        <v>1</v>
      </c>
      <c r="EL930">
        <v>3</v>
      </c>
      <c r="EM930">
        <v>5</v>
      </c>
      <c r="EN930">
        <v>5</v>
      </c>
      <c r="EO930">
        <v>5</v>
      </c>
      <c r="EP930">
        <v>5</v>
      </c>
      <c r="EQ930">
        <v>5</v>
      </c>
      <c r="ER930">
        <v>5</v>
      </c>
      <c r="ES930">
        <v>5</v>
      </c>
      <c r="ET930">
        <v>5</v>
      </c>
      <c r="EU930">
        <v>40</v>
      </c>
      <c r="EV930">
        <v>6</v>
      </c>
      <c r="EW930">
        <v>9</v>
      </c>
      <c r="EX930">
        <v>6</v>
      </c>
      <c r="EY930">
        <v>10</v>
      </c>
      <c r="EZ930">
        <v>31</v>
      </c>
      <c r="FA930">
        <v>8</v>
      </c>
      <c r="FB930" t="str">
        <f t="shared" si="171"/>
        <v>Severe</v>
      </c>
      <c r="FC930" t="s">
        <v>149</v>
      </c>
    </row>
    <row r="931" spans="1:159" x14ac:dyDescent="0.2">
      <c r="A931">
        <v>4107</v>
      </c>
      <c r="B931" t="s">
        <v>143</v>
      </c>
      <c r="C931" t="s">
        <v>4114</v>
      </c>
      <c r="D931" s="1">
        <v>23098</v>
      </c>
      <c r="E931">
        <v>59</v>
      </c>
      <c r="F931">
        <v>1</v>
      </c>
      <c r="H931" t="s">
        <v>165</v>
      </c>
      <c r="I931">
        <v>3012</v>
      </c>
      <c r="J931" s="1">
        <v>44593</v>
      </c>
      <c r="K931">
        <v>1</v>
      </c>
      <c r="R931">
        <v>1</v>
      </c>
      <c r="W931" t="s">
        <v>229</v>
      </c>
      <c r="X931" t="s">
        <v>307</v>
      </c>
      <c r="Y931">
        <v>1</v>
      </c>
      <c r="Z931" t="s">
        <v>4115</v>
      </c>
      <c r="AA931" s="1">
        <v>44726</v>
      </c>
      <c r="AB931" s="2">
        <f t="shared" si="168"/>
        <v>133</v>
      </c>
      <c r="AC931">
        <v>2</v>
      </c>
      <c r="AD931">
        <v>2</v>
      </c>
      <c r="AE931" t="str">
        <f t="shared" si="169"/>
        <v>Female</v>
      </c>
      <c r="AF931">
        <v>7</v>
      </c>
      <c r="AG931" t="s">
        <v>149</v>
      </c>
      <c r="AH931">
        <v>0</v>
      </c>
      <c r="AJ931">
        <v>4</v>
      </c>
      <c r="AK931" t="str">
        <f t="shared" si="162"/>
        <v>TAFE</v>
      </c>
      <c r="AL931" t="str">
        <f t="shared" si="170"/>
        <v>Yes</v>
      </c>
      <c r="AM931">
        <v>9</v>
      </c>
      <c r="AN931" t="str">
        <f t="shared" si="163"/>
        <v>Aus</v>
      </c>
      <c r="AO931">
        <v>0</v>
      </c>
      <c r="AR931">
        <v>1</v>
      </c>
      <c r="AS931">
        <v>0</v>
      </c>
      <c r="AT931">
        <v>0</v>
      </c>
      <c r="AU931">
        <v>2</v>
      </c>
      <c r="AV931">
        <v>0</v>
      </c>
      <c r="AW931">
        <v>0</v>
      </c>
      <c r="AX931">
        <v>1</v>
      </c>
      <c r="AY931">
        <v>0</v>
      </c>
      <c r="AZ931">
        <v>0</v>
      </c>
      <c r="BA931">
        <v>2</v>
      </c>
      <c r="BC931" t="s">
        <v>4116</v>
      </c>
      <c r="BD931">
        <v>1</v>
      </c>
      <c r="BE931" t="s">
        <v>4117</v>
      </c>
      <c r="BF931">
        <v>1</v>
      </c>
      <c r="BG931" t="s">
        <v>4118</v>
      </c>
      <c r="BH931">
        <v>1</v>
      </c>
      <c r="BI931">
        <v>0</v>
      </c>
      <c r="BJ931">
        <v>0</v>
      </c>
      <c r="BK931">
        <v>0</v>
      </c>
      <c r="BM931">
        <v>1</v>
      </c>
      <c r="BN931">
        <v>5</v>
      </c>
      <c r="BO931">
        <v>0</v>
      </c>
      <c r="BQ931">
        <v>4</v>
      </c>
      <c r="BR931">
        <v>2</v>
      </c>
      <c r="BS931">
        <v>4</v>
      </c>
      <c r="BT931">
        <v>5</v>
      </c>
      <c r="BU931">
        <v>5</v>
      </c>
      <c r="BV931">
        <v>0</v>
      </c>
      <c r="BW931" s="4">
        <v>1.7443643996059965E-2</v>
      </c>
      <c r="BX931">
        <v>1</v>
      </c>
      <c r="BY931">
        <v>0</v>
      </c>
      <c r="BZ931">
        <v>10</v>
      </c>
      <c r="CA931">
        <v>10</v>
      </c>
      <c r="CB931">
        <v>0</v>
      </c>
      <c r="CC931">
        <v>0</v>
      </c>
      <c r="CD931">
        <v>0</v>
      </c>
      <c r="CE931">
        <v>0</v>
      </c>
      <c r="CF931">
        <v>0</v>
      </c>
      <c r="CG931">
        <v>0</v>
      </c>
      <c r="CH931">
        <v>0</v>
      </c>
      <c r="CI931">
        <v>0</v>
      </c>
      <c r="CJ931">
        <v>0</v>
      </c>
      <c r="CK931">
        <v>0</v>
      </c>
      <c r="CL931">
        <v>0</v>
      </c>
      <c r="CM931">
        <v>0</v>
      </c>
      <c r="CN931">
        <f t="shared" si="172"/>
        <v>10</v>
      </c>
      <c r="CO931" t="str">
        <f t="shared" si="173"/>
        <v>Insufficiently active</v>
      </c>
      <c r="CP931">
        <v>0</v>
      </c>
      <c r="CQ931">
        <v>0</v>
      </c>
      <c r="CR931">
        <v>0</v>
      </c>
      <c r="CS931">
        <v>0</v>
      </c>
      <c r="CT931">
        <v>0</v>
      </c>
      <c r="CU931">
        <v>2</v>
      </c>
      <c r="CV931">
        <v>1</v>
      </c>
      <c r="CW931">
        <v>1</v>
      </c>
      <c r="CX931">
        <v>1</v>
      </c>
      <c r="CY931">
        <v>1</v>
      </c>
      <c r="CZ931">
        <v>2</v>
      </c>
      <c r="DA931">
        <v>6</v>
      </c>
      <c r="DB931">
        <v>5</v>
      </c>
      <c r="DC931">
        <v>0</v>
      </c>
      <c r="DD931">
        <v>4</v>
      </c>
      <c r="DE931">
        <v>5</v>
      </c>
      <c r="DF931">
        <v>5</v>
      </c>
      <c r="DG931">
        <v>4</v>
      </c>
      <c r="DH931">
        <v>4</v>
      </c>
      <c r="DI931">
        <v>4</v>
      </c>
      <c r="DJ931">
        <v>5</v>
      </c>
      <c r="DK931">
        <v>5</v>
      </c>
      <c r="DL931">
        <v>5</v>
      </c>
      <c r="DM931">
        <v>5</v>
      </c>
      <c r="DN931">
        <v>46</v>
      </c>
      <c r="DO931">
        <v>3</v>
      </c>
      <c r="DP931">
        <v>3</v>
      </c>
      <c r="DQ931">
        <v>3</v>
      </c>
      <c r="DR931">
        <v>3</v>
      </c>
      <c r="DS931">
        <v>3</v>
      </c>
      <c r="DT931">
        <v>3</v>
      </c>
      <c r="DU931">
        <v>3</v>
      </c>
      <c r="DV931">
        <v>3</v>
      </c>
      <c r="DW931">
        <v>2</v>
      </c>
      <c r="DX931">
        <v>26</v>
      </c>
      <c r="DY931" t="s">
        <v>157</v>
      </c>
      <c r="DZ931" t="s">
        <v>4711</v>
      </c>
      <c r="EA931">
        <v>1</v>
      </c>
      <c r="EB931">
        <v>1</v>
      </c>
      <c r="EC931">
        <v>1</v>
      </c>
      <c r="ED931">
        <v>1</v>
      </c>
      <c r="EE931">
        <v>1</v>
      </c>
      <c r="EF931">
        <v>1</v>
      </c>
      <c r="EG931">
        <v>1</v>
      </c>
      <c r="EH931">
        <v>7</v>
      </c>
      <c r="EI931">
        <v>2</v>
      </c>
      <c r="EJ931">
        <v>2</v>
      </c>
      <c r="EK931">
        <v>3</v>
      </c>
      <c r="EL931">
        <v>7</v>
      </c>
      <c r="EM931">
        <v>1</v>
      </c>
      <c r="EN931">
        <v>2</v>
      </c>
      <c r="EO931">
        <v>1</v>
      </c>
      <c r="EP931">
        <v>1</v>
      </c>
      <c r="EQ931">
        <v>1</v>
      </c>
      <c r="ER931">
        <v>1</v>
      </c>
      <c r="ES931">
        <v>2</v>
      </c>
      <c r="ET931">
        <v>1</v>
      </c>
      <c r="EU931">
        <v>10</v>
      </c>
      <c r="EV931">
        <v>10</v>
      </c>
      <c r="EW931">
        <v>10</v>
      </c>
      <c r="EX931">
        <v>10</v>
      </c>
      <c r="EY931">
        <v>10</v>
      </c>
      <c r="EZ931">
        <v>40</v>
      </c>
      <c r="FA931">
        <v>10</v>
      </c>
      <c r="FB931" t="str">
        <f t="shared" si="171"/>
        <v>Severe</v>
      </c>
      <c r="FC931" t="s">
        <v>157</v>
      </c>
    </row>
    <row r="932" spans="1:159" x14ac:dyDescent="0.2">
      <c r="A932">
        <v>4113</v>
      </c>
      <c r="B932" t="s">
        <v>143</v>
      </c>
      <c r="C932" t="s">
        <v>4119</v>
      </c>
      <c r="D932" s="1">
        <v>18497</v>
      </c>
      <c r="E932">
        <v>71</v>
      </c>
      <c r="F932">
        <v>1</v>
      </c>
      <c r="H932" t="s">
        <v>159</v>
      </c>
      <c r="I932">
        <v>3038</v>
      </c>
      <c r="J932" s="1">
        <v>44593</v>
      </c>
      <c r="K932">
        <v>1</v>
      </c>
      <c r="Q932">
        <v>2</v>
      </c>
      <c r="W932" t="s">
        <v>4409</v>
      </c>
      <c r="X932" t="s">
        <v>222</v>
      </c>
      <c r="Y932">
        <v>1</v>
      </c>
      <c r="Z932" t="s">
        <v>4120</v>
      </c>
      <c r="AA932" s="1">
        <v>44753</v>
      </c>
      <c r="AB932" s="2">
        <f t="shared" si="168"/>
        <v>160</v>
      </c>
      <c r="AC932">
        <v>5</v>
      </c>
      <c r="AD932">
        <v>2</v>
      </c>
      <c r="AE932" t="str">
        <f t="shared" si="169"/>
        <v>Female</v>
      </c>
      <c r="AF932">
        <v>7</v>
      </c>
      <c r="AG932" t="s">
        <v>149</v>
      </c>
      <c r="AH932">
        <v>0</v>
      </c>
      <c r="AJ932">
        <v>1</v>
      </c>
      <c r="AK932" t="str">
        <f t="shared" si="162"/>
        <v>DNC high school</v>
      </c>
      <c r="AL932" t="str">
        <f t="shared" si="170"/>
        <v>No</v>
      </c>
      <c r="AM932">
        <v>83</v>
      </c>
      <c r="AN932" t="str">
        <f t="shared" si="163"/>
        <v>Other</v>
      </c>
      <c r="AQ932">
        <v>1</v>
      </c>
      <c r="AR932">
        <v>0</v>
      </c>
      <c r="AS932">
        <v>0</v>
      </c>
      <c r="AT932">
        <v>0</v>
      </c>
      <c r="AU932">
        <v>0</v>
      </c>
      <c r="AV932">
        <v>0</v>
      </c>
      <c r="AW932">
        <v>0</v>
      </c>
      <c r="AX932">
        <v>1</v>
      </c>
      <c r="AY932">
        <v>2</v>
      </c>
      <c r="AZ932">
        <v>1</v>
      </c>
      <c r="BA932">
        <v>1</v>
      </c>
      <c r="BC932" t="s">
        <v>4121</v>
      </c>
      <c r="BD932">
        <v>1</v>
      </c>
      <c r="BE932" t="s">
        <v>4122</v>
      </c>
      <c r="BF932">
        <v>1</v>
      </c>
      <c r="BG932" t="s">
        <v>4123</v>
      </c>
      <c r="BH932">
        <v>1</v>
      </c>
      <c r="BI932">
        <v>1</v>
      </c>
      <c r="BJ932">
        <v>0</v>
      </c>
      <c r="BK932">
        <v>0</v>
      </c>
      <c r="BM932">
        <v>0</v>
      </c>
      <c r="BO932">
        <v>0</v>
      </c>
      <c r="BQ932">
        <v>3</v>
      </c>
      <c r="BR932">
        <v>2</v>
      </c>
      <c r="BS932">
        <v>4</v>
      </c>
      <c r="BT932">
        <v>4</v>
      </c>
      <c r="BU932">
        <v>1</v>
      </c>
      <c r="BV932">
        <v>50</v>
      </c>
      <c r="BW932" s="4">
        <v>0.2881961049243818</v>
      </c>
      <c r="BX932">
        <v>0</v>
      </c>
      <c r="BY932">
        <v>0</v>
      </c>
      <c r="BZ932">
        <v>0</v>
      </c>
      <c r="CA932">
        <v>0</v>
      </c>
      <c r="CB932">
        <v>0</v>
      </c>
      <c r="CC932">
        <v>0</v>
      </c>
      <c r="CD932">
        <v>0</v>
      </c>
      <c r="CE932">
        <v>0</v>
      </c>
      <c r="CF932">
        <v>0</v>
      </c>
      <c r="CG932">
        <v>0</v>
      </c>
      <c r="CH932">
        <v>0</v>
      </c>
      <c r="CI932">
        <v>0</v>
      </c>
      <c r="CJ932">
        <v>0</v>
      </c>
      <c r="CK932">
        <v>0</v>
      </c>
      <c r="CL932">
        <v>0</v>
      </c>
      <c r="CM932">
        <v>0</v>
      </c>
      <c r="CN932">
        <f t="shared" si="172"/>
        <v>0</v>
      </c>
      <c r="CO932" t="str">
        <f t="shared" si="173"/>
        <v>Sedentary</v>
      </c>
      <c r="CP932">
        <v>3</v>
      </c>
      <c r="CQ932">
        <v>3</v>
      </c>
      <c r="CR932">
        <v>1</v>
      </c>
      <c r="CS932">
        <v>3</v>
      </c>
      <c r="CT932">
        <v>3</v>
      </c>
      <c r="CU932">
        <v>2</v>
      </c>
      <c r="CV932">
        <v>1</v>
      </c>
      <c r="CW932">
        <v>1</v>
      </c>
      <c r="CX932">
        <v>1</v>
      </c>
      <c r="CY932">
        <v>1</v>
      </c>
      <c r="CZ932">
        <v>2</v>
      </c>
      <c r="DA932">
        <v>5</v>
      </c>
      <c r="DB932">
        <v>4</v>
      </c>
      <c r="DC932">
        <v>1</v>
      </c>
      <c r="DD932">
        <v>3</v>
      </c>
      <c r="DE932">
        <v>1</v>
      </c>
      <c r="DF932">
        <v>1</v>
      </c>
      <c r="DG932">
        <v>1</v>
      </c>
      <c r="DH932">
        <v>1</v>
      </c>
      <c r="DI932">
        <v>1</v>
      </c>
      <c r="DJ932">
        <v>1</v>
      </c>
      <c r="DK932">
        <v>1</v>
      </c>
      <c r="DL932">
        <v>2</v>
      </c>
      <c r="DM932">
        <v>1</v>
      </c>
      <c r="DN932">
        <v>13</v>
      </c>
      <c r="DO932">
        <v>0</v>
      </c>
      <c r="DP932">
        <v>0</v>
      </c>
      <c r="DQ932">
        <v>3</v>
      </c>
      <c r="DR932">
        <v>1</v>
      </c>
      <c r="DS932">
        <v>0</v>
      </c>
      <c r="DT932">
        <v>0</v>
      </c>
      <c r="DU932">
        <v>0</v>
      </c>
      <c r="DV932">
        <v>0</v>
      </c>
      <c r="DW932">
        <v>0</v>
      </c>
      <c r="DX932">
        <v>4</v>
      </c>
      <c r="DY932" t="s">
        <v>149</v>
      </c>
      <c r="DZ932" t="s">
        <v>4708</v>
      </c>
      <c r="EA932">
        <v>5</v>
      </c>
      <c r="EB932">
        <v>5</v>
      </c>
      <c r="EC932">
        <v>5</v>
      </c>
      <c r="ED932">
        <v>5</v>
      </c>
      <c r="EE932">
        <v>5</v>
      </c>
      <c r="EF932">
        <v>5</v>
      </c>
      <c r="EG932">
        <v>5</v>
      </c>
      <c r="EH932">
        <v>35</v>
      </c>
      <c r="EI932">
        <v>1</v>
      </c>
      <c r="EJ932">
        <v>1</v>
      </c>
      <c r="EK932">
        <v>1</v>
      </c>
      <c r="EL932">
        <v>3</v>
      </c>
      <c r="EM932">
        <v>5</v>
      </c>
      <c r="EN932">
        <v>5</v>
      </c>
      <c r="EO932">
        <v>5</v>
      </c>
      <c r="EP932">
        <v>5</v>
      </c>
      <c r="EQ932">
        <v>5</v>
      </c>
      <c r="ER932">
        <v>5</v>
      </c>
      <c r="ES932">
        <v>5</v>
      </c>
      <c r="ET932">
        <v>5</v>
      </c>
      <c r="EU932">
        <v>40</v>
      </c>
      <c r="EV932">
        <v>8</v>
      </c>
      <c r="EW932">
        <v>8</v>
      </c>
      <c r="EX932">
        <v>9</v>
      </c>
      <c r="EY932">
        <v>9</v>
      </c>
      <c r="EZ932">
        <v>34</v>
      </c>
      <c r="FA932">
        <v>9</v>
      </c>
      <c r="FB932" t="str">
        <f t="shared" si="171"/>
        <v>Severe</v>
      </c>
      <c r="FC932" t="s">
        <v>157</v>
      </c>
    </row>
    <row r="933" spans="1:159" x14ac:dyDescent="0.2">
      <c r="A933">
        <v>4114</v>
      </c>
      <c r="B933" t="s">
        <v>143</v>
      </c>
      <c r="C933" t="s">
        <v>4124</v>
      </c>
      <c r="D933" s="1">
        <v>23014</v>
      </c>
      <c r="E933">
        <v>59</v>
      </c>
      <c r="F933">
        <v>1</v>
      </c>
      <c r="H933" t="s">
        <v>420</v>
      </c>
      <c r="I933">
        <v>3030</v>
      </c>
      <c r="J933" s="1">
        <v>44531</v>
      </c>
      <c r="K933">
        <v>2</v>
      </c>
      <c r="R933">
        <v>3</v>
      </c>
      <c r="W933" t="s">
        <v>229</v>
      </c>
      <c r="X933" t="s">
        <v>314</v>
      </c>
      <c r="Y933">
        <v>1</v>
      </c>
      <c r="Z933" t="s">
        <v>4125</v>
      </c>
      <c r="AA933" s="1">
        <v>44729</v>
      </c>
      <c r="AB933" s="2">
        <f t="shared" si="168"/>
        <v>198</v>
      </c>
      <c r="AC933">
        <v>4</v>
      </c>
      <c r="AD933">
        <v>1</v>
      </c>
      <c r="AE933" t="str">
        <f t="shared" si="169"/>
        <v>Male</v>
      </c>
      <c r="AF933">
        <v>4</v>
      </c>
      <c r="AG933" t="s">
        <v>149</v>
      </c>
      <c r="AH933">
        <v>0</v>
      </c>
      <c r="AJ933">
        <v>3</v>
      </c>
      <c r="AK933" t="str">
        <f t="shared" si="162"/>
        <v>TAFE</v>
      </c>
      <c r="AL933" t="str">
        <f t="shared" si="170"/>
        <v>Yes</v>
      </c>
      <c r="AM933">
        <v>185</v>
      </c>
      <c r="AN933" t="str">
        <f t="shared" si="163"/>
        <v>Other</v>
      </c>
      <c r="AQ933">
        <v>46</v>
      </c>
      <c r="AR933">
        <v>0</v>
      </c>
      <c r="AS933">
        <v>0</v>
      </c>
      <c r="AT933">
        <v>2</v>
      </c>
      <c r="AU933">
        <v>0</v>
      </c>
      <c r="AV933">
        <v>0</v>
      </c>
      <c r="AW933">
        <v>0</v>
      </c>
      <c r="AX933">
        <v>0</v>
      </c>
      <c r="AY933">
        <v>0</v>
      </c>
      <c r="AZ933">
        <v>1</v>
      </c>
      <c r="BA933">
        <v>1</v>
      </c>
      <c r="BC933" t="s">
        <v>4126</v>
      </c>
      <c r="BD933">
        <v>1</v>
      </c>
      <c r="BE933" t="s">
        <v>4127</v>
      </c>
      <c r="BF933">
        <v>1</v>
      </c>
      <c r="BG933" t="s">
        <v>4128</v>
      </c>
      <c r="BH933">
        <v>1</v>
      </c>
      <c r="BI933">
        <v>1</v>
      </c>
      <c r="BJ933">
        <v>0</v>
      </c>
      <c r="BK933">
        <v>0</v>
      </c>
      <c r="BM933">
        <v>1</v>
      </c>
      <c r="BN933">
        <v>20</v>
      </c>
      <c r="BO933">
        <v>0</v>
      </c>
      <c r="BQ933">
        <v>4</v>
      </c>
      <c r="BR933">
        <v>3</v>
      </c>
      <c r="BS933">
        <v>4</v>
      </c>
      <c r="BT933">
        <v>5</v>
      </c>
      <c r="BU933">
        <v>4</v>
      </c>
      <c r="BV933">
        <v>20</v>
      </c>
      <c r="BW933" s="4">
        <v>3.6921372478757382E-2</v>
      </c>
      <c r="BX933">
        <v>0</v>
      </c>
      <c r="BY933">
        <v>0</v>
      </c>
      <c r="BZ933">
        <v>0</v>
      </c>
      <c r="CA933">
        <v>0</v>
      </c>
      <c r="CB933">
        <v>0</v>
      </c>
      <c r="CC933">
        <v>0</v>
      </c>
      <c r="CD933">
        <v>0</v>
      </c>
      <c r="CE933">
        <v>0</v>
      </c>
      <c r="CF933">
        <v>0</v>
      </c>
      <c r="CG933">
        <v>0</v>
      </c>
      <c r="CH933">
        <v>0</v>
      </c>
      <c r="CI933">
        <v>0</v>
      </c>
      <c r="CJ933">
        <v>0</v>
      </c>
      <c r="CK933">
        <v>0</v>
      </c>
      <c r="CL933">
        <v>0</v>
      </c>
      <c r="CM933">
        <v>0</v>
      </c>
      <c r="CN933">
        <f t="shared" si="172"/>
        <v>0</v>
      </c>
      <c r="CO933" t="str">
        <f t="shared" si="173"/>
        <v>Sedentary</v>
      </c>
      <c r="CP933">
        <v>0</v>
      </c>
      <c r="CQ933">
        <v>0</v>
      </c>
      <c r="CR933">
        <v>0</v>
      </c>
      <c r="CS933">
        <v>0</v>
      </c>
      <c r="CT933">
        <v>3</v>
      </c>
      <c r="CU933">
        <v>2</v>
      </c>
      <c r="CV933">
        <v>1</v>
      </c>
      <c r="CW933">
        <v>1</v>
      </c>
      <c r="CX933">
        <v>1</v>
      </c>
      <c r="CY933">
        <v>1</v>
      </c>
      <c r="CZ933">
        <v>3</v>
      </c>
      <c r="DA933">
        <v>3</v>
      </c>
      <c r="DB933">
        <v>2</v>
      </c>
      <c r="DC933">
        <v>0</v>
      </c>
      <c r="DD933">
        <v>5</v>
      </c>
      <c r="DE933">
        <v>3</v>
      </c>
      <c r="DF933">
        <v>3</v>
      </c>
      <c r="DG933">
        <v>4</v>
      </c>
      <c r="DH933">
        <v>5</v>
      </c>
      <c r="DI933">
        <v>5</v>
      </c>
      <c r="DJ933">
        <v>4</v>
      </c>
      <c r="DK933">
        <v>5</v>
      </c>
      <c r="DL933">
        <v>4</v>
      </c>
      <c r="DM933">
        <v>3</v>
      </c>
      <c r="DN933">
        <v>41</v>
      </c>
      <c r="DO933">
        <v>3</v>
      </c>
      <c r="DP933">
        <v>3</v>
      </c>
      <c r="DQ933">
        <v>3</v>
      </c>
      <c r="DR933">
        <v>3</v>
      </c>
      <c r="DS933">
        <v>3</v>
      </c>
      <c r="DT933">
        <v>3</v>
      </c>
      <c r="DU933">
        <v>3</v>
      </c>
      <c r="DV933">
        <v>3</v>
      </c>
      <c r="DW933">
        <v>3</v>
      </c>
      <c r="DX933">
        <v>27</v>
      </c>
      <c r="DY933" t="s">
        <v>157</v>
      </c>
      <c r="DZ933" t="s">
        <v>4711</v>
      </c>
      <c r="EA933">
        <v>4</v>
      </c>
      <c r="EB933">
        <v>3</v>
      </c>
      <c r="EC933">
        <v>1</v>
      </c>
      <c r="ED933">
        <v>4</v>
      </c>
      <c r="EE933">
        <v>1</v>
      </c>
      <c r="EF933">
        <v>1</v>
      </c>
      <c r="EG933">
        <v>5</v>
      </c>
      <c r="EH933">
        <v>19</v>
      </c>
      <c r="EI933">
        <v>1</v>
      </c>
      <c r="EJ933">
        <v>2</v>
      </c>
      <c r="EK933">
        <v>2</v>
      </c>
      <c r="EL933">
        <v>5</v>
      </c>
      <c r="EM933">
        <v>1</v>
      </c>
      <c r="EN933">
        <v>1</v>
      </c>
      <c r="EO933">
        <v>1</v>
      </c>
      <c r="EP933">
        <v>3</v>
      </c>
      <c r="EQ933">
        <v>4</v>
      </c>
      <c r="ER933">
        <v>1</v>
      </c>
      <c r="ES933">
        <v>1</v>
      </c>
      <c r="ET933">
        <v>1</v>
      </c>
      <c r="EU933">
        <v>13</v>
      </c>
      <c r="EV933">
        <v>10</v>
      </c>
      <c r="EW933">
        <v>10</v>
      </c>
      <c r="EX933">
        <v>10</v>
      </c>
      <c r="EY933">
        <v>10</v>
      </c>
      <c r="EZ933">
        <v>40</v>
      </c>
      <c r="FA933">
        <v>10</v>
      </c>
      <c r="FB933" t="str">
        <f t="shared" si="171"/>
        <v>Severe</v>
      </c>
      <c r="FC933" t="s">
        <v>157</v>
      </c>
    </row>
    <row r="934" spans="1:159" x14ac:dyDescent="0.2">
      <c r="A934">
        <v>4115</v>
      </c>
      <c r="B934" t="s">
        <v>143</v>
      </c>
      <c r="C934" t="s">
        <v>4129</v>
      </c>
      <c r="D934" s="1">
        <v>18332</v>
      </c>
      <c r="E934">
        <v>72</v>
      </c>
      <c r="F934">
        <v>1</v>
      </c>
      <c r="H934" t="s">
        <v>269</v>
      </c>
      <c r="I934">
        <v>3337</v>
      </c>
      <c r="J934" s="1">
        <v>44501</v>
      </c>
      <c r="K934">
        <v>1</v>
      </c>
      <c r="T934">
        <v>2</v>
      </c>
      <c r="W934" t="s">
        <v>4411</v>
      </c>
      <c r="X934" t="s">
        <v>222</v>
      </c>
      <c r="Y934">
        <v>1</v>
      </c>
      <c r="Z934" t="s">
        <v>4130</v>
      </c>
      <c r="AA934" s="1">
        <v>44727</v>
      </c>
      <c r="AB934" s="2">
        <f t="shared" si="168"/>
        <v>226</v>
      </c>
      <c r="AC934">
        <v>1</v>
      </c>
      <c r="AD934">
        <v>1</v>
      </c>
      <c r="AE934" t="str">
        <f t="shared" si="169"/>
        <v>Male</v>
      </c>
      <c r="AF934">
        <v>7</v>
      </c>
      <c r="AG934" t="s">
        <v>149</v>
      </c>
      <c r="AH934">
        <v>1</v>
      </c>
      <c r="AI934">
        <v>2</v>
      </c>
      <c r="AJ934">
        <v>1</v>
      </c>
      <c r="AK934" t="str">
        <f t="shared" si="162"/>
        <v>DNC high school</v>
      </c>
      <c r="AL934" t="str">
        <f t="shared" si="170"/>
        <v>No</v>
      </c>
      <c r="AM934">
        <v>9</v>
      </c>
      <c r="AN934" t="str">
        <f t="shared" si="163"/>
        <v>Aus</v>
      </c>
      <c r="AO934">
        <v>0</v>
      </c>
      <c r="AR934">
        <v>1</v>
      </c>
      <c r="AS934">
        <v>0</v>
      </c>
      <c r="AT934">
        <v>1</v>
      </c>
      <c r="AU934">
        <v>0</v>
      </c>
      <c r="AV934">
        <v>0</v>
      </c>
      <c r="AW934">
        <v>0</v>
      </c>
      <c r="AX934">
        <v>1</v>
      </c>
      <c r="AY934">
        <v>0</v>
      </c>
      <c r="AZ934">
        <v>1</v>
      </c>
      <c r="BA934">
        <v>0</v>
      </c>
      <c r="BB934" t="s">
        <v>4131</v>
      </c>
      <c r="BC934" t="s">
        <v>4132</v>
      </c>
      <c r="BD934">
        <v>1</v>
      </c>
      <c r="BE934" t="s">
        <v>4133</v>
      </c>
      <c r="BF934">
        <v>1</v>
      </c>
      <c r="BG934" t="s">
        <v>4134</v>
      </c>
      <c r="BH934">
        <v>2</v>
      </c>
      <c r="BI934">
        <v>1</v>
      </c>
      <c r="BJ934">
        <v>0</v>
      </c>
      <c r="BK934">
        <v>0</v>
      </c>
      <c r="BM934">
        <v>0</v>
      </c>
      <c r="BO934">
        <v>0</v>
      </c>
      <c r="BQ934">
        <v>4</v>
      </c>
      <c r="BR934">
        <v>1</v>
      </c>
      <c r="BS934">
        <v>4</v>
      </c>
      <c r="BT934">
        <v>4</v>
      </c>
      <c r="BU934">
        <v>3</v>
      </c>
      <c r="BV934">
        <v>50</v>
      </c>
      <c r="BW934" s="4">
        <v>0.33047676003746096</v>
      </c>
      <c r="BX934">
        <v>0</v>
      </c>
      <c r="BY934">
        <v>0</v>
      </c>
      <c r="BZ934">
        <v>0</v>
      </c>
      <c r="CA934">
        <v>0</v>
      </c>
      <c r="CB934">
        <v>0</v>
      </c>
      <c r="CC934">
        <v>0</v>
      </c>
      <c r="CD934">
        <v>0</v>
      </c>
      <c r="CE934">
        <v>0</v>
      </c>
      <c r="CF934">
        <v>0</v>
      </c>
      <c r="CG934">
        <v>0</v>
      </c>
      <c r="CH934">
        <v>0</v>
      </c>
      <c r="CI934">
        <v>0</v>
      </c>
      <c r="CJ934">
        <v>0</v>
      </c>
      <c r="CK934">
        <v>0</v>
      </c>
      <c r="CL934">
        <v>0</v>
      </c>
      <c r="CM934">
        <v>0</v>
      </c>
      <c r="CN934">
        <f t="shared" si="172"/>
        <v>0</v>
      </c>
      <c r="CO934" t="str">
        <f t="shared" si="173"/>
        <v>Sedentary</v>
      </c>
      <c r="CP934">
        <v>3</v>
      </c>
      <c r="CQ934">
        <v>3</v>
      </c>
      <c r="CR934">
        <v>2</v>
      </c>
      <c r="CS934">
        <v>2</v>
      </c>
      <c r="CT934">
        <v>3</v>
      </c>
      <c r="CU934">
        <v>1</v>
      </c>
      <c r="CV934">
        <v>1</v>
      </c>
      <c r="CW934">
        <v>1</v>
      </c>
      <c r="CX934">
        <v>2</v>
      </c>
      <c r="CY934">
        <v>1</v>
      </c>
      <c r="CZ934">
        <v>2</v>
      </c>
      <c r="DA934">
        <v>8</v>
      </c>
      <c r="DB934">
        <v>3</v>
      </c>
      <c r="DC934">
        <v>0</v>
      </c>
      <c r="DD934">
        <v>4</v>
      </c>
      <c r="DE934">
        <v>3</v>
      </c>
      <c r="DF934">
        <v>1</v>
      </c>
      <c r="DG934">
        <v>3</v>
      </c>
      <c r="DH934">
        <v>3</v>
      </c>
      <c r="DI934">
        <v>1</v>
      </c>
      <c r="DJ934">
        <v>4</v>
      </c>
      <c r="DK934">
        <v>4</v>
      </c>
      <c r="DL934">
        <v>3</v>
      </c>
      <c r="DM934">
        <v>4</v>
      </c>
      <c r="DN934">
        <v>30</v>
      </c>
      <c r="DO934">
        <v>3</v>
      </c>
      <c r="DP934">
        <v>3</v>
      </c>
      <c r="DQ934">
        <v>3</v>
      </c>
      <c r="DR934">
        <v>3</v>
      </c>
      <c r="DS934">
        <v>2</v>
      </c>
      <c r="DT934">
        <v>3</v>
      </c>
      <c r="DU934">
        <v>3</v>
      </c>
      <c r="DV934">
        <v>1</v>
      </c>
      <c r="DW934">
        <v>0</v>
      </c>
      <c r="DX934">
        <v>21</v>
      </c>
      <c r="DY934" t="s">
        <v>157</v>
      </c>
      <c r="DZ934" t="s">
        <v>4711</v>
      </c>
      <c r="EA934">
        <v>1</v>
      </c>
      <c r="EB934">
        <v>1</v>
      </c>
      <c r="EC934">
        <v>1</v>
      </c>
      <c r="ED934">
        <v>2</v>
      </c>
      <c r="EE934">
        <v>1</v>
      </c>
      <c r="EF934">
        <v>1</v>
      </c>
      <c r="EG934">
        <v>1</v>
      </c>
      <c r="EH934">
        <v>8</v>
      </c>
      <c r="EI934">
        <v>2</v>
      </c>
      <c r="EJ934">
        <v>3</v>
      </c>
      <c r="EK934">
        <v>2</v>
      </c>
      <c r="EL934">
        <v>7</v>
      </c>
      <c r="EM934">
        <v>1</v>
      </c>
      <c r="EN934">
        <v>1</v>
      </c>
      <c r="EO934">
        <v>1</v>
      </c>
      <c r="EP934">
        <v>1</v>
      </c>
      <c r="EQ934">
        <v>1</v>
      </c>
      <c r="ER934">
        <v>1</v>
      </c>
      <c r="ES934">
        <v>1</v>
      </c>
      <c r="ET934">
        <v>1</v>
      </c>
      <c r="EU934">
        <v>8</v>
      </c>
      <c r="EV934">
        <v>5</v>
      </c>
      <c r="EW934">
        <v>5</v>
      </c>
      <c r="EX934">
        <v>5</v>
      </c>
      <c r="EY934">
        <v>5</v>
      </c>
      <c r="EZ934">
        <v>20</v>
      </c>
      <c r="FA934">
        <v>6</v>
      </c>
      <c r="FB934" t="str">
        <f t="shared" si="171"/>
        <v>Moderate</v>
      </c>
      <c r="FC934" t="s">
        <v>157</v>
      </c>
    </row>
    <row r="935" spans="1:159" x14ac:dyDescent="0.2">
      <c r="A935">
        <v>4136</v>
      </c>
      <c r="B935" t="s">
        <v>143</v>
      </c>
      <c r="C935" t="s">
        <v>4135</v>
      </c>
      <c r="D935" s="1">
        <v>21841</v>
      </c>
      <c r="E935">
        <v>62</v>
      </c>
      <c r="F935">
        <v>1</v>
      </c>
      <c r="H935" t="s">
        <v>571</v>
      </c>
      <c r="I935">
        <v>3020</v>
      </c>
      <c r="J935" s="1">
        <v>43451</v>
      </c>
      <c r="K935">
        <v>1</v>
      </c>
      <c r="R935">
        <v>1</v>
      </c>
      <c r="W935" t="s">
        <v>229</v>
      </c>
      <c r="X935" t="s">
        <v>307</v>
      </c>
      <c r="Y935">
        <v>1</v>
      </c>
      <c r="Z935" t="s">
        <v>920</v>
      </c>
      <c r="AA935" s="1">
        <v>44754</v>
      </c>
      <c r="AB935" s="2">
        <f t="shared" si="168"/>
        <v>1303</v>
      </c>
      <c r="AC935">
        <v>1</v>
      </c>
      <c r="AD935">
        <v>1</v>
      </c>
      <c r="AE935" t="str">
        <f t="shared" si="169"/>
        <v>Male</v>
      </c>
      <c r="AF935">
        <v>0</v>
      </c>
      <c r="AG935" t="s">
        <v>157</v>
      </c>
      <c r="AH935">
        <v>0</v>
      </c>
      <c r="AJ935">
        <v>3</v>
      </c>
      <c r="AK935" t="str">
        <f t="shared" si="162"/>
        <v>TAFE</v>
      </c>
      <c r="AL935" t="str">
        <f t="shared" si="170"/>
        <v>Yes</v>
      </c>
      <c r="AM935">
        <v>9</v>
      </c>
      <c r="AN935" t="str">
        <f t="shared" si="163"/>
        <v>Aus</v>
      </c>
      <c r="AO935">
        <v>0</v>
      </c>
      <c r="AR935">
        <v>0</v>
      </c>
      <c r="AS935">
        <v>0</v>
      </c>
      <c r="AT935">
        <v>0</v>
      </c>
      <c r="AU935">
        <v>1</v>
      </c>
      <c r="AV935">
        <v>0</v>
      </c>
      <c r="AW935">
        <v>0</v>
      </c>
      <c r="AX935">
        <v>1</v>
      </c>
      <c r="AY935">
        <v>0</v>
      </c>
      <c r="AZ935">
        <v>0</v>
      </c>
      <c r="BA935">
        <v>1</v>
      </c>
      <c r="BC935" t="s">
        <v>4136</v>
      </c>
      <c r="BD935">
        <v>1</v>
      </c>
      <c r="BE935" t="s">
        <v>4137</v>
      </c>
      <c r="BF935">
        <v>1</v>
      </c>
      <c r="BG935" t="s">
        <v>4138</v>
      </c>
      <c r="BH935">
        <v>1</v>
      </c>
      <c r="BI935">
        <v>1</v>
      </c>
      <c r="BJ935">
        <v>1</v>
      </c>
      <c r="BK935">
        <v>0</v>
      </c>
      <c r="BM935">
        <v>1</v>
      </c>
      <c r="BN935">
        <v>20</v>
      </c>
      <c r="BO935">
        <v>0</v>
      </c>
      <c r="BQ935">
        <v>3</v>
      </c>
      <c r="BR935">
        <v>1</v>
      </c>
      <c r="BS935">
        <v>3</v>
      </c>
      <c r="BT935">
        <v>4</v>
      </c>
      <c r="BU935">
        <v>2</v>
      </c>
      <c r="BV935">
        <v>33</v>
      </c>
      <c r="BW935" s="4">
        <v>0.41035001422205369</v>
      </c>
      <c r="BX935">
        <v>10</v>
      </c>
      <c r="BY935">
        <v>20</v>
      </c>
      <c r="BZ935">
        <v>0</v>
      </c>
      <c r="CA935">
        <v>840</v>
      </c>
      <c r="CB935">
        <v>20</v>
      </c>
      <c r="CC935">
        <v>10</v>
      </c>
      <c r="CD935">
        <v>0</v>
      </c>
      <c r="CE935">
        <v>600</v>
      </c>
      <c r="CF935">
        <v>0</v>
      </c>
      <c r="CG935">
        <v>0</v>
      </c>
      <c r="CH935">
        <v>0</v>
      </c>
      <c r="CI935">
        <v>0</v>
      </c>
      <c r="CJ935">
        <v>0</v>
      </c>
      <c r="CK935">
        <v>0</v>
      </c>
      <c r="CL935">
        <v>0</v>
      </c>
      <c r="CM935">
        <v>0</v>
      </c>
      <c r="CN935">
        <f t="shared" si="172"/>
        <v>840</v>
      </c>
      <c r="CO935" t="str">
        <f t="shared" si="173"/>
        <v>Sufficientlyactive</v>
      </c>
      <c r="CP935">
        <v>2</v>
      </c>
      <c r="CQ935">
        <v>2</v>
      </c>
      <c r="CR935">
        <v>2</v>
      </c>
      <c r="CS935">
        <v>2</v>
      </c>
      <c r="CT935">
        <v>2</v>
      </c>
      <c r="CU935">
        <v>2</v>
      </c>
      <c r="CV935">
        <v>1</v>
      </c>
      <c r="CW935">
        <v>1</v>
      </c>
      <c r="CX935">
        <v>1</v>
      </c>
      <c r="CY935">
        <v>1</v>
      </c>
      <c r="CZ935">
        <v>2</v>
      </c>
      <c r="DA935">
        <v>6</v>
      </c>
      <c r="DB935">
        <v>3</v>
      </c>
      <c r="DC935">
        <v>0</v>
      </c>
      <c r="DD935">
        <v>3</v>
      </c>
      <c r="DE935">
        <v>2</v>
      </c>
      <c r="DF935">
        <v>1</v>
      </c>
      <c r="DG935">
        <v>1</v>
      </c>
      <c r="DH935">
        <v>1</v>
      </c>
      <c r="DI935">
        <v>2</v>
      </c>
      <c r="DJ935">
        <v>1</v>
      </c>
      <c r="DK935">
        <v>3</v>
      </c>
      <c r="DL935">
        <v>1</v>
      </c>
      <c r="DM935">
        <v>1</v>
      </c>
      <c r="DN935">
        <v>16</v>
      </c>
      <c r="DO935">
        <v>1</v>
      </c>
      <c r="DP935">
        <v>1</v>
      </c>
      <c r="DQ935">
        <v>1</v>
      </c>
      <c r="DR935">
        <v>1</v>
      </c>
      <c r="DS935">
        <v>1</v>
      </c>
      <c r="DT935">
        <v>1</v>
      </c>
      <c r="DU935">
        <v>1</v>
      </c>
      <c r="DV935">
        <v>0</v>
      </c>
      <c r="DW935">
        <v>0</v>
      </c>
      <c r="DX935">
        <v>7</v>
      </c>
      <c r="DY935" t="s">
        <v>149</v>
      </c>
      <c r="DZ935" t="s">
        <v>4707</v>
      </c>
      <c r="EA935">
        <v>2</v>
      </c>
      <c r="EB935">
        <v>2</v>
      </c>
      <c r="EC935">
        <v>2</v>
      </c>
      <c r="ED935">
        <v>4</v>
      </c>
      <c r="EE935">
        <v>3</v>
      </c>
      <c r="EF935">
        <v>3</v>
      </c>
      <c r="EG935">
        <v>4</v>
      </c>
      <c r="EH935">
        <v>20</v>
      </c>
      <c r="EI935">
        <v>1</v>
      </c>
      <c r="EJ935">
        <v>1</v>
      </c>
      <c r="EK935">
        <v>1</v>
      </c>
      <c r="EL935">
        <v>3</v>
      </c>
      <c r="EM935">
        <v>3</v>
      </c>
      <c r="EN935">
        <v>3</v>
      </c>
      <c r="EO935">
        <v>3</v>
      </c>
      <c r="EP935">
        <v>3</v>
      </c>
      <c r="EQ935">
        <v>3</v>
      </c>
      <c r="ER935">
        <v>3</v>
      </c>
      <c r="ES935">
        <v>3</v>
      </c>
      <c r="ET935">
        <v>3</v>
      </c>
      <c r="EU935">
        <v>24</v>
      </c>
      <c r="EV935">
        <v>7</v>
      </c>
      <c r="EW935">
        <v>8</v>
      </c>
      <c r="EX935">
        <v>8</v>
      </c>
      <c r="EY935">
        <v>8</v>
      </c>
      <c r="EZ935">
        <v>31</v>
      </c>
      <c r="FA935">
        <v>8</v>
      </c>
      <c r="FB935" t="str">
        <f t="shared" si="171"/>
        <v>Severe</v>
      </c>
      <c r="FC935" t="s">
        <v>157</v>
      </c>
    </row>
    <row r="936" spans="1:159" x14ac:dyDescent="0.2">
      <c r="A936">
        <v>4139</v>
      </c>
      <c r="B936" t="s">
        <v>143</v>
      </c>
      <c r="C936" t="s">
        <v>4139</v>
      </c>
      <c r="D936" s="1">
        <v>18716</v>
      </c>
      <c r="E936">
        <v>71</v>
      </c>
      <c r="F936">
        <v>1</v>
      </c>
      <c r="H936" t="s">
        <v>295</v>
      </c>
      <c r="I936">
        <v>3021</v>
      </c>
      <c r="J936" s="1">
        <v>43269</v>
      </c>
      <c r="K936">
        <v>1</v>
      </c>
      <c r="R936">
        <v>1</v>
      </c>
      <c r="W936" t="s">
        <v>229</v>
      </c>
      <c r="X936" t="s">
        <v>307</v>
      </c>
      <c r="Y936">
        <v>1</v>
      </c>
      <c r="Z936" t="s">
        <v>4140</v>
      </c>
      <c r="AA936" s="1">
        <v>44768</v>
      </c>
      <c r="AB936" s="2">
        <f t="shared" si="168"/>
        <v>1499</v>
      </c>
      <c r="AC936">
        <v>5</v>
      </c>
      <c r="AD936">
        <v>2</v>
      </c>
      <c r="AE936" t="str">
        <f t="shared" si="169"/>
        <v>Female</v>
      </c>
      <c r="AF936">
        <v>7</v>
      </c>
      <c r="AG936" t="s">
        <v>149</v>
      </c>
      <c r="AH936">
        <v>0</v>
      </c>
      <c r="AJ936">
        <v>1</v>
      </c>
      <c r="AK936" t="str">
        <f t="shared" si="162"/>
        <v>DNC high school</v>
      </c>
      <c r="AL936" t="str">
        <f t="shared" si="170"/>
        <v>No</v>
      </c>
      <c r="AM936">
        <v>106</v>
      </c>
      <c r="AN936" t="str">
        <f t="shared" si="163"/>
        <v>Other</v>
      </c>
      <c r="AQ936">
        <v>9</v>
      </c>
      <c r="AR936">
        <v>0</v>
      </c>
      <c r="AS936">
        <v>0</v>
      </c>
      <c r="AT936">
        <v>0</v>
      </c>
      <c r="AU936">
        <v>1</v>
      </c>
      <c r="AV936">
        <v>0</v>
      </c>
      <c r="AW936">
        <v>0</v>
      </c>
      <c r="AX936">
        <v>1</v>
      </c>
      <c r="AY936">
        <v>0</v>
      </c>
      <c r="AZ936">
        <v>0</v>
      </c>
      <c r="BA936">
        <v>0</v>
      </c>
      <c r="BC936" t="s">
        <v>4141</v>
      </c>
      <c r="BD936">
        <v>1</v>
      </c>
      <c r="BE936" t="s">
        <v>4142</v>
      </c>
      <c r="BF936">
        <v>1</v>
      </c>
      <c r="BG936" t="s">
        <v>4143</v>
      </c>
      <c r="BH936">
        <v>0</v>
      </c>
      <c r="BI936">
        <v>0</v>
      </c>
      <c r="BJ936">
        <v>1</v>
      </c>
      <c r="BK936">
        <v>1</v>
      </c>
      <c r="BL936">
        <v>20</v>
      </c>
      <c r="BM936">
        <v>0</v>
      </c>
      <c r="BO936">
        <v>0</v>
      </c>
      <c r="BQ936">
        <v>3</v>
      </c>
      <c r="BR936">
        <v>1</v>
      </c>
      <c r="BS936">
        <v>2</v>
      </c>
      <c r="BT936">
        <v>3</v>
      </c>
      <c r="BU936">
        <v>1</v>
      </c>
      <c r="BV936">
        <v>50</v>
      </c>
      <c r="BW936" s="4">
        <v>0.55767111650485446</v>
      </c>
      <c r="BX936">
        <v>0</v>
      </c>
      <c r="BY936">
        <v>0</v>
      </c>
      <c r="BZ936">
        <v>0</v>
      </c>
      <c r="CA936">
        <v>0</v>
      </c>
      <c r="CB936">
        <v>5</v>
      </c>
      <c r="CC936">
        <v>1</v>
      </c>
      <c r="CD936">
        <v>30</v>
      </c>
      <c r="CE936">
        <v>90</v>
      </c>
      <c r="CF936">
        <v>5</v>
      </c>
      <c r="CG936">
        <v>1</v>
      </c>
      <c r="CH936">
        <v>30</v>
      </c>
      <c r="CI936">
        <v>90</v>
      </c>
      <c r="CJ936">
        <v>0</v>
      </c>
      <c r="CK936">
        <v>0</v>
      </c>
      <c r="CL936">
        <v>0</v>
      </c>
      <c r="CM936">
        <v>0</v>
      </c>
      <c r="CN936">
        <f t="shared" si="172"/>
        <v>180</v>
      </c>
      <c r="CO936" t="str">
        <f t="shared" si="173"/>
        <v>Sufficientlyactive</v>
      </c>
      <c r="CP936">
        <v>1</v>
      </c>
      <c r="CQ936">
        <v>1</v>
      </c>
      <c r="CR936">
        <v>1</v>
      </c>
      <c r="CS936">
        <v>1</v>
      </c>
      <c r="CT936">
        <v>1</v>
      </c>
      <c r="CU936">
        <v>1</v>
      </c>
      <c r="CV936">
        <v>1</v>
      </c>
      <c r="CW936">
        <v>1</v>
      </c>
      <c r="CX936">
        <v>1</v>
      </c>
      <c r="CY936">
        <v>1</v>
      </c>
      <c r="CZ936">
        <v>1</v>
      </c>
      <c r="DA936">
        <v>5</v>
      </c>
      <c r="DB936">
        <v>4</v>
      </c>
      <c r="DC936">
        <v>1</v>
      </c>
      <c r="DD936">
        <v>2</v>
      </c>
      <c r="DE936">
        <v>2</v>
      </c>
      <c r="DF936">
        <v>1</v>
      </c>
      <c r="DG936">
        <v>1</v>
      </c>
      <c r="DH936">
        <v>1</v>
      </c>
      <c r="DI936">
        <v>1</v>
      </c>
      <c r="DJ936">
        <v>1</v>
      </c>
      <c r="DK936">
        <v>1</v>
      </c>
      <c r="DL936">
        <v>1</v>
      </c>
      <c r="DM936">
        <v>1</v>
      </c>
      <c r="DN936">
        <v>12</v>
      </c>
      <c r="DO936">
        <v>0</v>
      </c>
      <c r="DP936">
        <v>0</v>
      </c>
      <c r="DQ936">
        <v>1</v>
      </c>
      <c r="DR936">
        <v>1</v>
      </c>
      <c r="DS936">
        <v>0</v>
      </c>
      <c r="DT936">
        <v>0</v>
      </c>
      <c r="DU936">
        <v>0</v>
      </c>
      <c r="DV936">
        <v>0</v>
      </c>
      <c r="DW936">
        <v>0</v>
      </c>
      <c r="DX936">
        <v>2</v>
      </c>
      <c r="DY936" t="s">
        <v>149</v>
      </c>
      <c r="DZ936" t="s">
        <v>4708</v>
      </c>
      <c r="EA936">
        <v>1</v>
      </c>
      <c r="EB936">
        <v>3</v>
      </c>
      <c r="EC936">
        <v>3</v>
      </c>
      <c r="ED936">
        <v>3</v>
      </c>
      <c r="EE936">
        <v>3</v>
      </c>
      <c r="EF936">
        <v>3</v>
      </c>
      <c r="EG936">
        <v>3</v>
      </c>
      <c r="EH936">
        <v>19</v>
      </c>
      <c r="EI936">
        <v>1</v>
      </c>
      <c r="EJ936">
        <v>1</v>
      </c>
      <c r="EK936">
        <v>1</v>
      </c>
      <c r="EL936">
        <v>3</v>
      </c>
      <c r="EM936">
        <v>4</v>
      </c>
      <c r="EN936">
        <v>4</v>
      </c>
      <c r="EO936">
        <v>4</v>
      </c>
      <c r="EP936">
        <v>4</v>
      </c>
      <c r="EQ936">
        <v>4</v>
      </c>
      <c r="ER936">
        <v>4</v>
      </c>
      <c r="ES936">
        <v>4</v>
      </c>
      <c r="ET936">
        <v>4</v>
      </c>
      <c r="EU936">
        <v>32</v>
      </c>
      <c r="EV936">
        <v>8</v>
      </c>
      <c r="EW936">
        <v>8</v>
      </c>
      <c r="EX936">
        <v>8</v>
      </c>
      <c r="EY936">
        <v>8</v>
      </c>
      <c r="EZ936">
        <v>32</v>
      </c>
      <c r="FA936">
        <v>8</v>
      </c>
      <c r="FB936" t="str">
        <f t="shared" si="171"/>
        <v>Severe</v>
      </c>
      <c r="FC936" t="s">
        <v>157</v>
      </c>
    </row>
    <row r="937" spans="1:159" x14ac:dyDescent="0.2">
      <c r="A937">
        <v>4187</v>
      </c>
      <c r="B937" t="s">
        <v>143</v>
      </c>
      <c r="C937" t="s">
        <v>4144</v>
      </c>
      <c r="D937" s="1">
        <v>21571</v>
      </c>
      <c r="E937">
        <v>63</v>
      </c>
      <c r="F937">
        <v>1</v>
      </c>
      <c r="H937" t="s">
        <v>1035</v>
      </c>
      <c r="I937">
        <v>3338</v>
      </c>
      <c r="J937" s="1">
        <v>43411</v>
      </c>
      <c r="K937">
        <v>1</v>
      </c>
      <c r="O937">
        <v>2</v>
      </c>
      <c r="W937" t="s">
        <v>4229</v>
      </c>
      <c r="X937" t="s">
        <v>222</v>
      </c>
      <c r="Y937">
        <v>0</v>
      </c>
      <c r="Z937" t="s">
        <v>4145</v>
      </c>
      <c r="AA937" s="1">
        <v>44783</v>
      </c>
      <c r="AB937" s="2">
        <f t="shared" si="168"/>
        <v>1372</v>
      </c>
      <c r="AC937">
        <v>1</v>
      </c>
      <c r="AD937">
        <v>1</v>
      </c>
      <c r="AE937" t="str">
        <f t="shared" si="169"/>
        <v>Male</v>
      </c>
      <c r="AF937">
        <v>7</v>
      </c>
      <c r="AG937" t="s">
        <v>149</v>
      </c>
      <c r="AH937">
        <v>0</v>
      </c>
      <c r="AJ937">
        <v>3</v>
      </c>
      <c r="AK937" t="str">
        <f t="shared" ref="AK937:AK987" si="174">IF(AJ937&lt;2,"DNC high school",IF(AJ937&lt;3,"High school",IF(AJ937&lt;6,"TAFE",IF(AJ937&lt;8,"Undergrad","Postgrad"))))</f>
        <v>TAFE</v>
      </c>
      <c r="AL937" t="str">
        <f t="shared" si="170"/>
        <v>Yes</v>
      </c>
      <c r="AM937">
        <v>9</v>
      </c>
      <c r="AN937" t="str">
        <f t="shared" si="163"/>
        <v>Aus</v>
      </c>
      <c r="AO937">
        <v>4</v>
      </c>
      <c r="AR937">
        <v>0</v>
      </c>
      <c r="AS937">
        <v>0</v>
      </c>
      <c r="AT937">
        <v>0</v>
      </c>
      <c r="AU937">
        <v>0</v>
      </c>
      <c r="AV937">
        <v>1</v>
      </c>
      <c r="AW937">
        <v>0</v>
      </c>
      <c r="AX937">
        <v>0</v>
      </c>
      <c r="AY937">
        <v>0</v>
      </c>
      <c r="AZ937">
        <v>1</v>
      </c>
      <c r="BA937">
        <v>0</v>
      </c>
      <c r="BC937" t="s">
        <v>4146</v>
      </c>
      <c r="BD937">
        <v>1</v>
      </c>
      <c r="BF937">
        <v>1</v>
      </c>
      <c r="BG937" t="s">
        <v>4147</v>
      </c>
      <c r="BH937">
        <v>1</v>
      </c>
      <c r="BI937">
        <v>0</v>
      </c>
      <c r="BJ937">
        <v>0</v>
      </c>
      <c r="BK937">
        <v>0</v>
      </c>
      <c r="BM937">
        <v>0</v>
      </c>
      <c r="BO937">
        <v>0</v>
      </c>
      <c r="BQ937">
        <v>1</v>
      </c>
      <c r="BR937">
        <v>1</v>
      </c>
      <c r="BS937">
        <v>2</v>
      </c>
      <c r="BT937">
        <v>3</v>
      </c>
      <c r="BU937">
        <v>4</v>
      </c>
      <c r="BV937">
        <v>50</v>
      </c>
      <c r="BW937" s="4">
        <v>0.54019285563528907</v>
      </c>
      <c r="BX937">
        <v>7</v>
      </c>
      <c r="BY937">
        <v>1</v>
      </c>
      <c r="BZ937">
        <v>0</v>
      </c>
      <c r="CA937">
        <v>60</v>
      </c>
      <c r="CB937">
        <v>2</v>
      </c>
      <c r="CC937">
        <v>2</v>
      </c>
      <c r="CD937">
        <v>0</v>
      </c>
      <c r="CE937">
        <v>120</v>
      </c>
      <c r="CF937">
        <v>0</v>
      </c>
      <c r="CG937">
        <v>0</v>
      </c>
      <c r="CH937">
        <v>0</v>
      </c>
      <c r="CI937">
        <v>0</v>
      </c>
      <c r="CJ937">
        <v>0</v>
      </c>
      <c r="CK937">
        <v>0</v>
      </c>
      <c r="CL937">
        <v>0</v>
      </c>
      <c r="CM937">
        <v>0</v>
      </c>
      <c r="CN937">
        <f t="shared" si="172"/>
        <v>60</v>
      </c>
      <c r="CO937" t="str">
        <f t="shared" si="173"/>
        <v>Insufficiently active</v>
      </c>
      <c r="CP937">
        <v>2</v>
      </c>
      <c r="CQ937">
        <v>2</v>
      </c>
      <c r="CR937">
        <v>2</v>
      </c>
      <c r="CS937">
        <v>2</v>
      </c>
      <c r="CT937">
        <v>2</v>
      </c>
      <c r="CU937">
        <v>2</v>
      </c>
      <c r="CV937">
        <v>1</v>
      </c>
      <c r="CW937">
        <v>0</v>
      </c>
      <c r="CX937">
        <v>2</v>
      </c>
      <c r="CY937">
        <v>1</v>
      </c>
      <c r="CZ937">
        <v>1</v>
      </c>
      <c r="DA937">
        <v>7</v>
      </c>
      <c r="DB937">
        <v>4</v>
      </c>
      <c r="DC937">
        <v>1</v>
      </c>
      <c r="DD937">
        <v>2</v>
      </c>
      <c r="DE937">
        <v>2</v>
      </c>
      <c r="DF937">
        <v>2</v>
      </c>
      <c r="DG937">
        <v>2</v>
      </c>
      <c r="DH937">
        <v>2</v>
      </c>
      <c r="DI937">
        <v>2</v>
      </c>
      <c r="DJ937">
        <v>2</v>
      </c>
      <c r="DK937">
        <v>2</v>
      </c>
      <c r="DL937">
        <v>3</v>
      </c>
      <c r="DM937">
        <v>2</v>
      </c>
      <c r="DN937">
        <v>21</v>
      </c>
      <c r="DO937">
        <v>1</v>
      </c>
      <c r="DP937">
        <v>1</v>
      </c>
      <c r="DQ937">
        <v>1</v>
      </c>
      <c r="DR937">
        <v>1</v>
      </c>
      <c r="DS937">
        <v>1</v>
      </c>
      <c r="DT937">
        <v>1</v>
      </c>
      <c r="DU937">
        <v>1</v>
      </c>
      <c r="DV937">
        <v>1</v>
      </c>
      <c r="DW937">
        <v>1</v>
      </c>
      <c r="DX937">
        <v>9</v>
      </c>
      <c r="DY937" t="s">
        <v>149</v>
      </c>
      <c r="DZ937" t="s">
        <v>4707</v>
      </c>
      <c r="EA937">
        <v>2</v>
      </c>
      <c r="EB937">
        <v>3</v>
      </c>
      <c r="EC937">
        <v>3</v>
      </c>
      <c r="ED937">
        <v>3</v>
      </c>
      <c r="EE937">
        <v>3</v>
      </c>
      <c r="EF937">
        <v>3</v>
      </c>
      <c r="EG937">
        <v>3</v>
      </c>
      <c r="EH937">
        <v>20</v>
      </c>
      <c r="EI937">
        <v>2</v>
      </c>
      <c r="EJ937">
        <v>2</v>
      </c>
      <c r="EK937">
        <v>2</v>
      </c>
      <c r="EL937">
        <v>6</v>
      </c>
      <c r="EM937">
        <v>3</v>
      </c>
      <c r="EN937">
        <v>3</v>
      </c>
      <c r="EO937">
        <v>3</v>
      </c>
      <c r="EP937">
        <v>3</v>
      </c>
      <c r="EQ937">
        <v>3</v>
      </c>
      <c r="ER937">
        <v>3</v>
      </c>
      <c r="ES937">
        <v>3</v>
      </c>
      <c r="ET937">
        <v>3</v>
      </c>
      <c r="EU937">
        <v>24</v>
      </c>
      <c r="EV937">
        <v>8</v>
      </c>
      <c r="EW937">
        <v>7</v>
      </c>
      <c r="EX937">
        <v>8</v>
      </c>
      <c r="EY937">
        <v>10</v>
      </c>
      <c r="EZ937">
        <v>33</v>
      </c>
      <c r="FA937">
        <v>9</v>
      </c>
      <c r="FB937" t="str">
        <f t="shared" si="171"/>
        <v>Severe</v>
      </c>
      <c r="FC937" t="s">
        <v>157</v>
      </c>
    </row>
    <row r="938" spans="1:159" x14ac:dyDescent="0.2">
      <c r="A938">
        <v>4189</v>
      </c>
      <c r="B938" t="s">
        <v>143</v>
      </c>
      <c r="C938" t="s">
        <v>4148</v>
      </c>
      <c r="D938" s="1">
        <v>31624</v>
      </c>
      <c r="E938">
        <v>36</v>
      </c>
      <c r="F938">
        <v>1</v>
      </c>
      <c r="H938" t="s">
        <v>242</v>
      </c>
      <c r="I938">
        <v>3338</v>
      </c>
      <c r="J938" s="1">
        <v>43228</v>
      </c>
      <c r="K938">
        <v>1</v>
      </c>
      <c r="L938">
        <v>2</v>
      </c>
      <c r="W938" t="s">
        <v>4403</v>
      </c>
      <c r="X938" t="s">
        <v>222</v>
      </c>
      <c r="Y938">
        <v>0</v>
      </c>
      <c r="Z938" t="s">
        <v>4149</v>
      </c>
      <c r="AA938" s="1">
        <v>44784</v>
      </c>
      <c r="AB938" s="2">
        <f t="shared" si="168"/>
        <v>1556</v>
      </c>
      <c r="AC938">
        <v>1</v>
      </c>
      <c r="AD938">
        <v>1</v>
      </c>
      <c r="AE938" t="str">
        <f t="shared" si="169"/>
        <v>Male</v>
      </c>
      <c r="AF938">
        <v>0</v>
      </c>
      <c r="AG938" t="s">
        <v>157</v>
      </c>
      <c r="AH938">
        <v>0</v>
      </c>
      <c r="AJ938">
        <v>2</v>
      </c>
      <c r="AK938" t="str">
        <f t="shared" si="174"/>
        <v>High school</v>
      </c>
      <c r="AL938" t="str">
        <f t="shared" si="170"/>
        <v>Yes</v>
      </c>
      <c r="AM938">
        <v>77</v>
      </c>
      <c r="AN938" t="str">
        <f t="shared" si="163"/>
        <v>Other</v>
      </c>
      <c r="AQ938">
        <v>23</v>
      </c>
      <c r="AR938">
        <v>0</v>
      </c>
      <c r="AS938">
        <v>0</v>
      </c>
      <c r="AT938">
        <v>0</v>
      </c>
      <c r="AU938">
        <v>0</v>
      </c>
      <c r="AV938">
        <v>0</v>
      </c>
      <c r="AW938">
        <v>0</v>
      </c>
      <c r="AX938">
        <v>0</v>
      </c>
      <c r="AY938">
        <v>0</v>
      </c>
      <c r="AZ938">
        <v>1</v>
      </c>
      <c r="BA938">
        <v>2</v>
      </c>
      <c r="BC938" t="s">
        <v>4150</v>
      </c>
      <c r="BD938">
        <v>0</v>
      </c>
      <c r="BF938">
        <v>0</v>
      </c>
      <c r="BH938">
        <v>0</v>
      </c>
      <c r="BI938">
        <v>0</v>
      </c>
      <c r="BJ938">
        <v>0</v>
      </c>
      <c r="BK938">
        <v>0</v>
      </c>
      <c r="BM938">
        <v>0</v>
      </c>
      <c r="BO938">
        <v>0</v>
      </c>
      <c r="BQ938">
        <v>3</v>
      </c>
      <c r="BR938">
        <v>1</v>
      </c>
      <c r="BS938">
        <v>3</v>
      </c>
      <c r="BT938">
        <v>3</v>
      </c>
      <c r="BU938">
        <v>1</v>
      </c>
      <c r="BV938">
        <v>51</v>
      </c>
      <c r="BW938" s="4">
        <v>0.54600000000000004</v>
      </c>
      <c r="BX938">
        <v>15</v>
      </c>
      <c r="BY938">
        <v>0</v>
      </c>
      <c r="BZ938">
        <v>0</v>
      </c>
      <c r="CA938">
        <v>0</v>
      </c>
      <c r="CB938">
        <v>0</v>
      </c>
      <c r="CC938">
        <v>0</v>
      </c>
      <c r="CD938">
        <v>0</v>
      </c>
      <c r="CE938">
        <v>0</v>
      </c>
      <c r="CF938">
        <v>0</v>
      </c>
      <c r="CG938">
        <v>0</v>
      </c>
      <c r="CH938">
        <v>0</v>
      </c>
      <c r="CI938">
        <v>0</v>
      </c>
      <c r="CJ938">
        <v>0</v>
      </c>
      <c r="CK938">
        <v>0</v>
      </c>
      <c r="CL938">
        <v>0</v>
      </c>
      <c r="CM938">
        <v>0</v>
      </c>
      <c r="CN938">
        <f t="shared" si="172"/>
        <v>0</v>
      </c>
      <c r="CO938" t="str">
        <f t="shared" si="173"/>
        <v>Sedentary</v>
      </c>
      <c r="CP938">
        <v>3</v>
      </c>
      <c r="CQ938">
        <v>3</v>
      </c>
      <c r="CR938">
        <v>3</v>
      </c>
      <c r="CS938">
        <v>3</v>
      </c>
      <c r="CT938">
        <v>3</v>
      </c>
      <c r="CU938">
        <v>2</v>
      </c>
      <c r="CV938">
        <v>1</v>
      </c>
      <c r="CW938">
        <v>1</v>
      </c>
      <c r="CX938">
        <v>2</v>
      </c>
      <c r="CY938">
        <v>1</v>
      </c>
      <c r="CZ938">
        <v>2</v>
      </c>
      <c r="DA938">
        <v>8</v>
      </c>
      <c r="DB938">
        <v>1</v>
      </c>
      <c r="DC938">
        <v>1</v>
      </c>
      <c r="DD938">
        <v>1</v>
      </c>
      <c r="DE938">
        <v>1</v>
      </c>
      <c r="DF938">
        <v>1</v>
      </c>
      <c r="DG938">
        <v>1</v>
      </c>
      <c r="DH938">
        <v>1</v>
      </c>
      <c r="DI938">
        <v>1</v>
      </c>
      <c r="DJ938">
        <v>1</v>
      </c>
      <c r="DK938">
        <v>1</v>
      </c>
      <c r="DL938">
        <v>1</v>
      </c>
      <c r="DM938">
        <v>1</v>
      </c>
      <c r="DN938">
        <v>10</v>
      </c>
      <c r="DO938">
        <v>0</v>
      </c>
      <c r="DP938">
        <v>0</v>
      </c>
      <c r="DQ938">
        <v>0</v>
      </c>
      <c r="DR938">
        <v>0</v>
      </c>
      <c r="DS938">
        <v>0</v>
      </c>
      <c r="DT938">
        <v>0</v>
      </c>
      <c r="DU938">
        <v>0</v>
      </c>
      <c r="DV938">
        <v>0</v>
      </c>
      <c r="DW938">
        <v>0</v>
      </c>
      <c r="DX938">
        <v>0</v>
      </c>
      <c r="DY938" t="str">
        <f>IF(DO938&gt;1,"Yes",IF(DP938&gt;1,"Yes","No"))</f>
        <v>No</v>
      </c>
      <c r="DZ938" t="s">
        <v>4708</v>
      </c>
      <c r="EA938">
        <v>1</v>
      </c>
      <c r="EB938">
        <v>5</v>
      </c>
      <c r="EC938">
        <v>5</v>
      </c>
      <c r="ED938">
        <v>3</v>
      </c>
      <c r="EE938">
        <v>5</v>
      </c>
      <c r="EF938">
        <v>5</v>
      </c>
      <c r="EG938">
        <v>5</v>
      </c>
      <c r="EH938">
        <v>29</v>
      </c>
      <c r="EI938">
        <v>2</v>
      </c>
      <c r="EJ938">
        <v>2</v>
      </c>
      <c r="EK938">
        <v>3</v>
      </c>
      <c r="EL938">
        <v>7</v>
      </c>
      <c r="EM938">
        <v>5</v>
      </c>
      <c r="EN938">
        <v>5</v>
      </c>
      <c r="EO938">
        <v>5</v>
      </c>
      <c r="EP938">
        <v>5</v>
      </c>
      <c r="EQ938">
        <v>5</v>
      </c>
      <c r="ER938">
        <v>5</v>
      </c>
      <c r="ES938">
        <v>5</v>
      </c>
      <c r="ET938">
        <v>5</v>
      </c>
      <c r="EU938">
        <v>40</v>
      </c>
      <c r="EV938">
        <v>6</v>
      </c>
      <c r="EW938">
        <v>6</v>
      </c>
      <c r="EX938">
        <v>6</v>
      </c>
      <c r="EY938">
        <v>10</v>
      </c>
      <c r="EZ938">
        <v>28</v>
      </c>
      <c r="FA938">
        <v>6</v>
      </c>
      <c r="FB938" t="str">
        <f t="shared" si="171"/>
        <v>Moderate</v>
      </c>
      <c r="FC938" t="s">
        <v>149</v>
      </c>
    </row>
    <row r="939" spans="1:159" x14ac:dyDescent="0.2">
      <c r="A939">
        <v>4257</v>
      </c>
      <c r="B939" t="s">
        <v>143</v>
      </c>
      <c r="C939" t="s">
        <v>4151</v>
      </c>
      <c r="D939" s="1">
        <v>21362</v>
      </c>
      <c r="E939">
        <v>64</v>
      </c>
      <c r="F939">
        <v>1</v>
      </c>
      <c r="H939" t="s">
        <v>228</v>
      </c>
      <c r="I939">
        <v>3029</v>
      </c>
      <c r="J939" s="1">
        <v>43222</v>
      </c>
      <c r="K939">
        <v>2</v>
      </c>
      <c r="Q939">
        <v>3</v>
      </c>
      <c r="W939" t="s">
        <v>4409</v>
      </c>
      <c r="X939" t="s">
        <v>314</v>
      </c>
      <c r="Y939">
        <v>1</v>
      </c>
      <c r="Z939" t="s">
        <v>4152</v>
      </c>
      <c r="AA939" s="1">
        <v>44790</v>
      </c>
      <c r="AB939" s="2">
        <f t="shared" si="168"/>
        <v>1568</v>
      </c>
      <c r="AC939">
        <v>1</v>
      </c>
      <c r="AD939">
        <v>2</v>
      </c>
      <c r="AE939" t="str">
        <f t="shared" si="169"/>
        <v>Female</v>
      </c>
      <c r="AF939">
        <v>7</v>
      </c>
      <c r="AG939" t="s">
        <v>149</v>
      </c>
      <c r="AH939">
        <v>0</v>
      </c>
      <c r="AJ939">
        <v>1</v>
      </c>
      <c r="AK939" t="str">
        <f t="shared" si="174"/>
        <v>DNC high school</v>
      </c>
      <c r="AL939" t="str">
        <f t="shared" si="170"/>
        <v>No</v>
      </c>
      <c r="AM939">
        <v>9</v>
      </c>
      <c r="AN939" t="str">
        <f t="shared" si="163"/>
        <v>Aus</v>
      </c>
      <c r="AO939">
        <v>0</v>
      </c>
      <c r="AR939">
        <v>0</v>
      </c>
      <c r="AS939">
        <v>0</v>
      </c>
      <c r="AT939">
        <v>0</v>
      </c>
      <c r="AU939">
        <v>0</v>
      </c>
      <c r="AV939">
        <v>0</v>
      </c>
      <c r="AW939">
        <v>0</v>
      </c>
      <c r="AX939">
        <v>0</v>
      </c>
      <c r="AY939">
        <v>0</v>
      </c>
      <c r="AZ939">
        <v>0</v>
      </c>
      <c r="BA939">
        <v>0</v>
      </c>
      <c r="BD939">
        <v>1</v>
      </c>
      <c r="BE939" t="s">
        <v>4153</v>
      </c>
      <c r="BF939">
        <v>1</v>
      </c>
      <c r="BG939" t="s">
        <v>4154</v>
      </c>
      <c r="BH939">
        <v>1</v>
      </c>
      <c r="BI939">
        <v>1</v>
      </c>
      <c r="BJ939">
        <v>0</v>
      </c>
      <c r="BK939">
        <v>0</v>
      </c>
      <c r="BM939">
        <v>0</v>
      </c>
      <c r="BO939">
        <v>0</v>
      </c>
      <c r="BQ939">
        <v>3</v>
      </c>
      <c r="BR939">
        <v>1</v>
      </c>
      <c r="BS939">
        <v>2</v>
      </c>
      <c r="BT939">
        <v>3</v>
      </c>
      <c r="BU939">
        <v>2</v>
      </c>
      <c r="BV939">
        <v>73</v>
      </c>
      <c r="BW939" s="4">
        <v>0.53228243725957136</v>
      </c>
      <c r="BX939">
        <v>2</v>
      </c>
      <c r="BY939">
        <v>0</v>
      </c>
      <c r="BZ939">
        <v>45</v>
      </c>
      <c r="CA939">
        <v>45</v>
      </c>
      <c r="CB939">
        <v>0</v>
      </c>
      <c r="CC939">
        <v>0</v>
      </c>
      <c r="CD939">
        <v>0</v>
      </c>
      <c r="CE939">
        <v>0</v>
      </c>
      <c r="CF939">
        <v>2</v>
      </c>
      <c r="CG939">
        <v>2</v>
      </c>
      <c r="CH939">
        <v>0</v>
      </c>
      <c r="CI939">
        <v>120</v>
      </c>
      <c r="CJ939">
        <v>0</v>
      </c>
      <c r="CK939">
        <v>0</v>
      </c>
      <c r="CL939">
        <v>0</v>
      </c>
      <c r="CM939">
        <v>0</v>
      </c>
      <c r="CN939">
        <f t="shared" si="172"/>
        <v>285</v>
      </c>
      <c r="CO939" t="str">
        <f t="shared" si="173"/>
        <v>Sufficientlyactive</v>
      </c>
      <c r="CP939">
        <v>2</v>
      </c>
      <c r="CQ939">
        <v>3</v>
      </c>
      <c r="CR939">
        <v>2</v>
      </c>
      <c r="CS939">
        <v>1</v>
      </c>
      <c r="CT939">
        <v>3</v>
      </c>
      <c r="CU939">
        <v>2</v>
      </c>
      <c r="CV939">
        <v>1</v>
      </c>
      <c r="CW939">
        <v>0</v>
      </c>
      <c r="CX939">
        <v>3</v>
      </c>
      <c r="CY939">
        <v>1</v>
      </c>
      <c r="CZ939">
        <v>2</v>
      </c>
      <c r="DA939">
        <v>7</v>
      </c>
      <c r="DB939">
        <v>4</v>
      </c>
      <c r="DC939">
        <v>0</v>
      </c>
      <c r="DD939">
        <v>3</v>
      </c>
      <c r="DE939">
        <v>1</v>
      </c>
      <c r="DF939">
        <v>1</v>
      </c>
      <c r="DG939">
        <v>1</v>
      </c>
      <c r="DH939">
        <v>2</v>
      </c>
      <c r="DI939">
        <v>1</v>
      </c>
      <c r="DJ939">
        <v>2</v>
      </c>
      <c r="DK939">
        <v>2</v>
      </c>
      <c r="DL939">
        <v>2</v>
      </c>
      <c r="DM939">
        <v>2</v>
      </c>
      <c r="DN939">
        <v>17</v>
      </c>
      <c r="DO939">
        <v>0</v>
      </c>
      <c r="DP939">
        <v>0</v>
      </c>
      <c r="DQ939">
        <v>1</v>
      </c>
      <c r="DR939">
        <v>1</v>
      </c>
      <c r="DS939">
        <v>0</v>
      </c>
      <c r="DT939">
        <v>0</v>
      </c>
      <c r="DU939">
        <v>0</v>
      </c>
      <c r="DV939">
        <v>0</v>
      </c>
      <c r="DW939">
        <v>0</v>
      </c>
      <c r="DX939">
        <v>2</v>
      </c>
      <c r="DY939" t="s">
        <v>149</v>
      </c>
      <c r="DZ939" t="s">
        <v>4708</v>
      </c>
      <c r="EA939">
        <v>3</v>
      </c>
      <c r="EB939">
        <v>3</v>
      </c>
      <c r="EC939">
        <v>3</v>
      </c>
      <c r="ED939">
        <v>3</v>
      </c>
      <c r="EE939">
        <v>4</v>
      </c>
      <c r="EF939">
        <v>3</v>
      </c>
      <c r="EG939">
        <v>4</v>
      </c>
      <c r="EH939">
        <v>23</v>
      </c>
      <c r="EI939">
        <v>2</v>
      </c>
      <c r="EJ939">
        <v>2</v>
      </c>
      <c r="EK939">
        <v>2</v>
      </c>
      <c r="EL939">
        <v>6</v>
      </c>
      <c r="EM939">
        <v>3</v>
      </c>
      <c r="EN939">
        <v>3</v>
      </c>
      <c r="EO939">
        <v>3</v>
      </c>
      <c r="EP939">
        <v>3</v>
      </c>
      <c r="EQ939">
        <v>3</v>
      </c>
      <c r="ER939">
        <v>3</v>
      </c>
      <c r="ES939">
        <v>2</v>
      </c>
      <c r="ET939">
        <v>3</v>
      </c>
      <c r="EU939">
        <v>23</v>
      </c>
      <c r="EV939">
        <v>5</v>
      </c>
      <c r="EW939">
        <v>2</v>
      </c>
      <c r="EX939">
        <v>5</v>
      </c>
      <c r="EY939">
        <v>5</v>
      </c>
      <c r="EZ939">
        <v>17</v>
      </c>
      <c r="FA939">
        <v>5</v>
      </c>
      <c r="FB939" t="str">
        <f t="shared" si="171"/>
        <v>Mild</v>
      </c>
      <c r="FC939" t="s">
        <v>157</v>
      </c>
    </row>
    <row r="940" spans="1:159" x14ac:dyDescent="0.2">
      <c r="A940">
        <v>4270</v>
      </c>
      <c r="B940" t="s">
        <v>143</v>
      </c>
      <c r="C940" t="s">
        <v>4155</v>
      </c>
      <c r="D940" s="1">
        <v>22750</v>
      </c>
      <c r="E940">
        <v>60</v>
      </c>
      <c r="F940">
        <v>1</v>
      </c>
      <c r="H940" t="s">
        <v>447</v>
      </c>
      <c r="I940">
        <v>3029</v>
      </c>
      <c r="J940" s="1">
        <v>43427</v>
      </c>
      <c r="K940">
        <v>2</v>
      </c>
      <c r="T940">
        <v>3</v>
      </c>
      <c r="W940" t="s">
        <v>4411</v>
      </c>
      <c r="X940" t="s">
        <v>314</v>
      </c>
      <c r="Y940">
        <v>0</v>
      </c>
      <c r="Z940" t="s">
        <v>4156</v>
      </c>
      <c r="AA940" s="1">
        <v>44783</v>
      </c>
      <c r="AB940" s="2">
        <f t="shared" si="168"/>
        <v>1356</v>
      </c>
      <c r="AC940">
        <v>4</v>
      </c>
      <c r="AD940">
        <v>2</v>
      </c>
      <c r="AE940" t="str">
        <f t="shared" si="169"/>
        <v>Female</v>
      </c>
      <c r="AF940">
        <v>6</v>
      </c>
      <c r="AG940" t="s">
        <v>149</v>
      </c>
      <c r="AH940">
        <v>0</v>
      </c>
      <c r="AJ940">
        <v>5</v>
      </c>
      <c r="AK940" t="str">
        <f t="shared" si="174"/>
        <v>TAFE</v>
      </c>
      <c r="AL940" t="str">
        <f t="shared" si="170"/>
        <v>Yes</v>
      </c>
      <c r="AM940">
        <v>92</v>
      </c>
      <c r="AN940" t="str">
        <f t="shared" ref="AN940:AN987" si="175">IF(AM940=9, "Aus", "Other")</f>
        <v>Other</v>
      </c>
      <c r="AQ940">
        <v>16</v>
      </c>
      <c r="AR940">
        <v>0</v>
      </c>
      <c r="AS940">
        <v>0</v>
      </c>
      <c r="AT940">
        <v>0</v>
      </c>
      <c r="AU940">
        <v>0</v>
      </c>
      <c r="AV940">
        <v>0</v>
      </c>
      <c r="AW940">
        <v>0</v>
      </c>
      <c r="AX940">
        <v>0</v>
      </c>
      <c r="AY940">
        <v>0</v>
      </c>
      <c r="AZ940">
        <v>0</v>
      </c>
      <c r="BA940">
        <v>0</v>
      </c>
      <c r="BD940">
        <v>1</v>
      </c>
      <c r="BE940" t="s">
        <v>4157</v>
      </c>
      <c r="BF940">
        <v>0</v>
      </c>
      <c r="BH940">
        <v>0</v>
      </c>
      <c r="BI940">
        <v>0</v>
      </c>
      <c r="BJ940">
        <v>0</v>
      </c>
      <c r="BK940">
        <v>1</v>
      </c>
      <c r="BM940">
        <v>1</v>
      </c>
      <c r="BO940">
        <v>0</v>
      </c>
      <c r="BQ940">
        <v>3</v>
      </c>
      <c r="BR940">
        <v>2</v>
      </c>
      <c r="BS940">
        <v>2</v>
      </c>
      <c r="BT940">
        <v>3</v>
      </c>
      <c r="BU940">
        <v>2</v>
      </c>
      <c r="BV940">
        <v>60</v>
      </c>
      <c r="BW940" s="4">
        <v>0.43153141685140817</v>
      </c>
      <c r="BX940">
        <v>7</v>
      </c>
      <c r="BY940">
        <v>1</v>
      </c>
      <c r="BZ940">
        <v>10</v>
      </c>
      <c r="CA940">
        <v>70</v>
      </c>
      <c r="CB940">
        <v>0</v>
      </c>
      <c r="CC940">
        <v>0</v>
      </c>
      <c r="CD940">
        <v>0</v>
      </c>
      <c r="CE940">
        <v>0</v>
      </c>
      <c r="CF940">
        <v>0</v>
      </c>
      <c r="CG940">
        <v>0</v>
      </c>
      <c r="CH940">
        <v>0</v>
      </c>
      <c r="CI940">
        <v>0</v>
      </c>
      <c r="CJ940">
        <v>0</v>
      </c>
      <c r="CK940">
        <v>0</v>
      </c>
      <c r="CL940">
        <v>0</v>
      </c>
      <c r="CM940">
        <v>0</v>
      </c>
      <c r="CN940">
        <f t="shared" si="172"/>
        <v>70</v>
      </c>
      <c r="CO940" t="str">
        <f t="shared" si="173"/>
        <v>Insufficiently active</v>
      </c>
      <c r="CP940">
        <v>1</v>
      </c>
      <c r="CQ940">
        <v>1</v>
      </c>
      <c r="CR940">
        <v>0</v>
      </c>
      <c r="CS940">
        <v>0</v>
      </c>
      <c r="CT940">
        <v>1</v>
      </c>
      <c r="CU940">
        <v>3</v>
      </c>
      <c r="CV940">
        <v>0</v>
      </c>
      <c r="CW940">
        <v>1</v>
      </c>
      <c r="CX940">
        <v>3</v>
      </c>
      <c r="CY940">
        <v>1</v>
      </c>
      <c r="CZ940">
        <v>2</v>
      </c>
      <c r="DA940">
        <v>6</v>
      </c>
      <c r="DB940">
        <v>1</v>
      </c>
      <c r="DC940">
        <v>0</v>
      </c>
      <c r="DD940">
        <v>5</v>
      </c>
      <c r="DE940">
        <v>3</v>
      </c>
      <c r="DF940">
        <v>2</v>
      </c>
      <c r="DG940">
        <v>2</v>
      </c>
      <c r="DH940">
        <v>4</v>
      </c>
      <c r="DI940">
        <v>5</v>
      </c>
      <c r="DJ940">
        <v>2</v>
      </c>
      <c r="DK940">
        <v>3</v>
      </c>
      <c r="DL940">
        <v>2</v>
      </c>
      <c r="DM940">
        <v>2</v>
      </c>
      <c r="DN940">
        <v>30</v>
      </c>
      <c r="DO940">
        <v>1</v>
      </c>
      <c r="DP940">
        <v>0</v>
      </c>
      <c r="DQ940">
        <v>3</v>
      </c>
      <c r="DR940">
        <v>3</v>
      </c>
      <c r="DS940">
        <v>1</v>
      </c>
      <c r="DT940">
        <v>1</v>
      </c>
      <c r="DU940">
        <v>3</v>
      </c>
      <c r="DV940">
        <v>2</v>
      </c>
      <c r="DW940">
        <v>0</v>
      </c>
      <c r="DX940">
        <v>14</v>
      </c>
      <c r="DY940" t="str">
        <f>IF(DO940&gt;1,"Yes",IF(DP940&gt;1,"Yes","No"))</f>
        <v>No</v>
      </c>
      <c r="DZ940" t="s">
        <v>4709</v>
      </c>
      <c r="EA940">
        <v>3</v>
      </c>
      <c r="EB940">
        <v>3</v>
      </c>
      <c r="EC940">
        <v>2</v>
      </c>
      <c r="ED940">
        <v>3</v>
      </c>
      <c r="EE940">
        <v>2</v>
      </c>
      <c r="EF940">
        <v>3</v>
      </c>
      <c r="EG940">
        <v>2</v>
      </c>
      <c r="EH940">
        <v>18</v>
      </c>
      <c r="EI940">
        <v>1</v>
      </c>
      <c r="EJ940">
        <v>1</v>
      </c>
      <c r="EK940">
        <v>1</v>
      </c>
      <c r="EL940">
        <v>3</v>
      </c>
      <c r="EM940">
        <v>4</v>
      </c>
      <c r="EN940">
        <v>5</v>
      </c>
      <c r="EO940">
        <v>5</v>
      </c>
      <c r="EP940">
        <v>4</v>
      </c>
      <c r="EQ940">
        <v>5</v>
      </c>
      <c r="ER940">
        <v>4</v>
      </c>
      <c r="ES940">
        <v>5</v>
      </c>
      <c r="ET940">
        <v>5</v>
      </c>
      <c r="EU940">
        <v>37</v>
      </c>
      <c r="EV940">
        <v>8</v>
      </c>
      <c r="EW940">
        <v>8</v>
      </c>
      <c r="EX940">
        <v>8</v>
      </c>
      <c r="EY940">
        <v>9</v>
      </c>
      <c r="EZ940">
        <v>33</v>
      </c>
      <c r="FA940">
        <v>8</v>
      </c>
      <c r="FB940" t="str">
        <f t="shared" si="171"/>
        <v>Severe</v>
      </c>
      <c r="FC940" t="s">
        <v>149</v>
      </c>
    </row>
    <row r="941" spans="1:159" x14ac:dyDescent="0.2">
      <c r="A941">
        <v>4343</v>
      </c>
      <c r="B941" t="s">
        <v>143</v>
      </c>
      <c r="C941" t="s">
        <v>4158</v>
      </c>
      <c r="D941" s="1">
        <v>31162</v>
      </c>
      <c r="E941">
        <v>37</v>
      </c>
      <c r="F941">
        <v>1</v>
      </c>
      <c r="H941" t="s">
        <v>4159</v>
      </c>
      <c r="I941">
        <v>3338</v>
      </c>
      <c r="J941" s="1">
        <v>43242</v>
      </c>
      <c r="K941">
        <v>1</v>
      </c>
      <c r="S941">
        <v>1</v>
      </c>
      <c r="W941" t="s">
        <v>4410</v>
      </c>
      <c r="X941" t="s">
        <v>307</v>
      </c>
      <c r="Y941">
        <v>0</v>
      </c>
      <c r="Z941" t="s">
        <v>4160</v>
      </c>
      <c r="AA941" s="1">
        <v>44759</v>
      </c>
      <c r="AB941" s="2">
        <f t="shared" si="168"/>
        <v>1517</v>
      </c>
      <c r="AC941">
        <v>0</v>
      </c>
      <c r="AD941">
        <v>1</v>
      </c>
      <c r="AE941" t="str">
        <f t="shared" si="169"/>
        <v>Male</v>
      </c>
      <c r="AF941">
        <v>0</v>
      </c>
      <c r="AG941" t="s">
        <v>157</v>
      </c>
      <c r="AH941">
        <v>0</v>
      </c>
      <c r="AJ941">
        <v>3</v>
      </c>
      <c r="AK941" t="str">
        <f t="shared" si="174"/>
        <v>TAFE</v>
      </c>
      <c r="AL941" t="str">
        <f t="shared" si="170"/>
        <v>Yes</v>
      </c>
      <c r="AM941">
        <v>9</v>
      </c>
      <c r="AN941" t="str">
        <f t="shared" si="175"/>
        <v>Aus</v>
      </c>
      <c r="AO941">
        <v>0</v>
      </c>
      <c r="AR941">
        <v>0</v>
      </c>
      <c r="AS941">
        <v>0</v>
      </c>
      <c r="AT941">
        <v>1</v>
      </c>
      <c r="AU941">
        <v>0</v>
      </c>
      <c r="AV941">
        <v>0</v>
      </c>
      <c r="AW941">
        <v>0</v>
      </c>
      <c r="AX941">
        <v>0</v>
      </c>
      <c r="AY941">
        <v>0</v>
      </c>
      <c r="AZ941">
        <v>1</v>
      </c>
      <c r="BA941">
        <v>1</v>
      </c>
      <c r="BB941" t="s">
        <v>4161</v>
      </c>
      <c r="BC941" t="s">
        <v>4162</v>
      </c>
      <c r="BD941">
        <v>0</v>
      </c>
      <c r="BF941">
        <v>1</v>
      </c>
      <c r="BG941" t="s">
        <v>4163</v>
      </c>
      <c r="BH941">
        <v>0</v>
      </c>
      <c r="BI941">
        <v>0</v>
      </c>
      <c r="BJ941">
        <v>0</v>
      </c>
      <c r="BK941">
        <v>0</v>
      </c>
      <c r="BM941">
        <v>0</v>
      </c>
      <c r="BO941">
        <v>0</v>
      </c>
      <c r="BQ941">
        <v>4</v>
      </c>
      <c r="BR941">
        <v>1</v>
      </c>
      <c r="BS941">
        <v>3</v>
      </c>
      <c r="BT941">
        <v>5</v>
      </c>
      <c r="BU941">
        <v>5</v>
      </c>
      <c r="BV941">
        <v>14</v>
      </c>
      <c r="BW941" s="4">
        <v>0.13757211538461539</v>
      </c>
      <c r="BX941">
        <v>20</v>
      </c>
      <c r="BY941">
        <v>10</v>
      </c>
      <c r="BZ941">
        <v>9</v>
      </c>
      <c r="CA941">
        <v>609</v>
      </c>
      <c r="CB941">
        <v>1</v>
      </c>
      <c r="CC941">
        <v>1</v>
      </c>
      <c r="CD941">
        <v>0</v>
      </c>
      <c r="CE941">
        <v>60</v>
      </c>
      <c r="CF941">
        <v>0</v>
      </c>
      <c r="CG941">
        <v>0</v>
      </c>
      <c r="CH941">
        <v>0</v>
      </c>
      <c r="CI941">
        <v>0</v>
      </c>
      <c r="CJ941">
        <v>0</v>
      </c>
      <c r="CK941">
        <v>0</v>
      </c>
      <c r="CL941">
        <v>0</v>
      </c>
      <c r="CM941">
        <v>0</v>
      </c>
      <c r="CN941">
        <f t="shared" si="172"/>
        <v>609</v>
      </c>
      <c r="CO941" t="str">
        <f t="shared" si="173"/>
        <v>Sufficientlyactive</v>
      </c>
      <c r="CP941">
        <v>0</v>
      </c>
      <c r="CQ941">
        <v>0</v>
      </c>
      <c r="CR941">
        <v>4</v>
      </c>
      <c r="CS941">
        <v>0</v>
      </c>
      <c r="CT941">
        <v>0</v>
      </c>
      <c r="CU941">
        <v>2</v>
      </c>
      <c r="CV941">
        <v>1</v>
      </c>
      <c r="CW941">
        <v>0</v>
      </c>
      <c r="CX941">
        <v>1</v>
      </c>
      <c r="CY941">
        <v>0</v>
      </c>
      <c r="CZ941">
        <v>3</v>
      </c>
      <c r="DA941">
        <v>5</v>
      </c>
      <c r="DB941">
        <v>1</v>
      </c>
      <c r="DC941">
        <v>0</v>
      </c>
      <c r="DD941">
        <v>5</v>
      </c>
      <c r="DE941">
        <v>3</v>
      </c>
      <c r="DF941">
        <v>4</v>
      </c>
      <c r="DG941">
        <v>2</v>
      </c>
      <c r="DH941">
        <v>5</v>
      </c>
      <c r="DI941">
        <v>5</v>
      </c>
      <c r="DJ941">
        <v>4</v>
      </c>
      <c r="DK941">
        <v>3</v>
      </c>
      <c r="DL941">
        <v>3</v>
      </c>
      <c r="DM941">
        <v>5</v>
      </c>
      <c r="DN941">
        <v>39</v>
      </c>
      <c r="DO941">
        <v>2</v>
      </c>
      <c r="DP941">
        <v>2</v>
      </c>
      <c r="DQ941">
        <v>2</v>
      </c>
      <c r="DR941">
        <v>2</v>
      </c>
      <c r="DS941">
        <v>2</v>
      </c>
      <c r="DT941">
        <v>2</v>
      </c>
      <c r="DU941">
        <v>2</v>
      </c>
      <c r="DV941">
        <v>2</v>
      </c>
      <c r="DW941">
        <v>2</v>
      </c>
      <c r="DX941">
        <v>18</v>
      </c>
      <c r="DY941" t="str">
        <f>IF(DO941&gt;1,"Yes",IF(DP941&gt;1,"Yes","No"))</f>
        <v>Yes</v>
      </c>
      <c r="DZ941" t="s">
        <v>4710</v>
      </c>
      <c r="EA941">
        <v>3</v>
      </c>
      <c r="EB941">
        <v>3</v>
      </c>
      <c r="EC941">
        <v>1</v>
      </c>
      <c r="ED941">
        <v>1</v>
      </c>
      <c r="EE941">
        <v>1</v>
      </c>
      <c r="EF941">
        <v>2</v>
      </c>
      <c r="EG941">
        <v>1</v>
      </c>
      <c r="EH941">
        <v>12</v>
      </c>
      <c r="EI941">
        <v>2</v>
      </c>
      <c r="EJ941">
        <v>3</v>
      </c>
      <c r="EK941">
        <v>3</v>
      </c>
      <c r="EL941">
        <v>8</v>
      </c>
      <c r="EM941">
        <v>1</v>
      </c>
      <c r="EN941">
        <v>2</v>
      </c>
      <c r="EO941">
        <v>1</v>
      </c>
      <c r="EP941">
        <v>4</v>
      </c>
      <c r="EQ941">
        <v>2</v>
      </c>
      <c r="ER941">
        <v>1</v>
      </c>
      <c r="ES941">
        <v>3</v>
      </c>
      <c r="ET941">
        <v>3</v>
      </c>
      <c r="EU941">
        <v>17</v>
      </c>
      <c r="EV941">
        <v>10</v>
      </c>
      <c r="EW941">
        <v>10</v>
      </c>
      <c r="EX941">
        <v>10</v>
      </c>
      <c r="EY941">
        <v>10</v>
      </c>
      <c r="EZ941">
        <v>40</v>
      </c>
      <c r="FA941">
        <v>10</v>
      </c>
      <c r="FB941" t="str">
        <f t="shared" si="171"/>
        <v>Severe</v>
      </c>
      <c r="FC941" t="s">
        <v>149</v>
      </c>
    </row>
    <row r="942" spans="1:159" x14ac:dyDescent="0.2">
      <c r="A942">
        <v>4350</v>
      </c>
      <c r="B942" t="s">
        <v>143</v>
      </c>
      <c r="C942" t="s">
        <v>4164</v>
      </c>
      <c r="D942" s="1">
        <v>23082</v>
      </c>
      <c r="E942">
        <v>59</v>
      </c>
      <c r="F942">
        <v>1</v>
      </c>
      <c r="H942" t="s">
        <v>145</v>
      </c>
      <c r="I942">
        <v>3029</v>
      </c>
      <c r="J942" s="1">
        <v>43425</v>
      </c>
      <c r="K942">
        <v>1</v>
      </c>
      <c r="T942">
        <v>2</v>
      </c>
      <c r="W942" t="s">
        <v>4411</v>
      </c>
      <c r="X942" t="s">
        <v>222</v>
      </c>
      <c r="Y942">
        <v>0</v>
      </c>
      <c r="Z942" t="s">
        <v>4165</v>
      </c>
      <c r="AA942" s="1">
        <v>44740</v>
      </c>
      <c r="AB942" s="2">
        <f t="shared" si="168"/>
        <v>1315</v>
      </c>
      <c r="AC942">
        <v>1</v>
      </c>
      <c r="AD942">
        <v>1</v>
      </c>
      <c r="AE942" t="str">
        <f t="shared" si="169"/>
        <v>Male</v>
      </c>
      <c r="AF942">
        <v>0</v>
      </c>
      <c r="AG942" t="s">
        <v>157</v>
      </c>
      <c r="AH942">
        <v>0</v>
      </c>
      <c r="AJ942">
        <v>1</v>
      </c>
      <c r="AK942" t="str">
        <f t="shared" si="174"/>
        <v>DNC high school</v>
      </c>
      <c r="AL942" t="str">
        <f t="shared" si="170"/>
        <v>No</v>
      </c>
      <c r="AM942">
        <v>9</v>
      </c>
      <c r="AN942" t="str">
        <f t="shared" si="175"/>
        <v>Aus</v>
      </c>
      <c r="AO942">
        <v>0</v>
      </c>
      <c r="AR942">
        <v>0</v>
      </c>
      <c r="AS942">
        <v>1</v>
      </c>
      <c r="AT942">
        <v>2</v>
      </c>
      <c r="AU942">
        <v>0</v>
      </c>
      <c r="AV942">
        <v>0</v>
      </c>
      <c r="AW942">
        <v>0</v>
      </c>
      <c r="AX942">
        <v>0</v>
      </c>
      <c r="AY942">
        <v>0</v>
      </c>
      <c r="AZ942">
        <v>2</v>
      </c>
      <c r="BA942">
        <v>0</v>
      </c>
      <c r="BC942" t="s">
        <v>4166</v>
      </c>
      <c r="BD942">
        <v>1</v>
      </c>
      <c r="BE942" t="s">
        <v>4167</v>
      </c>
      <c r="BF942">
        <v>1</v>
      </c>
      <c r="BG942" t="s">
        <v>4168</v>
      </c>
      <c r="BH942">
        <v>1</v>
      </c>
      <c r="BI942">
        <v>1</v>
      </c>
      <c r="BJ942">
        <v>1</v>
      </c>
      <c r="BK942">
        <v>0</v>
      </c>
      <c r="BM942">
        <v>1</v>
      </c>
      <c r="BN942">
        <v>12</v>
      </c>
      <c r="BO942">
        <v>0</v>
      </c>
      <c r="BQ942">
        <v>3</v>
      </c>
      <c r="BR942">
        <v>1</v>
      </c>
      <c r="BS942">
        <v>2</v>
      </c>
      <c r="BT942">
        <v>3</v>
      </c>
      <c r="BU942">
        <v>1</v>
      </c>
      <c r="BV942">
        <v>65</v>
      </c>
      <c r="BW942" s="4">
        <v>0.55767111650485446</v>
      </c>
      <c r="BX942">
        <v>2</v>
      </c>
      <c r="BY942">
        <v>2</v>
      </c>
      <c r="BZ942">
        <v>0</v>
      </c>
      <c r="CA942">
        <v>120</v>
      </c>
      <c r="CB942">
        <v>1</v>
      </c>
      <c r="CC942">
        <v>1</v>
      </c>
      <c r="CD942">
        <v>0</v>
      </c>
      <c r="CE942">
        <v>60</v>
      </c>
      <c r="CF942">
        <v>1</v>
      </c>
      <c r="CG942">
        <v>1</v>
      </c>
      <c r="CH942">
        <v>0</v>
      </c>
      <c r="CI942">
        <v>60</v>
      </c>
      <c r="CJ942">
        <v>1</v>
      </c>
      <c r="CK942">
        <v>1</v>
      </c>
      <c r="CL942">
        <v>0</v>
      </c>
      <c r="CM942">
        <v>60</v>
      </c>
      <c r="CN942">
        <f t="shared" si="172"/>
        <v>300</v>
      </c>
      <c r="CO942" t="str">
        <f t="shared" si="173"/>
        <v>Sufficientlyactive</v>
      </c>
      <c r="CP942">
        <v>3</v>
      </c>
      <c r="CQ942">
        <v>3</v>
      </c>
      <c r="CR942">
        <v>2</v>
      </c>
      <c r="CS942">
        <v>3</v>
      </c>
      <c r="CT942">
        <v>3</v>
      </c>
      <c r="CU942">
        <v>3</v>
      </c>
      <c r="CV942">
        <v>1</v>
      </c>
      <c r="CW942">
        <v>0</v>
      </c>
      <c r="CX942">
        <v>1</v>
      </c>
      <c r="CY942">
        <v>1</v>
      </c>
      <c r="CZ942">
        <v>2</v>
      </c>
      <c r="DA942">
        <v>6</v>
      </c>
      <c r="DB942">
        <v>2</v>
      </c>
      <c r="DC942">
        <v>0</v>
      </c>
      <c r="DD942">
        <v>3</v>
      </c>
      <c r="DE942">
        <v>1</v>
      </c>
      <c r="DF942">
        <v>1</v>
      </c>
      <c r="DG942">
        <v>2</v>
      </c>
      <c r="DH942">
        <v>2</v>
      </c>
      <c r="DI942">
        <v>1</v>
      </c>
      <c r="DJ942">
        <v>1</v>
      </c>
      <c r="DK942">
        <v>3</v>
      </c>
      <c r="DL942">
        <v>2</v>
      </c>
      <c r="DM942">
        <v>2</v>
      </c>
      <c r="DN942">
        <v>18</v>
      </c>
      <c r="DO942">
        <v>1</v>
      </c>
      <c r="DP942">
        <v>0</v>
      </c>
      <c r="DQ942">
        <v>2</v>
      </c>
      <c r="DR942">
        <v>1</v>
      </c>
      <c r="DS942">
        <v>2</v>
      </c>
      <c r="DT942">
        <v>0</v>
      </c>
      <c r="DU942">
        <v>2</v>
      </c>
      <c r="DV942">
        <v>1</v>
      </c>
      <c r="DW942">
        <v>0</v>
      </c>
      <c r="DX942">
        <v>9</v>
      </c>
      <c r="DY942" t="s">
        <v>149</v>
      </c>
      <c r="DZ942" t="s">
        <v>4707</v>
      </c>
      <c r="EA942">
        <v>3</v>
      </c>
      <c r="EB942">
        <v>3</v>
      </c>
      <c r="EC942">
        <v>3</v>
      </c>
      <c r="ED942">
        <v>2</v>
      </c>
      <c r="EE942">
        <v>3</v>
      </c>
      <c r="EF942">
        <v>3</v>
      </c>
      <c r="EG942">
        <v>3</v>
      </c>
      <c r="EH942">
        <v>20</v>
      </c>
      <c r="EI942">
        <v>1</v>
      </c>
      <c r="EJ942">
        <v>2</v>
      </c>
      <c r="EK942">
        <v>1</v>
      </c>
      <c r="EL942">
        <v>4</v>
      </c>
      <c r="EM942">
        <v>3</v>
      </c>
      <c r="EN942">
        <v>4</v>
      </c>
      <c r="EO942">
        <v>4</v>
      </c>
      <c r="EP942">
        <v>4</v>
      </c>
      <c r="EQ942">
        <v>3</v>
      </c>
      <c r="ER942">
        <v>4</v>
      </c>
      <c r="ES942">
        <v>4</v>
      </c>
      <c r="ET942">
        <v>4</v>
      </c>
      <c r="EU942">
        <v>30</v>
      </c>
      <c r="EV942">
        <v>6</v>
      </c>
      <c r="EW942">
        <v>7</v>
      </c>
      <c r="EX942">
        <v>7</v>
      </c>
      <c r="EY942">
        <v>8</v>
      </c>
      <c r="EZ942">
        <v>28</v>
      </c>
      <c r="FA942">
        <v>6</v>
      </c>
      <c r="FB942" t="str">
        <f t="shared" si="171"/>
        <v>Moderate</v>
      </c>
      <c r="FC942" t="s">
        <v>157</v>
      </c>
    </row>
    <row r="943" spans="1:159" x14ac:dyDescent="0.2">
      <c r="A943">
        <v>4378</v>
      </c>
      <c r="B943" t="s">
        <v>143</v>
      </c>
      <c r="C943" t="s">
        <v>4169</v>
      </c>
      <c r="D943" s="1">
        <v>32318</v>
      </c>
      <c r="E943">
        <v>34</v>
      </c>
      <c r="F943">
        <v>11</v>
      </c>
      <c r="G943" t="s">
        <v>3042</v>
      </c>
      <c r="H943" t="s">
        <v>1533</v>
      </c>
      <c r="I943">
        <v>3340</v>
      </c>
      <c r="J943" s="1">
        <v>43150</v>
      </c>
      <c r="K943">
        <v>1</v>
      </c>
      <c r="R943">
        <v>2</v>
      </c>
      <c r="W943" t="s">
        <v>229</v>
      </c>
      <c r="X943" t="s">
        <v>222</v>
      </c>
      <c r="Y943">
        <v>0</v>
      </c>
      <c r="Z943" t="s">
        <v>4170</v>
      </c>
      <c r="AA943" s="1">
        <v>44775</v>
      </c>
      <c r="AB943" s="2">
        <f t="shared" si="168"/>
        <v>1625</v>
      </c>
      <c r="AC943">
        <v>2</v>
      </c>
      <c r="AD943">
        <v>1</v>
      </c>
      <c r="AE943" t="str">
        <f t="shared" si="169"/>
        <v>Male</v>
      </c>
      <c r="AF943">
        <v>0</v>
      </c>
      <c r="AG943" t="s">
        <v>157</v>
      </c>
      <c r="AH943">
        <v>0</v>
      </c>
      <c r="AJ943">
        <v>2</v>
      </c>
      <c r="AK943" t="str">
        <f t="shared" si="174"/>
        <v>High school</v>
      </c>
      <c r="AL943" t="str">
        <f t="shared" si="170"/>
        <v>Yes</v>
      </c>
      <c r="AM943">
        <v>123</v>
      </c>
      <c r="AN943" t="str">
        <f t="shared" si="175"/>
        <v>Other</v>
      </c>
      <c r="AP943">
        <v>0</v>
      </c>
      <c r="AQ943">
        <v>28</v>
      </c>
      <c r="AR943">
        <v>0</v>
      </c>
      <c r="AS943">
        <v>0</v>
      </c>
      <c r="AT943">
        <v>0</v>
      </c>
      <c r="AU943">
        <v>1</v>
      </c>
      <c r="AV943">
        <v>0</v>
      </c>
      <c r="AW943">
        <v>0</v>
      </c>
      <c r="AX943">
        <v>0</v>
      </c>
      <c r="AY943">
        <v>0</v>
      </c>
      <c r="AZ943">
        <v>0</v>
      </c>
      <c r="BA943">
        <v>1</v>
      </c>
      <c r="BC943" t="s">
        <v>4171</v>
      </c>
      <c r="BD943">
        <v>0</v>
      </c>
      <c r="BF943">
        <v>0</v>
      </c>
      <c r="BH943">
        <v>0</v>
      </c>
      <c r="BI943">
        <v>0</v>
      </c>
      <c r="BJ943">
        <v>0</v>
      </c>
      <c r="BK943">
        <v>0</v>
      </c>
      <c r="BM943">
        <v>0</v>
      </c>
      <c r="BO943">
        <v>0</v>
      </c>
      <c r="BW943" s="4"/>
      <c r="FC943" t="s">
        <v>149</v>
      </c>
    </row>
    <row r="944" spans="1:159" x14ac:dyDescent="0.2">
      <c r="A944">
        <v>4404</v>
      </c>
      <c r="B944" t="s">
        <v>143</v>
      </c>
      <c r="C944" t="s">
        <v>4172</v>
      </c>
      <c r="D944" s="1">
        <v>31457</v>
      </c>
      <c r="E944">
        <v>36</v>
      </c>
      <c r="F944">
        <v>1</v>
      </c>
      <c r="H944" t="s">
        <v>360</v>
      </c>
      <c r="I944">
        <v>3028</v>
      </c>
      <c r="J944" s="1">
        <v>43395</v>
      </c>
      <c r="K944">
        <v>1</v>
      </c>
      <c r="O944">
        <v>2</v>
      </c>
      <c r="W944" t="s">
        <v>4229</v>
      </c>
      <c r="X944" t="s">
        <v>222</v>
      </c>
      <c r="Y944">
        <v>0</v>
      </c>
      <c r="Z944" t="s">
        <v>4173</v>
      </c>
      <c r="AA944" s="1">
        <v>44758</v>
      </c>
      <c r="AB944" s="2">
        <f t="shared" si="168"/>
        <v>1363</v>
      </c>
      <c r="AC944">
        <v>0</v>
      </c>
      <c r="AD944">
        <v>2</v>
      </c>
      <c r="AE944" t="str">
        <f t="shared" si="169"/>
        <v>Female</v>
      </c>
      <c r="AF944">
        <v>0</v>
      </c>
      <c r="AG944" t="s">
        <v>157</v>
      </c>
      <c r="AH944">
        <v>0</v>
      </c>
      <c r="AJ944">
        <v>4</v>
      </c>
      <c r="AK944" t="str">
        <f t="shared" si="174"/>
        <v>TAFE</v>
      </c>
      <c r="AL944" t="str">
        <f t="shared" si="170"/>
        <v>Yes</v>
      </c>
      <c r="AM944">
        <v>9</v>
      </c>
      <c r="AN944" t="str">
        <f t="shared" si="175"/>
        <v>Aus</v>
      </c>
      <c r="AO944">
        <v>0</v>
      </c>
      <c r="AR944">
        <v>0</v>
      </c>
      <c r="AS944">
        <v>0</v>
      </c>
      <c r="AT944">
        <v>0</v>
      </c>
      <c r="AU944">
        <v>1</v>
      </c>
      <c r="AV944">
        <v>0</v>
      </c>
      <c r="AW944">
        <v>0</v>
      </c>
      <c r="AX944">
        <v>0</v>
      </c>
      <c r="AY944">
        <v>0</v>
      </c>
      <c r="AZ944">
        <v>1</v>
      </c>
      <c r="BA944">
        <v>1</v>
      </c>
      <c r="BC944" t="s">
        <v>4174</v>
      </c>
      <c r="BD944">
        <v>1</v>
      </c>
      <c r="BE944" t="s">
        <v>4175</v>
      </c>
      <c r="BF944">
        <v>1</v>
      </c>
      <c r="BG944" t="s">
        <v>4176</v>
      </c>
      <c r="BH944">
        <v>0</v>
      </c>
      <c r="BI944">
        <v>0</v>
      </c>
      <c r="BJ944">
        <v>0</v>
      </c>
      <c r="BK944">
        <v>0</v>
      </c>
      <c r="BM944">
        <v>1</v>
      </c>
      <c r="BN944">
        <v>10</v>
      </c>
      <c r="BO944">
        <v>0</v>
      </c>
      <c r="BQ944">
        <v>1</v>
      </c>
      <c r="BR944">
        <v>1</v>
      </c>
      <c r="BS944">
        <v>2</v>
      </c>
      <c r="BT944">
        <v>4</v>
      </c>
      <c r="BU944">
        <v>3</v>
      </c>
      <c r="BV944">
        <v>60</v>
      </c>
      <c r="BW944" s="4">
        <v>0.53640980997219101</v>
      </c>
      <c r="BX944">
        <v>4</v>
      </c>
      <c r="BY944">
        <v>3</v>
      </c>
      <c r="BZ944">
        <v>30</v>
      </c>
      <c r="CA944">
        <v>210</v>
      </c>
      <c r="CB944">
        <v>0</v>
      </c>
      <c r="CC944">
        <v>0</v>
      </c>
      <c r="CD944">
        <v>0</v>
      </c>
      <c r="CE944">
        <v>0</v>
      </c>
      <c r="CF944">
        <v>0</v>
      </c>
      <c r="CG944">
        <v>0</v>
      </c>
      <c r="CH944">
        <v>0</v>
      </c>
      <c r="CI944">
        <v>0</v>
      </c>
      <c r="CJ944">
        <v>0</v>
      </c>
      <c r="CK944">
        <v>0</v>
      </c>
      <c r="CL944">
        <v>0</v>
      </c>
      <c r="CM944">
        <v>0</v>
      </c>
      <c r="CN944">
        <f t="shared" ref="CN944:CN987" si="176">CA944+CM944+(2*CI944)</f>
        <v>210</v>
      </c>
      <c r="CO944" t="str">
        <f t="shared" ref="CO944:CO987" si="177">IF(CN944&gt;150,"Sufficientlyactive",IF(CN944&gt;1,"Insufficiently active","Sedentary"))</f>
        <v>Sufficientlyactive</v>
      </c>
      <c r="CP944">
        <v>3</v>
      </c>
      <c r="CQ944">
        <v>3</v>
      </c>
      <c r="CR944">
        <v>2</v>
      </c>
      <c r="CS944">
        <v>2</v>
      </c>
      <c r="CT944">
        <v>2</v>
      </c>
      <c r="CU944">
        <v>2</v>
      </c>
      <c r="CV944">
        <v>1</v>
      </c>
      <c r="CW944">
        <v>1</v>
      </c>
      <c r="CX944">
        <v>3</v>
      </c>
      <c r="CY944">
        <v>1</v>
      </c>
      <c r="CZ944">
        <v>3</v>
      </c>
      <c r="DA944">
        <v>7</v>
      </c>
      <c r="DB944">
        <v>4</v>
      </c>
      <c r="DC944">
        <v>1</v>
      </c>
      <c r="DD944">
        <v>4</v>
      </c>
      <c r="DE944">
        <v>3</v>
      </c>
      <c r="DF944">
        <v>2</v>
      </c>
      <c r="DG944">
        <v>2</v>
      </c>
      <c r="DH944">
        <v>2</v>
      </c>
      <c r="DI944">
        <v>1</v>
      </c>
      <c r="DJ944">
        <v>3</v>
      </c>
      <c r="DK944">
        <v>4</v>
      </c>
      <c r="DL944">
        <v>1</v>
      </c>
      <c r="DM944">
        <v>1</v>
      </c>
      <c r="DN944">
        <v>23</v>
      </c>
      <c r="DO944">
        <v>2</v>
      </c>
      <c r="DP944">
        <v>0</v>
      </c>
      <c r="DQ944">
        <v>2</v>
      </c>
      <c r="DR944">
        <v>2</v>
      </c>
      <c r="DS944">
        <v>2</v>
      </c>
      <c r="DT944">
        <v>2</v>
      </c>
      <c r="DU944">
        <v>1</v>
      </c>
      <c r="DV944">
        <v>0</v>
      </c>
      <c r="DW944">
        <v>0</v>
      </c>
      <c r="DX944">
        <v>11</v>
      </c>
      <c r="DY944" t="str">
        <f>IF(DO944&gt;1,"Yes",IF(DP944&gt;1,"Yes","No"))</f>
        <v>Yes</v>
      </c>
      <c r="DZ944" t="s">
        <v>4709</v>
      </c>
      <c r="EA944">
        <v>3</v>
      </c>
      <c r="EB944">
        <v>4</v>
      </c>
      <c r="EC944">
        <v>3</v>
      </c>
      <c r="ED944">
        <v>4</v>
      </c>
      <c r="EE944">
        <v>4</v>
      </c>
      <c r="EF944">
        <v>3</v>
      </c>
      <c r="EG944">
        <v>4</v>
      </c>
      <c r="EH944">
        <v>25</v>
      </c>
      <c r="EI944">
        <v>2</v>
      </c>
      <c r="EJ944">
        <v>1</v>
      </c>
      <c r="EK944">
        <v>2</v>
      </c>
      <c r="EL944">
        <v>5</v>
      </c>
      <c r="EM944">
        <v>5</v>
      </c>
      <c r="EN944">
        <v>5</v>
      </c>
      <c r="EO944">
        <v>4</v>
      </c>
      <c r="EP944">
        <v>4</v>
      </c>
      <c r="EQ944">
        <v>5</v>
      </c>
      <c r="ER944">
        <v>5</v>
      </c>
      <c r="ES944">
        <v>5</v>
      </c>
      <c r="ET944">
        <v>5</v>
      </c>
      <c r="EU944">
        <v>38</v>
      </c>
      <c r="EV944">
        <v>7</v>
      </c>
      <c r="EW944">
        <v>4</v>
      </c>
      <c r="EX944">
        <v>6</v>
      </c>
      <c r="EY944">
        <v>7</v>
      </c>
      <c r="EZ944">
        <v>24</v>
      </c>
      <c r="FA944">
        <v>2</v>
      </c>
      <c r="FB944" t="str">
        <f t="shared" si="171"/>
        <v>Mild</v>
      </c>
      <c r="FC944" t="s">
        <v>149</v>
      </c>
    </row>
    <row r="945" spans="1:159" x14ac:dyDescent="0.2">
      <c r="A945">
        <v>4415</v>
      </c>
      <c r="B945" t="s">
        <v>143</v>
      </c>
      <c r="C945" t="s">
        <v>4177</v>
      </c>
      <c r="D945" s="1">
        <v>28128</v>
      </c>
      <c r="E945">
        <v>45</v>
      </c>
      <c r="F945">
        <v>1</v>
      </c>
      <c r="H945" t="s">
        <v>165</v>
      </c>
      <c r="I945">
        <v>3012</v>
      </c>
      <c r="J945" s="1">
        <v>43234</v>
      </c>
      <c r="K945">
        <v>1</v>
      </c>
      <c r="R945">
        <v>2</v>
      </c>
      <c r="W945" t="s">
        <v>229</v>
      </c>
      <c r="X945" t="s">
        <v>222</v>
      </c>
      <c r="Y945">
        <v>0</v>
      </c>
      <c r="Z945" t="s">
        <v>4178</v>
      </c>
      <c r="AA945" s="1">
        <v>44762</v>
      </c>
      <c r="AB945" s="2">
        <f t="shared" si="168"/>
        <v>1528</v>
      </c>
      <c r="AC945">
        <v>2</v>
      </c>
      <c r="AD945">
        <v>1</v>
      </c>
      <c r="AE945" t="str">
        <f t="shared" si="169"/>
        <v>Male</v>
      </c>
      <c r="AF945">
        <v>5</v>
      </c>
      <c r="AG945" t="s">
        <v>157</v>
      </c>
      <c r="AH945">
        <v>0</v>
      </c>
      <c r="AJ945">
        <v>2</v>
      </c>
      <c r="AK945" t="str">
        <f t="shared" si="174"/>
        <v>High school</v>
      </c>
      <c r="AL945" t="str">
        <f t="shared" si="170"/>
        <v>Yes</v>
      </c>
      <c r="AM945">
        <v>9</v>
      </c>
      <c r="AN945" t="str">
        <f t="shared" si="175"/>
        <v>Aus</v>
      </c>
      <c r="AO945">
        <v>0</v>
      </c>
      <c r="AR945">
        <v>0</v>
      </c>
      <c r="AS945">
        <v>0</v>
      </c>
      <c r="AT945">
        <v>0</v>
      </c>
      <c r="AU945">
        <v>0</v>
      </c>
      <c r="AV945">
        <v>0</v>
      </c>
      <c r="AW945">
        <v>0</v>
      </c>
      <c r="AX945">
        <v>0</v>
      </c>
      <c r="AY945">
        <v>0</v>
      </c>
      <c r="AZ945">
        <v>0</v>
      </c>
      <c r="BA945">
        <v>2</v>
      </c>
      <c r="BC945" t="s">
        <v>4179</v>
      </c>
      <c r="BD945">
        <v>0</v>
      </c>
      <c r="BF945">
        <v>0</v>
      </c>
      <c r="BH945">
        <v>0</v>
      </c>
      <c r="BI945">
        <v>0</v>
      </c>
      <c r="BJ945">
        <v>0</v>
      </c>
      <c r="BK945">
        <v>0</v>
      </c>
      <c r="BM945">
        <v>0</v>
      </c>
      <c r="BO945">
        <v>0</v>
      </c>
      <c r="BQ945">
        <v>1</v>
      </c>
      <c r="BR945">
        <v>1</v>
      </c>
      <c r="BS945">
        <v>3</v>
      </c>
      <c r="BT945">
        <v>3</v>
      </c>
      <c r="BU945">
        <v>1</v>
      </c>
      <c r="BV945">
        <v>91</v>
      </c>
      <c r="BW945" s="4">
        <v>0.66700000000000004</v>
      </c>
      <c r="BX945">
        <v>20</v>
      </c>
      <c r="BY945">
        <v>2</v>
      </c>
      <c r="BZ945">
        <v>10</v>
      </c>
      <c r="CA945">
        <v>130</v>
      </c>
      <c r="CB945">
        <v>2</v>
      </c>
      <c r="CC945">
        <v>1</v>
      </c>
      <c r="CD945">
        <v>1</v>
      </c>
      <c r="CE945">
        <v>61</v>
      </c>
      <c r="CF945">
        <v>11</v>
      </c>
      <c r="CG945">
        <v>10</v>
      </c>
      <c r="CH945">
        <v>1</v>
      </c>
      <c r="CI945">
        <v>601</v>
      </c>
      <c r="CJ945">
        <v>2</v>
      </c>
      <c r="CK945">
        <v>1</v>
      </c>
      <c r="CL945">
        <v>1</v>
      </c>
      <c r="CM945">
        <v>61</v>
      </c>
      <c r="CN945">
        <f t="shared" si="176"/>
        <v>1393</v>
      </c>
      <c r="CO945" t="str">
        <f t="shared" si="177"/>
        <v>Sufficientlyactive</v>
      </c>
      <c r="CP945">
        <v>1</v>
      </c>
      <c r="CQ945">
        <v>1</v>
      </c>
      <c r="CR945">
        <v>3</v>
      </c>
      <c r="CS945">
        <v>3</v>
      </c>
      <c r="CT945">
        <v>2</v>
      </c>
      <c r="CU945">
        <v>2</v>
      </c>
      <c r="CV945">
        <v>1</v>
      </c>
      <c r="CW945">
        <v>1</v>
      </c>
      <c r="CX945">
        <v>1</v>
      </c>
      <c r="CY945">
        <v>1</v>
      </c>
      <c r="CZ945">
        <v>2</v>
      </c>
      <c r="DA945">
        <v>8</v>
      </c>
      <c r="DB945">
        <v>4</v>
      </c>
      <c r="DC945">
        <v>1</v>
      </c>
      <c r="DD945">
        <v>1</v>
      </c>
      <c r="DE945">
        <v>2</v>
      </c>
      <c r="DF945">
        <v>1</v>
      </c>
      <c r="DG945">
        <v>1</v>
      </c>
      <c r="DH945">
        <v>3</v>
      </c>
      <c r="DI945">
        <v>2</v>
      </c>
      <c r="DJ945">
        <v>1</v>
      </c>
      <c r="DK945">
        <v>1</v>
      </c>
      <c r="DL945">
        <v>1</v>
      </c>
      <c r="DM945">
        <v>1</v>
      </c>
      <c r="DN945">
        <v>14</v>
      </c>
      <c r="DO945">
        <v>0</v>
      </c>
      <c r="DP945">
        <v>0</v>
      </c>
      <c r="DQ945">
        <v>0</v>
      </c>
      <c r="DR945">
        <v>0</v>
      </c>
      <c r="DS945">
        <v>0</v>
      </c>
      <c r="DT945">
        <v>0</v>
      </c>
      <c r="DU945">
        <v>0</v>
      </c>
      <c r="DV945">
        <v>0</v>
      </c>
      <c r="DW945">
        <v>0</v>
      </c>
      <c r="DX945">
        <v>0</v>
      </c>
      <c r="DY945" t="str">
        <f>IF(DO945&gt;1,"Yes",IF(DP945&gt;1,"Yes","No"))</f>
        <v>No</v>
      </c>
      <c r="DZ945" t="s">
        <v>4708</v>
      </c>
      <c r="EA945">
        <v>4</v>
      </c>
      <c r="EB945">
        <v>5</v>
      </c>
      <c r="EC945">
        <v>3</v>
      </c>
      <c r="ED945">
        <v>4</v>
      </c>
      <c r="EE945">
        <v>4</v>
      </c>
      <c r="EF945">
        <v>4</v>
      </c>
      <c r="EG945">
        <v>5</v>
      </c>
      <c r="EH945">
        <v>29</v>
      </c>
      <c r="EI945">
        <v>2</v>
      </c>
      <c r="EJ945">
        <v>1</v>
      </c>
      <c r="EK945">
        <v>1</v>
      </c>
      <c r="EL945">
        <v>4</v>
      </c>
      <c r="EM945">
        <v>5</v>
      </c>
      <c r="EN945">
        <v>5</v>
      </c>
      <c r="EO945">
        <v>5</v>
      </c>
      <c r="EP945">
        <v>5</v>
      </c>
      <c r="EQ945">
        <v>5</v>
      </c>
      <c r="ER945">
        <v>5</v>
      </c>
      <c r="ES945">
        <v>5</v>
      </c>
      <c r="ET945">
        <v>5</v>
      </c>
      <c r="EU945">
        <v>40</v>
      </c>
      <c r="EV945">
        <v>2</v>
      </c>
      <c r="EW945">
        <v>2</v>
      </c>
      <c r="EX945">
        <v>2</v>
      </c>
      <c r="EY945">
        <v>3</v>
      </c>
      <c r="EZ945">
        <v>9</v>
      </c>
      <c r="FA945">
        <v>1</v>
      </c>
      <c r="FB945" t="str">
        <f t="shared" si="171"/>
        <v>Mild</v>
      </c>
      <c r="FC945" t="s">
        <v>149</v>
      </c>
    </row>
    <row r="946" spans="1:159" x14ac:dyDescent="0.2">
      <c r="A946">
        <v>4481</v>
      </c>
      <c r="B946" t="s">
        <v>143</v>
      </c>
      <c r="C946" t="s">
        <v>4180</v>
      </c>
      <c r="D946" s="1">
        <v>20090</v>
      </c>
      <c r="E946">
        <v>67</v>
      </c>
      <c r="F946">
        <v>11</v>
      </c>
      <c r="G946" t="s">
        <v>3042</v>
      </c>
      <c r="H946" t="s">
        <v>3716</v>
      </c>
      <c r="I946">
        <v>3008</v>
      </c>
      <c r="J946" s="1">
        <v>43377</v>
      </c>
      <c r="K946">
        <v>1</v>
      </c>
      <c r="R946">
        <v>1</v>
      </c>
      <c r="W946" t="s">
        <v>229</v>
      </c>
      <c r="X946" t="s">
        <v>307</v>
      </c>
      <c r="Y946">
        <v>1</v>
      </c>
      <c r="Z946" t="s">
        <v>4181</v>
      </c>
      <c r="AA946" s="1">
        <v>44770</v>
      </c>
      <c r="AB946" s="2">
        <f t="shared" si="168"/>
        <v>1393</v>
      </c>
      <c r="AC946">
        <v>1</v>
      </c>
      <c r="AD946">
        <v>2</v>
      </c>
      <c r="AE946" t="str">
        <f t="shared" si="169"/>
        <v>Female</v>
      </c>
      <c r="AF946">
        <v>7</v>
      </c>
      <c r="AG946" t="s">
        <v>149</v>
      </c>
      <c r="AH946">
        <v>0</v>
      </c>
      <c r="AJ946">
        <v>6</v>
      </c>
      <c r="AK946" t="str">
        <f t="shared" si="174"/>
        <v>Undergrad</v>
      </c>
      <c r="AL946" t="str">
        <f t="shared" si="170"/>
        <v>Yes</v>
      </c>
      <c r="AM946">
        <v>9</v>
      </c>
      <c r="AN946" t="str">
        <f t="shared" si="175"/>
        <v>Aus</v>
      </c>
      <c r="AO946">
        <v>0</v>
      </c>
      <c r="AR946">
        <v>0</v>
      </c>
      <c r="AS946">
        <v>0</v>
      </c>
      <c r="AT946">
        <v>0</v>
      </c>
      <c r="AU946">
        <v>0</v>
      </c>
      <c r="AV946">
        <v>0</v>
      </c>
      <c r="AW946">
        <v>0</v>
      </c>
      <c r="AX946">
        <v>1</v>
      </c>
      <c r="AY946">
        <v>0</v>
      </c>
      <c r="AZ946">
        <v>0</v>
      </c>
      <c r="BA946">
        <v>1</v>
      </c>
      <c r="BC946" t="s">
        <v>4182</v>
      </c>
      <c r="BD946">
        <v>1</v>
      </c>
      <c r="BE946" t="s">
        <v>4183</v>
      </c>
      <c r="BF946">
        <v>1</v>
      </c>
      <c r="BG946" t="s">
        <v>4184</v>
      </c>
      <c r="BH946">
        <v>1</v>
      </c>
      <c r="BI946">
        <v>1</v>
      </c>
      <c r="BJ946">
        <v>0</v>
      </c>
      <c r="BK946">
        <v>0</v>
      </c>
      <c r="BM946">
        <v>0</v>
      </c>
      <c r="BO946">
        <v>1</v>
      </c>
      <c r="BP946">
        <v>2</v>
      </c>
      <c r="BQ946">
        <v>3</v>
      </c>
      <c r="BR946">
        <v>2</v>
      </c>
      <c r="BS946">
        <v>3</v>
      </c>
      <c r="BT946">
        <v>3</v>
      </c>
      <c r="BU946">
        <v>1</v>
      </c>
      <c r="BV946">
        <v>25</v>
      </c>
      <c r="BW946" s="4">
        <v>0.44524897959183674</v>
      </c>
      <c r="BX946">
        <v>2</v>
      </c>
      <c r="BY946">
        <v>1</v>
      </c>
      <c r="BZ946">
        <v>30</v>
      </c>
      <c r="CA946">
        <v>90</v>
      </c>
      <c r="CB946">
        <v>0</v>
      </c>
      <c r="CC946">
        <v>0</v>
      </c>
      <c r="CD946">
        <v>0</v>
      </c>
      <c r="CE946">
        <v>0</v>
      </c>
      <c r="CF946">
        <v>0</v>
      </c>
      <c r="CG946">
        <v>0</v>
      </c>
      <c r="CH946">
        <v>0</v>
      </c>
      <c r="CI946">
        <v>0</v>
      </c>
      <c r="CJ946">
        <v>2</v>
      </c>
      <c r="CK946">
        <v>1</v>
      </c>
      <c r="CL946">
        <v>30</v>
      </c>
      <c r="CM946">
        <v>90</v>
      </c>
      <c r="CN946">
        <f t="shared" si="176"/>
        <v>180</v>
      </c>
      <c r="CO946" t="str">
        <f t="shared" si="177"/>
        <v>Sufficientlyactive</v>
      </c>
      <c r="CP946">
        <v>3</v>
      </c>
      <c r="CQ946">
        <v>3</v>
      </c>
      <c r="CR946">
        <v>3</v>
      </c>
      <c r="CS946">
        <v>2</v>
      </c>
      <c r="CT946">
        <v>3</v>
      </c>
      <c r="CU946">
        <v>2</v>
      </c>
      <c r="CV946">
        <v>1</v>
      </c>
      <c r="CW946">
        <v>1</v>
      </c>
      <c r="CX946">
        <v>2</v>
      </c>
      <c r="CY946">
        <v>1</v>
      </c>
      <c r="CZ946">
        <v>2</v>
      </c>
      <c r="DA946">
        <v>8</v>
      </c>
      <c r="DB946">
        <v>6</v>
      </c>
      <c r="DC946">
        <v>1</v>
      </c>
      <c r="DD946">
        <v>3</v>
      </c>
      <c r="DE946">
        <v>2</v>
      </c>
      <c r="DF946">
        <v>1</v>
      </c>
      <c r="DG946">
        <v>1</v>
      </c>
      <c r="DH946">
        <v>2</v>
      </c>
      <c r="DI946">
        <v>1</v>
      </c>
      <c r="DJ946">
        <v>1</v>
      </c>
      <c r="DK946">
        <v>3</v>
      </c>
      <c r="DL946">
        <v>1</v>
      </c>
      <c r="DM946">
        <v>1</v>
      </c>
      <c r="DN946">
        <v>16</v>
      </c>
      <c r="DO946">
        <v>0</v>
      </c>
      <c r="DP946">
        <v>0</v>
      </c>
      <c r="DQ946">
        <v>1</v>
      </c>
      <c r="DR946">
        <v>1</v>
      </c>
      <c r="DS946">
        <v>0</v>
      </c>
      <c r="DT946">
        <v>0</v>
      </c>
      <c r="DU946">
        <v>0</v>
      </c>
      <c r="DV946">
        <v>0</v>
      </c>
      <c r="DW946">
        <v>0</v>
      </c>
      <c r="DX946">
        <v>2</v>
      </c>
      <c r="DY946" t="s">
        <v>149</v>
      </c>
      <c r="DZ946" t="s">
        <v>4708</v>
      </c>
      <c r="EA946">
        <v>2</v>
      </c>
      <c r="EB946">
        <v>3</v>
      </c>
      <c r="EC946">
        <v>3</v>
      </c>
      <c r="ED946">
        <v>4</v>
      </c>
      <c r="EE946">
        <v>4</v>
      </c>
      <c r="EF946">
        <v>4</v>
      </c>
      <c r="EG946">
        <v>5</v>
      </c>
      <c r="EH946">
        <v>25</v>
      </c>
      <c r="EI946">
        <v>1</v>
      </c>
      <c r="EJ946">
        <v>1</v>
      </c>
      <c r="EK946">
        <v>2</v>
      </c>
      <c r="EL946">
        <v>4</v>
      </c>
      <c r="EM946">
        <v>4</v>
      </c>
      <c r="EN946">
        <v>4</v>
      </c>
      <c r="EO946">
        <v>4</v>
      </c>
      <c r="EP946">
        <v>4</v>
      </c>
      <c r="EQ946">
        <v>4</v>
      </c>
      <c r="ER946">
        <v>4</v>
      </c>
      <c r="ES946">
        <v>4</v>
      </c>
      <c r="ET946">
        <v>4</v>
      </c>
      <c r="EU946">
        <v>32</v>
      </c>
      <c r="EV946">
        <v>6</v>
      </c>
      <c r="EW946">
        <v>6</v>
      </c>
      <c r="EX946">
        <v>6</v>
      </c>
      <c r="EY946">
        <v>7</v>
      </c>
      <c r="EZ946">
        <v>25</v>
      </c>
      <c r="FA946">
        <v>5</v>
      </c>
      <c r="FB946" t="str">
        <f t="shared" si="171"/>
        <v>Mild</v>
      </c>
      <c r="FC946" t="s">
        <v>157</v>
      </c>
    </row>
    <row r="947" spans="1:159" x14ac:dyDescent="0.2">
      <c r="A947">
        <v>4488</v>
      </c>
      <c r="B947" t="s">
        <v>143</v>
      </c>
      <c r="C947" t="s">
        <v>4185</v>
      </c>
      <c r="D947" s="1">
        <v>28358</v>
      </c>
      <c r="E947">
        <v>44</v>
      </c>
      <c r="F947">
        <v>1</v>
      </c>
      <c r="H947" t="s">
        <v>4186</v>
      </c>
      <c r="I947">
        <v>3064</v>
      </c>
      <c r="J947" s="1">
        <v>43385</v>
      </c>
      <c r="K947">
        <v>1</v>
      </c>
      <c r="L947">
        <v>1</v>
      </c>
      <c r="W947" t="s">
        <v>4403</v>
      </c>
      <c r="X947" t="s">
        <v>307</v>
      </c>
      <c r="Y947">
        <v>0</v>
      </c>
      <c r="Z947" t="s">
        <v>4187</v>
      </c>
      <c r="AA947" s="1">
        <v>44771</v>
      </c>
      <c r="AB947" s="2">
        <f t="shared" si="168"/>
        <v>1386</v>
      </c>
      <c r="AC947">
        <v>1</v>
      </c>
      <c r="AD947">
        <v>1</v>
      </c>
      <c r="AE947" t="str">
        <f t="shared" si="169"/>
        <v>Male</v>
      </c>
      <c r="AF947">
        <v>5</v>
      </c>
      <c r="AG947" t="s">
        <v>157</v>
      </c>
      <c r="AH947">
        <v>0</v>
      </c>
      <c r="AJ947">
        <v>1</v>
      </c>
      <c r="AK947" t="str">
        <f t="shared" si="174"/>
        <v>DNC high school</v>
      </c>
      <c r="AL947" t="str">
        <f t="shared" si="170"/>
        <v>No</v>
      </c>
      <c r="AM947">
        <v>80</v>
      </c>
      <c r="AN947" t="str">
        <f t="shared" si="175"/>
        <v>Other</v>
      </c>
      <c r="AQ947">
        <v>23</v>
      </c>
      <c r="AR947">
        <v>0</v>
      </c>
      <c r="AS947">
        <v>0</v>
      </c>
      <c r="AT947">
        <v>0</v>
      </c>
      <c r="AU947">
        <v>0</v>
      </c>
      <c r="AV947">
        <v>0</v>
      </c>
      <c r="AW947">
        <v>0</v>
      </c>
      <c r="AX947">
        <v>0</v>
      </c>
      <c r="AY947">
        <v>0</v>
      </c>
      <c r="AZ947">
        <v>1</v>
      </c>
      <c r="BA947">
        <v>2</v>
      </c>
      <c r="BC947" t="s">
        <v>4188</v>
      </c>
      <c r="BD947">
        <v>1</v>
      </c>
      <c r="BE947" t="s">
        <v>4189</v>
      </c>
      <c r="BF947">
        <v>1</v>
      </c>
      <c r="BG947" t="s">
        <v>4190</v>
      </c>
      <c r="BH947">
        <v>0</v>
      </c>
      <c r="BI947">
        <v>0</v>
      </c>
      <c r="BJ947">
        <v>0</v>
      </c>
      <c r="BK947">
        <v>0</v>
      </c>
      <c r="BM947">
        <v>0</v>
      </c>
      <c r="BO947">
        <v>0</v>
      </c>
      <c r="BQ947">
        <v>1</v>
      </c>
      <c r="BR947">
        <v>1</v>
      </c>
      <c r="BS947">
        <v>3</v>
      </c>
      <c r="BT947">
        <v>4</v>
      </c>
      <c r="BU947">
        <v>1</v>
      </c>
      <c r="BV947">
        <v>50</v>
      </c>
      <c r="BW947" s="4">
        <v>0.55673869346733673</v>
      </c>
      <c r="BX947">
        <v>1</v>
      </c>
      <c r="BY947">
        <v>0</v>
      </c>
      <c r="BZ947">
        <v>5</v>
      </c>
      <c r="CA947">
        <v>5</v>
      </c>
      <c r="CB947">
        <v>0</v>
      </c>
      <c r="CC947">
        <v>0</v>
      </c>
      <c r="CD947">
        <v>0</v>
      </c>
      <c r="CE947">
        <v>0</v>
      </c>
      <c r="CF947">
        <v>0</v>
      </c>
      <c r="CG947">
        <v>0</v>
      </c>
      <c r="CH947">
        <v>0</v>
      </c>
      <c r="CI947">
        <v>0</v>
      </c>
      <c r="CJ947">
        <v>0</v>
      </c>
      <c r="CK947">
        <v>0</v>
      </c>
      <c r="CL947">
        <v>0</v>
      </c>
      <c r="CM947">
        <v>0</v>
      </c>
      <c r="CN947">
        <f t="shared" si="176"/>
        <v>5</v>
      </c>
      <c r="CO947" t="str">
        <f t="shared" si="177"/>
        <v>Insufficiently active</v>
      </c>
      <c r="CP947">
        <v>2</v>
      </c>
      <c r="CQ947">
        <v>1</v>
      </c>
      <c r="CR947">
        <v>0</v>
      </c>
      <c r="CS947">
        <v>2</v>
      </c>
      <c r="CT947">
        <v>2</v>
      </c>
      <c r="CU947">
        <v>3</v>
      </c>
      <c r="CV947">
        <v>1</v>
      </c>
      <c r="CW947">
        <v>1</v>
      </c>
      <c r="CX947">
        <v>1</v>
      </c>
      <c r="CY947">
        <v>1</v>
      </c>
      <c r="CZ947">
        <v>2</v>
      </c>
      <c r="DA947">
        <v>7</v>
      </c>
      <c r="DB947">
        <v>4</v>
      </c>
      <c r="DC947">
        <v>0</v>
      </c>
      <c r="DD947">
        <v>3</v>
      </c>
      <c r="DE947">
        <v>2</v>
      </c>
      <c r="DF947">
        <v>1</v>
      </c>
      <c r="DG947">
        <v>2</v>
      </c>
      <c r="DH947">
        <v>2</v>
      </c>
      <c r="DI947">
        <v>1</v>
      </c>
      <c r="DJ947">
        <v>1</v>
      </c>
      <c r="DK947">
        <v>1</v>
      </c>
      <c r="DL947">
        <v>1</v>
      </c>
      <c r="DM947">
        <v>1</v>
      </c>
      <c r="DN947">
        <v>15</v>
      </c>
      <c r="DO947">
        <v>0</v>
      </c>
      <c r="DP947">
        <v>0</v>
      </c>
      <c r="DQ947">
        <v>1</v>
      </c>
      <c r="DR947">
        <v>1</v>
      </c>
      <c r="DS947">
        <v>0</v>
      </c>
      <c r="DT947">
        <v>0</v>
      </c>
      <c r="DU947">
        <v>0</v>
      </c>
      <c r="DV947">
        <v>0</v>
      </c>
      <c r="DW947">
        <v>0</v>
      </c>
      <c r="DX947">
        <v>2</v>
      </c>
      <c r="DY947" t="str">
        <f>IF(DO947&gt;1,"Yes",IF(DP947&gt;1,"Yes","No"))</f>
        <v>No</v>
      </c>
      <c r="DZ947" t="s">
        <v>4708</v>
      </c>
      <c r="EA947">
        <v>2</v>
      </c>
      <c r="EB947">
        <v>4</v>
      </c>
      <c r="EC947">
        <v>4</v>
      </c>
      <c r="ED947">
        <v>4</v>
      </c>
      <c r="EE947">
        <v>4</v>
      </c>
      <c r="EF947">
        <v>5</v>
      </c>
      <c r="EG947">
        <v>5</v>
      </c>
      <c r="EH947">
        <v>28</v>
      </c>
      <c r="EI947">
        <v>1</v>
      </c>
      <c r="EJ947">
        <v>1</v>
      </c>
      <c r="EK947">
        <v>1</v>
      </c>
      <c r="EL947">
        <v>3</v>
      </c>
      <c r="EM947">
        <v>4</v>
      </c>
      <c r="EN947">
        <v>4</v>
      </c>
      <c r="EO947">
        <v>5</v>
      </c>
      <c r="EP947">
        <v>5</v>
      </c>
      <c r="EQ947">
        <v>5</v>
      </c>
      <c r="ER947">
        <v>5</v>
      </c>
      <c r="ES947">
        <v>5</v>
      </c>
      <c r="ET947">
        <v>5</v>
      </c>
      <c r="EU947">
        <v>38</v>
      </c>
      <c r="EV947">
        <v>6</v>
      </c>
      <c r="EW947">
        <v>7</v>
      </c>
      <c r="EX947">
        <v>6</v>
      </c>
      <c r="EY947">
        <v>7</v>
      </c>
      <c r="EZ947">
        <v>26</v>
      </c>
      <c r="FA947">
        <v>6</v>
      </c>
      <c r="FB947" t="str">
        <f t="shared" si="171"/>
        <v>Moderate</v>
      </c>
      <c r="FC947" t="s">
        <v>149</v>
      </c>
    </row>
    <row r="948" spans="1:159" x14ac:dyDescent="0.2">
      <c r="A948">
        <v>4493</v>
      </c>
      <c r="B948" t="s">
        <v>143</v>
      </c>
      <c r="C948" t="s">
        <v>4191</v>
      </c>
      <c r="D948" s="1">
        <v>30377</v>
      </c>
      <c r="E948">
        <v>39</v>
      </c>
      <c r="F948">
        <v>1</v>
      </c>
      <c r="H948" t="s">
        <v>935</v>
      </c>
      <c r="I948">
        <v>3064</v>
      </c>
      <c r="J948" s="1">
        <v>43406</v>
      </c>
      <c r="K948">
        <v>2</v>
      </c>
      <c r="R948">
        <v>3</v>
      </c>
      <c r="W948" t="s">
        <v>229</v>
      </c>
      <c r="X948" t="s">
        <v>314</v>
      </c>
      <c r="Y948">
        <v>0</v>
      </c>
      <c r="Z948" t="s">
        <v>4192</v>
      </c>
      <c r="AA948" s="1">
        <v>44775</v>
      </c>
      <c r="AB948" s="2">
        <f t="shared" si="168"/>
        <v>1369</v>
      </c>
      <c r="AC948">
        <v>1</v>
      </c>
      <c r="AD948">
        <v>2</v>
      </c>
      <c r="AE948" t="str">
        <f t="shared" si="169"/>
        <v>Female</v>
      </c>
      <c r="AF948">
        <v>3</v>
      </c>
      <c r="AG948" t="s">
        <v>157</v>
      </c>
      <c r="AH948">
        <v>0</v>
      </c>
      <c r="AJ948">
        <v>5</v>
      </c>
      <c r="AK948" t="str">
        <f t="shared" si="174"/>
        <v>TAFE</v>
      </c>
      <c r="AL948" t="str">
        <f t="shared" si="170"/>
        <v>Yes</v>
      </c>
      <c r="AM948">
        <v>185</v>
      </c>
      <c r="AN948" t="str">
        <f t="shared" si="175"/>
        <v>Other</v>
      </c>
      <c r="AQ948">
        <v>25</v>
      </c>
      <c r="AR948">
        <v>0</v>
      </c>
      <c r="AS948">
        <v>0</v>
      </c>
      <c r="AT948">
        <v>0</v>
      </c>
      <c r="AU948">
        <v>0</v>
      </c>
      <c r="AV948">
        <v>0</v>
      </c>
      <c r="AW948">
        <v>0</v>
      </c>
      <c r="AX948">
        <v>0</v>
      </c>
      <c r="AY948">
        <v>0</v>
      </c>
      <c r="AZ948">
        <v>0</v>
      </c>
      <c r="BA948">
        <v>1</v>
      </c>
      <c r="BC948" t="s">
        <v>229</v>
      </c>
      <c r="BD948">
        <v>1</v>
      </c>
      <c r="BE948" t="s">
        <v>4193</v>
      </c>
      <c r="BF948">
        <v>1</v>
      </c>
      <c r="BG948" t="s">
        <v>4194</v>
      </c>
      <c r="BH948">
        <v>0</v>
      </c>
      <c r="BI948">
        <v>0</v>
      </c>
      <c r="BJ948">
        <v>0</v>
      </c>
      <c r="BK948">
        <v>0</v>
      </c>
      <c r="BM948">
        <v>0</v>
      </c>
      <c r="BO948">
        <v>0</v>
      </c>
      <c r="BQ948">
        <v>2</v>
      </c>
      <c r="BR948">
        <v>1</v>
      </c>
      <c r="BS948">
        <v>1</v>
      </c>
      <c r="BT948">
        <v>2</v>
      </c>
      <c r="BU948">
        <v>3</v>
      </c>
      <c r="BV948">
        <v>70</v>
      </c>
      <c r="BW948" s="4">
        <v>0.60877758378269797</v>
      </c>
      <c r="BX948">
        <v>3</v>
      </c>
      <c r="BY948">
        <v>2</v>
      </c>
      <c r="BZ948">
        <v>0</v>
      </c>
      <c r="CA948">
        <v>120</v>
      </c>
      <c r="CB948">
        <v>0</v>
      </c>
      <c r="CC948">
        <v>0</v>
      </c>
      <c r="CD948">
        <v>0</v>
      </c>
      <c r="CE948">
        <v>0</v>
      </c>
      <c r="CF948">
        <v>0</v>
      </c>
      <c r="CG948">
        <v>0</v>
      </c>
      <c r="CH948">
        <v>0</v>
      </c>
      <c r="CI948">
        <v>0</v>
      </c>
      <c r="CJ948">
        <v>0</v>
      </c>
      <c r="CK948">
        <v>0</v>
      </c>
      <c r="CL948">
        <v>0</v>
      </c>
      <c r="CM948">
        <v>0</v>
      </c>
      <c r="CN948">
        <f t="shared" si="176"/>
        <v>120</v>
      </c>
      <c r="CO948" t="str">
        <f t="shared" si="177"/>
        <v>Insufficiently active</v>
      </c>
      <c r="CP948">
        <v>3</v>
      </c>
      <c r="CQ948">
        <v>3</v>
      </c>
      <c r="CR948">
        <v>2</v>
      </c>
      <c r="CS948">
        <v>3</v>
      </c>
      <c r="CT948">
        <v>2</v>
      </c>
      <c r="CU948">
        <v>3</v>
      </c>
      <c r="CV948">
        <v>1</v>
      </c>
      <c r="CW948">
        <v>1</v>
      </c>
      <c r="CX948">
        <v>2</v>
      </c>
      <c r="CY948">
        <v>1</v>
      </c>
      <c r="CZ948">
        <v>3</v>
      </c>
      <c r="DA948">
        <v>6</v>
      </c>
      <c r="DB948">
        <v>1</v>
      </c>
      <c r="DC948">
        <v>0</v>
      </c>
      <c r="DD948">
        <v>2</v>
      </c>
      <c r="DE948">
        <v>1</v>
      </c>
      <c r="DF948">
        <v>1</v>
      </c>
      <c r="DG948">
        <v>1</v>
      </c>
      <c r="DH948">
        <v>1</v>
      </c>
      <c r="DI948">
        <v>1</v>
      </c>
      <c r="DJ948">
        <v>2</v>
      </c>
      <c r="DK948">
        <v>2</v>
      </c>
      <c r="DL948">
        <v>1</v>
      </c>
      <c r="DM948">
        <v>1</v>
      </c>
      <c r="DN948">
        <v>13</v>
      </c>
      <c r="DO948">
        <v>0</v>
      </c>
      <c r="DP948">
        <v>1</v>
      </c>
      <c r="DQ948">
        <v>0</v>
      </c>
      <c r="DR948">
        <v>1</v>
      </c>
      <c r="DS948">
        <v>1</v>
      </c>
      <c r="DT948">
        <v>0</v>
      </c>
      <c r="DU948">
        <v>0</v>
      </c>
      <c r="DV948">
        <v>0</v>
      </c>
      <c r="DW948">
        <v>0</v>
      </c>
      <c r="DX948">
        <v>3</v>
      </c>
      <c r="DY948" t="str">
        <f>IF(DO948&gt;1,"Yes",IF(DP948&gt;1,"Yes","No"))</f>
        <v>No</v>
      </c>
      <c r="DZ948" t="s">
        <v>4708</v>
      </c>
      <c r="EA948">
        <v>3</v>
      </c>
      <c r="EB948">
        <v>3</v>
      </c>
      <c r="EC948">
        <v>3</v>
      </c>
      <c r="ED948">
        <v>2</v>
      </c>
      <c r="EE948">
        <v>3</v>
      </c>
      <c r="EF948">
        <v>3</v>
      </c>
      <c r="EG948">
        <v>3</v>
      </c>
      <c r="EH948">
        <v>20</v>
      </c>
      <c r="EI948">
        <v>2</v>
      </c>
      <c r="EJ948">
        <v>2</v>
      </c>
      <c r="EK948">
        <v>1</v>
      </c>
      <c r="EL948">
        <v>5</v>
      </c>
      <c r="EM948">
        <v>4</v>
      </c>
      <c r="EN948">
        <v>4</v>
      </c>
      <c r="EO948">
        <v>4</v>
      </c>
      <c r="EP948">
        <v>4</v>
      </c>
      <c r="EQ948">
        <v>4</v>
      </c>
      <c r="ER948">
        <v>4</v>
      </c>
      <c r="ES948">
        <v>4</v>
      </c>
      <c r="ET948">
        <v>4</v>
      </c>
      <c r="EU948">
        <v>32</v>
      </c>
      <c r="EV948">
        <v>0</v>
      </c>
      <c r="EW948">
        <v>2</v>
      </c>
      <c r="EX948">
        <v>2</v>
      </c>
      <c r="EY948">
        <v>4</v>
      </c>
      <c r="EZ948">
        <v>8</v>
      </c>
      <c r="FA948">
        <v>0</v>
      </c>
      <c r="FB948" t="str">
        <f t="shared" si="171"/>
        <v>None</v>
      </c>
      <c r="FC948" t="s">
        <v>149</v>
      </c>
    </row>
    <row r="949" spans="1:159" x14ac:dyDescent="0.2">
      <c r="A949">
        <v>4495</v>
      </c>
      <c r="B949" t="s">
        <v>143</v>
      </c>
      <c r="C949" t="s">
        <v>4195</v>
      </c>
      <c r="D949" s="1">
        <v>26625</v>
      </c>
      <c r="E949">
        <v>49</v>
      </c>
      <c r="F949">
        <v>1</v>
      </c>
      <c r="H949" t="s">
        <v>1695</v>
      </c>
      <c r="I949">
        <v>3020</v>
      </c>
      <c r="J949" s="1">
        <v>43409</v>
      </c>
      <c r="K949">
        <v>2</v>
      </c>
      <c r="R949">
        <v>3</v>
      </c>
      <c r="W949" t="s">
        <v>229</v>
      </c>
      <c r="X949" t="s">
        <v>314</v>
      </c>
      <c r="Y949">
        <v>0</v>
      </c>
      <c r="Z949" t="s">
        <v>4196</v>
      </c>
      <c r="AA949" s="1">
        <v>44770</v>
      </c>
      <c r="AB949" s="2">
        <f t="shared" si="168"/>
        <v>1361</v>
      </c>
      <c r="AC949">
        <v>0</v>
      </c>
      <c r="AD949">
        <v>1</v>
      </c>
      <c r="AE949" t="str">
        <f t="shared" si="169"/>
        <v>Male</v>
      </c>
      <c r="AF949">
        <v>3</v>
      </c>
      <c r="AG949" t="s">
        <v>157</v>
      </c>
      <c r="AH949">
        <v>0</v>
      </c>
      <c r="AJ949">
        <v>1</v>
      </c>
      <c r="AK949" t="str">
        <f t="shared" si="174"/>
        <v>DNC high school</v>
      </c>
      <c r="AL949" t="str">
        <f t="shared" si="170"/>
        <v>No</v>
      </c>
      <c r="AM949">
        <v>14</v>
      </c>
      <c r="AN949" t="str">
        <f t="shared" si="175"/>
        <v>Other</v>
      </c>
      <c r="AQ949">
        <v>32</v>
      </c>
      <c r="AR949">
        <v>0</v>
      </c>
      <c r="AS949">
        <v>0</v>
      </c>
      <c r="AT949">
        <v>0</v>
      </c>
      <c r="AU949">
        <v>0</v>
      </c>
      <c r="AV949">
        <v>0</v>
      </c>
      <c r="AW949">
        <v>0</v>
      </c>
      <c r="AX949">
        <v>0</v>
      </c>
      <c r="AY949">
        <v>0</v>
      </c>
      <c r="AZ949">
        <v>0</v>
      </c>
      <c r="BA949">
        <v>0</v>
      </c>
      <c r="BD949">
        <v>0</v>
      </c>
      <c r="BF949">
        <v>0</v>
      </c>
      <c r="BH949">
        <v>0</v>
      </c>
      <c r="BI949">
        <v>0</v>
      </c>
      <c r="BJ949">
        <v>2</v>
      </c>
      <c r="BK949">
        <v>0</v>
      </c>
      <c r="BM949">
        <v>0</v>
      </c>
      <c r="BO949">
        <v>0</v>
      </c>
      <c r="BQ949">
        <v>4</v>
      </c>
      <c r="BR949">
        <v>4</v>
      </c>
      <c r="BS949">
        <v>4</v>
      </c>
      <c r="BT949">
        <v>3</v>
      </c>
      <c r="BU949">
        <v>3</v>
      </c>
      <c r="BV949">
        <v>74</v>
      </c>
      <c r="BW949" s="4">
        <v>0.24834860073503223</v>
      </c>
      <c r="BX949">
        <v>9</v>
      </c>
      <c r="BY949">
        <v>1</v>
      </c>
      <c r="BZ949">
        <v>15</v>
      </c>
      <c r="CA949">
        <v>75</v>
      </c>
      <c r="CB949">
        <v>0</v>
      </c>
      <c r="CC949">
        <v>0</v>
      </c>
      <c r="CD949">
        <v>0</v>
      </c>
      <c r="CE949">
        <v>0</v>
      </c>
      <c r="CF949">
        <v>0</v>
      </c>
      <c r="CG949">
        <v>0</v>
      </c>
      <c r="CH949">
        <v>0</v>
      </c>
      <c r="CI949">
        <v>0</v>
      </c>
      <c r="CJ949">
        <v>0</v>
      </c>
      <c r="CK949">
        <v>0</v>
      </c>
      <c r="CL949">
        <v>0</v>
      </c>
      <c r="CM949">
        <v>0</v>
      </c>
      <c r="CN949">
        <f t="shared" si="176"/>
        <v>75</v>
      </c>
      <c r="CO949" t="str">
        <f t="shared" si="177"/>
        <v>Insufficiently active</v>
      </c>
      <c r="CP949">
        <v>2</v>
      </c>
      <c r="CQ949">
        <v>2</v>
      </c>
      <c r="CR949">
        <v>2</v>
      </c>
      <c r="CS949">
        <v>2</v>
      </c>
      <c r="CT949">
        <v>2</v>
      </c>
      <c r="CU949">
        <v>1</v>
      </c>
      <c r="CV949">
        <v>0</v>
      </c>
      <c r="CW949">
        <v>1</v>
      </c>
      <c r="CX949">
        <v>1</v>
      </c>
      <c r="CY949">
        <v>1</v>
      </c>
      <c r="CZ949">
        <v>1</v>
      </c>
      <c r="DA949">
        <v>7</v>
      </c>
      <c r="DB949">
        <v>1</v>
      </c>
      <c r="DC949">
        <v>1</v>
      </c>
      <c r="DD949">
        <v>3</v>
      </c>
      <c r="DE949">
        <v>3</v>
      </c>
      <c r="DF949">
        <v>3</v>
      </c>
      <c r="DG949">
        <v>3</v>
      </c>
      <c r="DH949">
        <v>3</v>
      </c>
      <c r="DI949">
        <v>3</v>
      </c>
      <c r="DJ949">
        <v>3</v>
      </c>
      <c r="DK949">
        <v>3</v>
      </c>
      <c r="DL949">
        <v>3</v>
      </c>
      <c r="DM949">
        <v>3</v>
      </c>
      <c r="DN949">
        <v>30</v>
      </c>
      <c r="DO949">
        <v>2</v>
      </c>
      <c r="DP949">
        <v>2</v>
      </c>
      <c r="DQ949">
        <v>2</v>
      </c>
      <c r="DR949">
        <v>2</v>
      </c>
      <c r="DS949">
        <v>2</v>
      </c>
      <c r="DT949">
        <v>2</v>
      </c>
      <c r="DU949">
        <v>2</v>
      </c>
      <c r="DV949">
        <v>2</v>
      </c>
      <c r="DW949">
        <v>2</v>
      </c>
      <c r="DX949">
        <v>18</v>
      </c>
      <c r="DY949" t="s">
        <v>157</v>
      </c>
      <c r="DZ949" t="s">
        <v>4710</v>
      </c>
      <c r="EA949">
        <v>3</v>
      </c>
      <c r="EB949">
        <v>3</v>
      </c>
      <c r="EC949">
        <v>3</v>
      </c>
      <c r="ED949">
        <v>3</v>
      </c>
      <c r="EE949">
        <v>3</v>
      </c>
      <c r="EF949">
        <v>3</v>
      </c>
      <c r="EG949">
        <v>3</v>
      </c>
      <c r="EH949">
        <v>21</v>
      </c>
      <c r="EI949">
        <v>2</v>
      </c>
      <c r="EJ949">
        <v>2</v>
      </c>
      <c r="EK949">
        <v>2</v>
      </c>
      <c r="EL949">
        <v>6</v>
      </c>
      <c r="EM949">
        <v>3</v>
      </c>
      <c r="EN949">
        <v>3</v>
      </c>
      <c r="EO949">
        <v>3</v>
      </c>
      <c r="EP949">
        <v>3</v>
      </c>
      <c r="EQ949">
        <v>3</v>
      </c>
      <c r="ER949">
        <v>3</v>
      </c>
      <c r="ES949">
        <v>3</v>
      </c>
      <c r="ET949">
        <v>3</v>
      </c>
      <c r="EU949">
        <v>24</v>
      </c>
      <c r="EV949">
        <v>6</v>
      </c>
      <c r="EW949">
        <v>6</v>
      </c>
      <c r="EX949">
        <v>6</v>
      </c>
      <c r="EY949">
        <v>6</v>
      </c>
      <c r="EZ949">
        <v>24</v>
      </c>
      <c r="FA949">
        <v>6</v>
      </c>
      <c r="FB949" t="str">
        <f t="shared" si="171"/>
        <v>Moderate</v>
      </c>
      <c r="FC949" t="s">
        <v>157</v>
      </c>
    </row>
    <row r="950" spans="1:159" x14ac:dyDescent="0.2">
      <c r="A950">
        <v>4517</v>
      </c>
      <c r="B950" t="s">
        <v>143</v>
      </c>
      <c r="C950" t="s">
        <v>4197</v>
      </c>
      <c r="D950" s="1">
        <v>20296</v>
      </c>
      <c r="E950">
        <v>67</v>
      </c>
      <c r="F950">
        <v>1</v>
      </c>
      <c r="H950" t="s">
        <v>1937</v>
      </c>
      <c r="I950">
        <v>3338</v>
      </c>
      <c r="J950" s="1">
        <v>43227</v>
      </c>
      <c r="K950">
        <v>1</v>
      </c>
      <c r="L950">
        <v>1</v>
      </c>
      <c r="W950" t="s">
        <v>4403</v>
      </c>
      <c r="X950" t="s">
        <v>307</v>
      </c>
      <c r="Y950">
        <v>0</v>
      </c>
      <c r="Z950" t="s">
        <v>4198</v>
      </c>
      <c r="AA950" s="1">
        <v>44776</v>
      </c>
      <c r="AB950" s="2">
        <f t="shared" si="168"/>
        <v>1549</v>
      </c>
      <c r="AC950">
        <v>3</v>
      </c>
      <c r="AD950">
        <v>2</v>
      </c>
      <c r="AE950" t="str">
        <f t="shared" si="169"/>
        <v>Female</v>
      </c>
      <c r="AF950">
        <v>7</v>
      </c>
      <c r="AG950" t="s">
        <v>149</v>
      </c>
      <c r="AH950">
        <v>0</v>
      </c>
      <c r="AJ950">
        <v>1</v>
      </c>
      <c r="AK950" t="str">
        <f t="shared" si="174"/>
        <v>DNC high school</v>
      </c>
      <c r="AL950" t="str">
        <f t="shared" si="170"/>
        <v>No</v>
      </c>
      <c r="AM950">
        <v>52</v>
      </c>
      <c r="AN950" t="str">
        <f t="shared" si="175"/>
        <v>Other</v>
      </c>
      <c r="AQ950">
        <v>4</v>
      </c>
      <c r="AR950">
        <v>0</v>
      </c>
      <c r="AS950">
        <v>0</v>
      </c>
      <c r="AT950">
        <v>0</v>
      </c>
      <c r="AU950">
        <v>0</v>
      </c>
      <c r="AV950">
        <v>0</v>
      </c>
      <c r="AW950">
        <v>0</v>
      </c>
      <c r="AX950">
        <v>0</v>
      </c>
      <c r="AY950">
        <v>0</v>
      </c>
      <c r="AZ950">
        <v>1</v>
      </c>
      <c r="BA950">
        <v>0</v>
      </c>
      <c r="BC950" t="s">
        <v>4199</v>
      </c>
      <c r="BD950">
        <v>1</v>
      </c>
      <c r="BE950" t="s">
        <v>4200</v>
      </c>
      <c r="BF950">
        <v>1</v>
      </c>
      <c r="BG950" t="s">
        <v>4201</v>
      </c>
      <c r="BH950">
        <v>2</v>
      </c>
      <c r="BI950">
        <v>1</v>
      </c>
      <c r="BJ950">
        <v>1</v>
      </c>
      <c r="BK950">
        <v>1</v>
      </c>
      <c r="BL950">
        <v>20</v>
      </c>
      <c r="BM950">
        <v>0</v>
      </c>
      <c r="BO950">
        <v>0</v>
      </c>
      <c r="BQ950">
        <v>3</v>
      </c>
      <c r="BR950">
        <v>3</v>
      </c>
      <c r="BS950">
        <v>3</v>
      </c>
      <c r="BT950">
        <v>5</v>
      </c>
      <c r="BU950">
        <v>2</v>
      </c>
      <c r="BV950">
        <v>30</v>
      </c>
      <c r="BW950" s="4">
        <v>0.12361132075471698</v>
      </c>
      <c r="BX950">
        <v>0</v>
      </c>
      <c r="BY950">
        <v>0</v>
      </c>
      <c r="BZ950">
        <v>0</v>
      </c>
      <c r="CA950">
        <v>0</v>
      </c>
      <c r="CB950">
        <v>0</v>
      </c>
      <c r="CC950">
        <v>0</v>
      </c>
      <c r="CD950">
        <v>0</v>
      </c>
      <c r="CE950">
        <v>0</v>
      </c>
      <c r="CF950">
        <v>0</v>
      </c>
      <c r="CG950">
        <v>0</v>
      </c>
      <c r="CH950">
        <v>0</v>
      </c>
      <c r="CI950">
        <v>0</v>
      </c>
      <c r="CJ950">
        <v>0</v>
      </c>
      <c r="CK950">
        <v>0</v>
      </c>
      <c r="CL950">
        <v>0</v>
      </c>
      <c r="CM950">
        <v>0</v>
      </c>
      <c r="CN950">
        <f t="shared" si="176"/>
        <v>0</v>
      </c>
      <c r="CO950" t="str">
        <f t="shared" si="177"/>
        <v>Sedentary</v>
      </c>
      <c r="CP950">
        <v>4</v>
      </c>
      <c r="CQ950">
        <v>4</v>
      </c>
      <c r="CR950">
        <v>4</v>
      </c>
      <c r="CS950">
        <v>4</v>
      </c>
      <c r="CT950">
        <v>4</v>
      </c>
      <c r="CU950">
        <v>0</v>
      </c>
      <c r="CV950">
        <v>1</v>
      </c>
      <c r="CW950">
        <v>0</v>
      </c>
      <c r="CX950">
        <v>1</v>
      </c>
      <c r="CY950">
        <v>0</v>
      </c>
      <c r="CZ950">
        <v>2</v>
      </c>
      <c r="DA950">
        <v>3</v>
      </c>
      <c r="DB950">
        <v>13</v>
      </c>
      <c r="DC950">
        <v>0</v>
      </c>
      <c r="DD950">
        <v>5</v>
      </c>
      <c r="DE950">
        <v>3</v>
      </c>
      <c r="DF950">
        <v>2</v>
      </c>
      <c r="DG950">
        <v>3</v>
      </c>
      <c r="DH950">
        <v>3</v>
      </c>
      <c r="DI950">
        <v>3</v>
      </c>
      <c r="DJ950">
        <v>3</v>
      </c>
      <c r="DK950">
        <v>4</v>
      </c>
      <c r="DL950">
        <v>4</v>
      </c>
      <c r="DM950">
        <v>4</v>
      </c>
      <c r="DN950">
        <v>34</v>
      </c>
      <c r="DO950">
        <v>3</v>
      </c>
      <c r="DP950">
        <v>3</v>
      </c>
      <c r="DQ950">
        <v>3</v>
      </c>
      <c r="DR950">
        <v>3</v>
      </c>
      <c r="DS950">
        <v>3</v>
      </c>
      <c r="DT950">
        <v>2</v>
      </c>
      <c r="DU950">
        <v>2</v>
      </c>
      <c r="DV950">
        <v>2</v>
      </c>
      <c r="DW950">
        <v>0</v>
      </c>
      <c r="DX950">
        <v>21</v>
      </c>
      <c r="DY950" t="str">
        <f>IF(DO950&gt;1,"Yes",IF(DP950&gt;1,"Yes","No"))</f>
        <v>Yes</v>
      </c>
      <c r="DZ950" t="s">
        <v>4711</v>
      </c>
      <c r="EA950">
        <v>2</v>
      </c>
      <c r="EB950">
        <v>2</v>
      </c>
      <c r="EC950">
        <v>2</v>
      </c>
      <c r="ED950">
        <v>2</v>
      </c>
      <c r="EE950">
        <v>3</v>
      </c>
      <c r="EF950">
        <v>4</v>
      </c>
      <c r="EG950">
        <v>3</v>
      </c>
      <c r="EH950">
        <v>18</v>
      </c>
      <c r="EI950">
        <v>2</v>
      </c>
      <c r="EJ950">
        <v>3</v>
      </c>
      <c r="EK950">
        <v>3</v>
      </c>
      <c r="EL950">
        <v>8</v>
      </c>
      <c r="EM950">
        <v>3</v>
      </c>
      <c r="EN950">
        <v>4</v>
      </c>
      <c r="EO950">
        <v>3</v>
      </c>
      <c r="EP950">
        <v>3</v>
      </c>
      <c r="EQ950">
        <v>5</v>
      </c>
      <c r="ER950">
        <v>3</v>
      </c>
      <c r="ES950">
        <v>4</v>
      </c>
      <c r="ET950">
        <v>4</v>
      </c>
      <c r="EU950">
        <v>29</v>
      </c>
      <c r="EV950">
        <v>8</v>
      </c>
      <c r="EW950">
        <v>9</v>
      </c>
      <c r="EX950">
        <v>8</v>
      </c>
      <c r="EY950">
        <v>8</v>
      </c>
      <c r="EZ950">
        <v>33</v>
      </c>
      <c r="FA950">
        <v>9</v>
      </c>
      <c r="FB950" t="str">
        <f t="shared" si="171"/>
        <v>Severe</v>
      </c>
      <c r="FC950" t="s">
        <v>149</v>
      </c>
    </row>
    <row r="951" spans="1:159" x14ac:dyDescent="0.2">
      <c r="A951">
        <v>4521</v>
      </c>
      <c r="B951" t="s">
        <v>143</v>
      </c>
      <c r="C951" t="s">
        <v>4202</v>
      </c>
      <c r="D951" s="1">
        <v>19449</v>
      </c>
      <c r="E951">
        <v>69</v>
      </c>
      <c r="F951">
        <v>1</v>
      </c>
      <c r="H951" t="s">
        <v>207</v>
      </c>
      <c r="I951">
        <v>3023</v>
      </c>
      <c r="J951" s="1">
        <v>44688</v>
      </c>
      <c r="K951">
        <v>1</v>
      </c>
      <c r="L951">
        <v>1</v>
      </c>
      <c r="W951" t="s">
        <v>4403</v>
      </c>
      <c r="X951" t="s">
        <v>307</v>
      </c>
      <c r="Y951">
        <v>0</v>
      </c>
      <c r="Z951" t="s">
        <v>4203</v>
      </c>
      <c r="AA951" s="1">
        <v>44788</v>
      </c>
      <c r="AB951" s="2">
        <f t="shared" si="168"/>
        <v>100</v>
      </c>
      <c r="AC951">
        <v>1</v>
      </c>
      <c r="AD951">
        <v>1</v>
      </c>
      <c r="AE951" t="str">
        <f t="shared" si="169"/>
        <v>Male</v>
      </c>
      <c r="AF951">
        <v>7</v>
      </c>
      <c r="AG951" t="s">
        <v>149</v>
      </c>
      <c r="AH951">
        <v>0</v>
      </c>
      <c r="AJ951">
        <v>8</v>
      </c>
      <c r="AK951" t="str">
        <f t="shared" si="174"/>
        <v>Postgrad</v>
      </c>
      <c r="AL951" t="str">
        <f t="shared" si="170"/>
        <v>Yes</v>
      </c>
      <c r="AM951">
        <v>77</v>
      </c>
      <c r="AN951" t="str">
        <f t="shared" si="175"/>
        <v>Other</v>
      </c>
      <c r="AQ951">
        <v>35</v>
      </c>
      <c r="AR951">
        <v>0</v>
      </c>
      <c r="AS951">
        <v>0</v>
      </c>
      <c r="AT951">
        <v>0</v>
      </c>
      <c r="AU951">
        <v>0</v>
      </c>
      <c r="AV951">
        <v>0</v>
      </c>
      <c r="AW951">
        <v>0</v>
      </c>
      <c r="AX951">
        <v>0</v>
      </c>
      <c r="AY951">
        <v>1</v>
      </c>
      <c r="AZ951">
        <v>1</v>
      </c>
      <c r="BA951">
        <v>0</v>
      </c>
      <c r="BC951" t="s">
        <v>4204</v>
      </c>
      <c r="BD951">
        <v>1</v>
      </c>
      <c r="BE951" t="s">
        <v>4205</v>
      </c>
      <c r="BF951">
        <v>1</v>
      </c>
      <c r="BG951" t="s">
        <v>4206</v>
      </c>
      <c r="BH951">
        <v>0</v>
      </c>
      <c r="BI951">
        <v>0</v>
      </c>
      <c r="BJ951">
        <v>1</v>
      </c>
      <c r="BK951">
        <v>0</v>
      </c>
      <c r="BM951">
        <v>0</v>
      </c>
      <c r="BO951">
        <v>0</v>
      </c>
      <c r="BQ951">
        <v>2</v>
      </c>
      <c r="BR951">
        <v>2</v>
      </c>
      <c r="BS951">
        <v>3</v>
      </c>
      <c r="BT951">
        <v>3</v>
      </c>
      <c r="BU951">
        <v>3</v>
      </c>
      <c r="BV951">
        <v>80</v>
      </c>
      <c r="BW951" s="4">
        <v>0.43470799598527943</v>
      </c>
      <c r="BX951">
        <v>10</v>
      </c>
      <c r="BY951">
        <v>1</v>
      </c>
      <c r="BZ951">
        <v>40</v>
      </c>
      <c r="CA951">
        <v>100</v>
      </c>
      <c r="CB951">
        <v>0</v>
      </c>
      <c r="CC951">
        <v>0</v>
      </c>
      <c r="CD951">
        <v>0</v>
      </c>
      <c r="CE951">
        <v>0</v>
      </c>
      <c r="CF951">
        <v>0</v>
      </c>
      <c r="CG951">
        <v>0</v>
      </c>
      <c r="CH951">
        <v>0</v>
      </c>
      <c r="CI951">
        <v>0</v>
      </c>
      <c r="CJ951">
        <v>0</v>
      </c>
      <c r="CK951">
        <v>0</v>
      </c>
      <c r="CL951">
        <v>0</v>
      </c>
      <c r="CM951">
        <v>0</v>
      </c>
      <c r="CN951">
        <f t="shared" si="176"/>
        <v>100</v>
      </c>
      <c r="CO951" t="str">
        <f t="shared" si="177"/>
        <v>Insufficiently active</v>
      </c>
      <c r="CP951">
        <v>4</v>
      </c>
      <c r="CQ951">
        <v>4</v>
      </c>
      <c r="CR951">
        <v>4</v>
      </c>
      <c r="CS951">
        <v>4</v>
      </c>
      <c r="CT951">
        <v>4</v>
      </c>
      <c r="CU951">
        <v>3</v>
      </c>
      <c r="CV951">
        <v>1</v>
      </c>
      <c r="CW951">
        <v>1</v>
      </c>
      <c r="CX951">
        <v>1</v>
      </c>
      <c r="CY951">
        <v>1</v>
      </c>
      <c r="CZ951">
        <v>3</v>
      </c>
      <c r="DA951">
        <v>8</v>
      </c>
      <c r="DB951">
        <v>2</v>
      </c>
      <c r="DC951">
        <v>1</v>
      </c>
      <c r="DD951">
        <v>1</v>
      </c>
      <c r="DE951">
        <v>1</v>
      </c>
      <c r="DF951">
        <v>1</v>
      </c>
      <c r="DG951">
        <v>1</v>
      </c>
      <c r="DH951">
        <v>1</v>
      </c>
      <c r="DI951">
        <v>1</v>
      </c>
      <c r="DJ951">
        <v>2</v>
      </c>
      <c r="DK951">
        <v>4</v>
      </c>
      <c r="DL951">
        <v>1</v>
      </c>
      <c r="DM951">
        <v>1</v>
      </c>
      <c r="DN951">
        <v>14</v>
      </c>
      <c r="DO951">
        <v>0</v>
      </c>
      <c r="DP951">
        <v>0</v>
      </c>
      <c r="DQ951">
        <v>0</v>
      </c>
      <c r="DR951">
        <v>0</v>
      </c>
      <c r="DS951">
        <v>0</v>
      </c>
      <c r="DT951">
        <v>1</v>
      </c>
      <c r="DU951">
        <v>0</v>
      </c>
      <c r="DV951">
        <v>0</v>
      </c>
      <c r="DW951">
        <v>0</v>
      </c>
      <c r="DX951">
        <v>1</v>
      </c>
      <c r="DY951" t="s">
        <v>149</v>
      </c>
      <c r="DZ951" t="s">
        <v>4708</v>
      </c>
      <c r="EA951">
        <v>4</v>
      </c>
      <c r="EB951">
        <v>4</v>
      </c>
      <c r="EC951">
        <v>4</v>
      </c>
      <c r="ED951">
        <v>4</v>
      </c>
      <c r="EE951">
        <v>4</v>
      </c>
      <c r="EF951">
        <v>4</v>
      </c>
      <c r="EG951">
        <v>4</v>
      </c>
      <c r="EH951">
        <v>28</v>
      </c>
      <c r="EI951">
        <v>2</v>
      </c>
      <c r="EJ951">
        <v>2</v>
      </c>
      <c r="EK951">
        <v>2</v>
      </c>
      <c r="EL951">
        <v>6</v>
      </c>
      <c r="EM951">
        <v>5</v>
      </c>
      <c r="EN951">
        <v>5</v>
      </c>
      <c r="EO951">
        <v>5</v>
      </c>
      <c r="EP951">
        <v>5</v>
      </c>
      <c r="EQ951">
        <v>5</v>
      </c>
      <c r="ER951">
        <v>5</v>
      </c>
      <c r="ES951">
        <v>5</v>
      </c>
      <c r="ET951">
        <v>5</v>
      </c>
      <c r="EU951">
        <v>40</v>
      </c>
      <c r="EV951">
        <v>8</v>
      </c>
      <c r="EW951">
        <v>8</v>
      </c>
      <c r="EX951">
        <v>8</v>
      </c>
      <c r="EY951">
        <v>6</v>
      </c>
      <c r="EZ951">
        <v>30</v>
      </c>
      <c r="FA951">
        <v>6</v>
      </c>
      <c r="FB951" t="str">
        <f t="shared" si="171"/>
        <v>Moderate</v>
      </c>
      <c r="FC951" t="s">
        <v>157</v>
      </c>
    </row>
    <row r="952" spans="1:159" x14ac:dyDescent="0.2">
      <c r="A952">
        <v>4527</v>
      </c>
      <c r="B952" t="s">
        <v>143</v>
      </c>
      <c r="C952" t="s">
        <v>4207</v>
      </c>
      <c r="D952" s="1">
        <v>35087</v>
      </c>
      <c r="E952">
        <v>26</v>
      </c>
      <c r="F952">
        <v>1</v>
      </c>
      <c r="H952" t="s">
        <v>1039</v>
      </c>
      <c r="I952">
        <v>3025</v>
      </c>
      <c r="J952" s="1">
        <v>43369</v>
      </c>
      <c r="K952">
        <v>1</v>
      </c>
      <c r="Q952">
        <v>1</v>
      </c>
      <c r="W952" t="s">
        <v>4409</v>
      </c>
      <c r="X952" t="s">
        <v>307</v>
      </c>
      <c r="Y952">
        <v>0</v>
      </c>
      <c r="Z952" t="s">
        <v>4208</v>
      </c>
      <c r="AA952" s="1">
        <v>44785</v>
      </c>
      <c r="AB952" s="2">
        <f t="shared" si="168"/>
        <v>1416</v>
      </c>
      <c r="AC952">
        <v>0</v>
      </c>
      <c r="AD952">
        <v>2</v>
      </c>
      <c r="AE952" t="str">
        <f t="shared" si="169"/>
        <v>Female</v>
      </c>
      <c r="AF952">
        <v>0</v>
      </c>
      <c r="AG952" t="s">
        <v>157</v>
      </c>
      <c r="AH952">
        <v>0</v>
      </c>
      <c r="AJ952">
        <v>8</v>
      </c>
      <c r="AK952" t="str">
        <f t="shared" si="174"/>
        <v>Postgrad</v>
      </c>
      <c r="AL952" t="str">
        <f t="shared" si="170"/>
        <v>Yes</v>
      </c>
      <c r="AM952">
        <v>9</v>
      </c>
      <c r="AN952" t="str">
        <f t="shared" si="175"/>
        <v>Aus</v>
      </c>
      <c r="AO952">
        <v>0</v>
      </c>
      <c r="AR952">
        <v>0</v>
      </c>
      <c r="AS952">
        <v>0</v>
      </c>
      <c r="AT952">
        <v>0</v>
      </c>
      <c r="AU952">
        <v>1</v>
      </c>
      <c r="AV952">
        <v>0</v>
      </c>
      <c r="AW952">
        <v>0</v>
      </c>
      <c r="AX952">
        <v>0</v>
      </c>
      <c r="AY952">
        <v>1</v>
      </c>
      <c r="AZ952">
        <v>0</v>
      </c>
      <c r="BA952">
        <v>0</v>
      </c>
      <c r="BC952" t="s">
        <v>4209</v>
      </c>
      <c r="BD952">
        <v>1</v>
      </c>
      <c r="BE952" t="s">
        <v>4210</v>
      </c>
      <c r="BF952">
        <v>1</v>
      </c>
      <c r="BG952" t="s">
        <v>4211</v>
      </c>
      <c r="BH952">
        <v>0</v>
      </c>
      <c r="BI952">
        <v>0</v>
      </c>
      <c r="BJ952">
        <v>0</v>
      </c>
      <c r="BK952">
        <v>0</v>
      </c>
      <c r="BM952">
        <v>0</v>
      </c>
      <c r="BO952">
        <v>0</v>
      </c>
      <c r="BQ952">
        <v>2</v>
      </c>
      <c r="BR952">
        <v>1</v>
      </c>
      <c r="BS952">
        <v>3</v>
      </c>
      <c r="BT952">
        <v>3</v>
      </c>
      <c r="BU952">
        <v>1</v>
      </c>
      <c r="BV952">
        <v>68</v>
      </c>
      <c r="BW952" s="4">
        <v>0.56745901639344265</v>
      </c>
      <c r="BX952">
        <v>12</v>
      </c>
      <c r="BY952">
        <v>3</v>
      </c>
      <c r="BZ952">
        <v>0</v>
      </c>
      <c r="CA952">
        <v>180</v>
      </c>
      <c r="CB952">
        <v>0</v>
      </c>
      <c r="CC952">
        <v>0</v>
      </c>
      <c r="CD952">
        <v>0</v>
      </c>
      <c r="CE952">
        <v>0</v>
      </c>
      <c r="CF952">
        <v>1</v>
      </c>
      <c r="CG952">
        <v>0</v>
      </c>
      <c r="CH952">
        <v>30</v>
      </c>
      <c r="CI952">
        <v>30</v>
      </c>
      <c r="CJ952">
        <v>0</v>
      </c>
      <c r="CK952">
        <v>0</v>
      </c>
      <c r="CL952">
        <v>0</v>
      </c>
      <c r="CM952">
        <v>0</v>
      </c>
      <c r="CN952">
        <f t="shared" si="176"/>
        <v>240</v>
      </c>
      <c r="CO952" t="str">
        <f t="shared" si="177"/>
        <v>Sufficientlyactive</v>
      </c>
      <c r="CP952">
        <v>4</v>
      </c>
      <c r="CQ952">
        <v>4</v>
      </c>
      <c r="CR952">
        <v>1</v>
      </c>
      <c r="CS952">
        <v>2</v>
      </c>
      <c r="CT952">
        <v>3</v>
      </c>
      <c r="CU952">
        <v>2</v>
      </c>
      <c r="CV952">
        <v>0</v>
      </c>
      <c r="CW952">
        <v>1</v>
      </c>
      <c r="CX952">
        <v>1</v>
      </c>
      <c r="CY952">
        <v>1</v>
      </c>
      <c r="CZ952">
        <v>2</v>
      </c>
      <c r="DA952">
        <v>7</v>
      </c>
      <c r="DB952">
        <v>3</v>
      </c>
      <c r="DC952">
        <v>1</v>
      </c>
      <c r="DD952">
        <v>2</v>
      </c>
      <c r="DE952">
        <v>2</v>
      </c>
      <c r="DF952">
        <v>1</v>
      </c>
      <c r="DG952">
        <v>1</v>
      </c>
      <c r="DH952">
        <v>3</v>
      </c>
      <c r="DI952">
        <v>1</v>
      </c>
      <c r="DJ952">
        <v>1</v>
      </c>
      <c r="DK952">
        <v>2</v>
      </c>
      <c r="DL952">
        <v>1</v>
      </c>
      <c r="DM952">
        <v>1</v>
      </c>
      <c r="DN952">
        <v>15</v>
      </c>
      <c r="DO952">
        <v>0</v>
      </c>
      <c r="DP952">
        <v>0</v>
      </c>
      <c r="DQ952">
        <v>1</v>
      </c>
      <c r="DR952">
        <v>1</v>
      </c>
      <c r="DS952">
        <v>0</v>
      </c>
      <c r="DT952">
        <v>0</v>
      </c>
      <c r="DU952">
        <v>1</v>
      </c>
      <c r="DV952">
        <v>0</v>
      </c>
      <c r="DW952">
        <v>0</v>
      </c>
      <c r="DX952">
        <v>3</v>
      </c>
      <c r="DY952" t="str">
        <f>IF(DO952&gt;1,"Yes",IF(DP952&gt;1,"Yes","No"))</f>
        <v>No</v>
      </c>
      <c r="DZ952" t="s">
        <v>4708</v>
      </c>
      <c r="EA952">
        <v>4</v>
      </c>
      <c r="EB952">
        <v>3</v>
      </c>
      <c r="EC952">
        <v>3</v>
      </c>
      <c r="ED952">
        <v>3</v>
      </c>
      <c r="EE952">
        <v>4</v>
      </c>
      <c r="EF952">
        <v>4</v>
      </c>
      <c r="EG952">
        <v>5</v>
      </c>
      <c r="EH952">
        <v>26</v>
      </c>
      <c r="EI952">
        <v>2</v>
      </c>
      <c r="EJ952">
        <v>1</v>
      </c>
      <c r="EK952">
        <v>1</v>
      </c>
      <c r="EL952">
        <v>4</v>
      </c>
      <c r="EM952">
        <v>4</v>
      </c>
      <c r="EN952">
        <v>5</v>
      </c>
      <c r="EO952">
        <v>4</v>
      </c>
      <c r="EP952">
        <v>5</v>
      </c>
      <c r="EQ952">
        <v>5</v>
      </c>
      <c r="ER952">
        <v>5</v>
      </c>
      <c r="ES952">
        <v>5</v>
      </c>
      <c r="ET952">
        <v>4</v>
      </c>
      <c r="EU952">
        <v>37</v>
      </c>
      <c r="EV952">
        <v>4</v>
      </c>
      <c r="EW952">
        <v>4</v>
      </c>
      <c r="EX952">
        <v>6</v>
      </c>
      <c r="EY952">
        <v>7</v>
      </c>
      <c r="EZ952">
        <v>21</v>
      </c>
      <c r="FA952">
        <v>5</v>
      </c>
      <c r="FB952" t="str">
        <f t="shared" si="171"/>
        <v>Mild</v>
      </c>
      <c r="FC952" t="s">
        <v>149</v>
      </c>
    </row>
    <row r="953" spans="1:159" x14ac:dyDescent="0.2">
      <c r="A953">
        <v>4550</v>
      </c>
      <c r="B953" t="s">
        <v>143</v>
      </c>
      <c r="C953" t="s">
        <v>4212</v>
      </c>
      <c r="D953" s="1">
        <v>20466</v>
      </c>
      <c r="E953">
        <v>66</v>
      </c>
      <c r="F953">
        <v>11</v>
      </c>
      <c r="G953" t="s">
        <v>3042</v>
      </c>
      <c r="H953" t="s">
        <v>4213</v>
      </c>
      <c r="I953">
        <v>3107</v>
      </c>
      <c r="J953" s="1">
        <v>44686</v>
      </c>
      <c r="K953">
        <v>1</v>
      </c>
      <c r="R953">
        <v>2</v>
      </c>
      <c r="W953" t="s">
        <v>229</v>
      </c>
      <c r="X953" t="s">
        <v>222</v>
      </c>
      <c r="Y953">
        <v>1</v>
      </c>
      <c r="Z953" t="s">
        <v>4214</v>
      </c>
      <c r="AA953" s="1">
        <v>44790</v>
      </c>
      <c r="AB953" s="2">
        <f t="shared" si="168"/>
        <v>104</v>
      </c>
      <c r="AC953">
        <v>1</v>
      </c>
      <c r="AD953">
        <v>1</v>
      </c>
      <c r="AE953" t="str">
        <f t="shared" si="169"/>
        <v>Male</v>
      </c>
      <c r="AF953">
        <v>0</v>
      </c>
      <c r="AG953" t="s">
        <v>157</v>
      </c>
      <c r="AH953">
        <v>0</v>
      </c>
      <c r="AJ953">
        <v>8</v>
      </c>
      <c r="AK953" t="str">
        <f t="shared" si="174"/>
        <v>Postgrad</v>
      </c>
      <c r="AL953" t="str">
        <f t="shared" si="170"/>
        <v>Yes</v>
      </c>
      <c r="AM953">
        <v>77</v>
      </c>
      <c r="AN953" t="str">
        <f t="shared" si="175"/>
        <v>Other</v>
      </c>
      <c r="AQ953">
        <v>39</v>
      </c>
      <c r="AR953">
        <v>1</v>
      </c>
      <c r="AS953">
        <v>0</v>
      </c>
      <c r="AT953">
        <v>0</v>
      </c>
      <c r="AU953">
        <v>0</v>
      </c>
      <c r="AV953">
        <v>0</v>
      </c>
      <c r="AW953">
        <v>0</v>
      </c>
      <c r="AX953">
        <v>0</v>
      </c>
      <c r="AY953">
        <v>0</v>
      </c>
      <c r="AZ953">
        <v>0</v>
      </c>
      <c r="BA953">
        <v>1</v>
      </c>
      <c r="BC953" t="s">
        <v>4215</v>
      </c>
      <c r="BD953">
        <v>1</v>
      </c>
      <c r="BE953" t="s">
        <v>4216</v>
      </c>
      <c r="BF953">
        <v>1</v>
      </c>
      <c r="BG953" t="s">
        <v>4217</v>
      </c>
      <c r="BH953">
        <v>1</v>
      </c>
      <c r="BI953">
        <v>0</v>
      </c>
      <c r="BJ953">
        <v>1</v>
      </c>
      <c r="BK953">
        <v>0</v>
      </c>
      <c r="BM953">
        <v>0</v>
      </c>
      <c r="BO953">
        <v>0</v>
      </c>
      <c r="BQ953">
        <v>2</v>
      </c>
      <c r="BR953">
        <v>1</v>
      </c>
      <c r="BS953">
        <v>1</v>
      </c>
      <c r="BT953">
        <v>3</v>
      </c>
      <c r="BU953">
        <v>1</v>
      </c>
      <c r="BV953">
        <v>60</v>
      </c>
      <c r="BW953" s="4">
        <v>0.62645901639344259</v>
      </c>
      <c r="BX953">
        <v>7</v>
      </c>
      <c r="BY953">
        <v>0</v>
      </c>
      <c r="BZ953">
        <v>15</v>
      </c>
      <c r="CA953">
        <v>15</v>
      </c>
      <c r="CB953">
        <v>1</v>
      </c>
      <c r="CC953">
        <v>1</v>
      </c>
      <c r="CD953">
        <v>0</v>
      </c>
      <c r="CE953">
        <v>60</v>
      </c>
      <c r="CF953">
        <v>0</v>
      </c>
      <c r="CG953">
        <v>0</v>
      </c>
      <c r="CH953">
        <v>0</v>
      </c>
      <c r="CI953">
        <v>0</v>
      </c>
      <c r="CJ953">
        <v>0</v>
      </c>
      <c r="CK953">
        <v>0</v>
      </c>
      <c r="CL953">
        <v>0</v>
      </c>
      <c r="CM953">
        <v>0</v>
      </c>
      <c r="CN953">
        <f t="shared" si="176"/>
        <v>15</v>
      </c>
      <c r="CO953" t="str">
        <f t="shared" si="177"/>
        <v>Insufficiently active</v>
      </c>
      <c r="CP953">
        <v>4</v>
      </c>
      <c r="CQ953">
        <v>4</v>
      </c>
      <c r="CR953">
        <v>3</v>
      </c>
      <c r="CS953">
        <v>0</v>
      </c>
      <c r="CT953">
        <v>3</v>
      </c>
      <c r="CU953">
        <v>2</v>
      </c>
      <c r="CV953">
        <v>1</v>
      </c>
      <c r="CW953">
        <v>1</v>
      </c>
      <c r="CX953">
        <v>1</v>
      </c>
      <c r="CY953">
        <v>1</v>
      </c>
      <c r="CZ953">
        <v>2</v>
      </c>
      <c r="DA953">
        <v>6</v>
      </c>
      <c r="DB953">
        <v>2</v>
      </c>
      <c r="DC953">
        <v>1</v>
      </c>
      <c r="DD953">
        <v>2</v>
      </c>
      <c r="DE953">
        <v>2</v>
      </c>
      <c r="DF953">
        <v>1</v>
      </c>
      <c r="DG953">
        <v>2</v>
      </c>
      <c r="DH953">
        <v>3</v>
      </c>
      <c r="DI953">
        <v>1</v>
      </c>
      <c r="DJ953">
        <v>1</v>
      </c>
      <c r="DK953">
        <v>2</v>
      </c>
      <c r="DL953">
        <v>2</v>
      </c>
      <c r="DM953">
        <v>3</v>
      </c>
      <c r="DN953">
        <v>19</v>
      </c>
      <c r="DO953">
        <v>0</v>
      </c>
      <c r="DP953">
        <v>0</v>
      </c>
      <c r="DQ953">
        <v>0</v>
      </c>
      <c r="DR953">
        <v>0</v>
      </c>
      <c r="DS953">
        <v>0</v>
      </c>
      <c r="DT953">
        <v>1</v>
      </c>
      <c r="DU953">
        <v>1</v>
      </c>
      <c r="DV953">
        <v>0</v>
      </c>
      <c r="DW953">
        <v>0</v>
      </c>
      <c r="DX953">
        <v>2</v>
      </c>
      <c r="DY953" t="s">
        <v>149</v>
      </c>
      <c r="DZ953" t="s">
        <v>4708</v>
      </c>
      <c r="EA953">
        <v>4</v>
      </c>
      <c r="EB953">
        <v>4</v>
      </c>
      <c r="EC953">
        <v>3</v>
      </c>
      <c r="ED953">
        <v>3</v>
      </c>
      <c r="EE953">
        <v>3</v>
      </c>
      <c r="EF953">
        <v>3</v>
      </c>
      <c r="EG953">
        <v>3</v>
      </c>
      <c r="EH953">
        <v>23</v>
      </c>
      <c r="EI953">
        <v>2</v>
      </c>
      <c r="EJ953">
        <v>2</v>
      </c>
      <c r="EK953">
        <v>2</v>
      </c>
      <c r="EL953">
        <v>6</v>
      </c>
      <c r="EM953">
        <v>3</v>
      </c>
      <c r="EN953">
        <v>3</v>
      </c>
      <c r="EO953">
        <v>3</v>
      </c>
      <c r="EP953">
        <v>3</v>
      </c>
      <c r="EQ953">
        <v>3</v>
      </c>
      <c r="ER953">
        <v>3</v>
      </c>
      <c r="ES953">
        <v>3</v>
      </c>
      <c r="ET953">
        <v>4</v>
      </c>
      <c r="EU953">
        <v>25</v>
      </c>
      <c r="EV953">
        <v>2</v>
      </c>
      <c r="EW953">
        <v>3</v>
      </c>
      <c r="EX953">
        <v>4</v>
      </c>
      <c r="EY953">
        <v>6</v>
      </c>
      <c r="EZ953">
        <v>15</v>
      </c>
      <c r="FA953">
        <v>5</v>
      </c>
      <c r="FB953" t="str">
        <f t="shared" si="171"/>
        <v>Mild</v>
      </c>
      <c r="FC953" t="s">
        <v>157</v>
      </c>
    </row>
    <row r="954" spans="1:159" x14ac:dyDescent="0.2">
      <c r="A954">
        <v>4576</v>
      </c>
      <c r="B954" t="s">
        <v>143</v>
      </c>
      <c r="C954" t="s">
        <v>4218</v>
      </c>
      <c r="D954" s="1">
        <v>24441</v>
      </c>
      <c r="E954">
        <v>55</v>
      </c>
      <c r="F954">
        <v>1</v>
      </c>
      <c r="H954" t="s">
        <v>207</v>
      </c>
      <c r="I954">
        <v>3023</v>
      </c>
      <c r="J954" s="1">
        <v>43376</v>
      </c>
      <c r="K954">
        <v>1</v>
      </c>
      <c r="N954">
        <v>1</v>
      </c>
      <c r="W954" t="s">
        <v>4407</v>
      </c>
      <c r="X954" t="s">
        <v>307</v>
      </c>
      <c r="Y954">
        <v>0</v>
      </c>
      <c r="Z954" t="s">
        <v>4219</v>
      </c>
      <c r="AA954" s="1">
        <v>44789</v>
      </c>
      <c r="AB954" s="2">
        <f t="shared" si="168"/>
        <v>1413</v>
      </c>
      <c r="AC954">
        <v>1</v>
      </c>
      <c r="AD954">
        <v>1</v>
      </c>
      <c r="AE954" t="str">
        <f t="shared" si="169"/>
        <v>Male</v>
      </c>
      <c r="AF954">
        <v>6</v>
      </c>
      <c r="AG954" t="s">
        <v>149</v>
      </c>
      <c r="AH954">
        <v>0</v>
      </c>
      <c r="AJ954">
        <v>1</v>
      </c>
      <c r="AK954" t="str">
        <f t="shared" si="174"/>
        <v>DNC high school</v>
      </c>
      <c r="AL954" t="str">
        <f t="shared" si="170"/>
        <v>No</v>
      </c>
      <c r="AM954">
        <v>9</v>
      </c>
      <c r="AN954" t="str">
        <f t="shared" si="175"/>
        <v>Aus</v>
      </c>
      <c r="AO954">
        <v>0</v>
      </c>
      <c r="AR954">
        <v>0</v>
      </c>
      <c r="AS954">
        <v>0</v>
      </c>
      <c r="AT954">
        <v>0</v>
      </c>
      <c r="AU954">
        <v>1</v>
      </c>
      <c r="AV954">
        <v>0</v>
      </c>
      <c r="AW954">
        <v>0</v>
      </c>
      <c r="AX954">
        <v>0</v>
      </c>
      <c r="AY954">
        <v>0</v>
      </c>
      <c r="AZ954">
        <v>0</v>
      </c>
      <c r="BA954">
        <v>0</v>
      </c>
      <c r="BD954">
        <v>1</v>
      </c>
      <c r="BE954" t="s">
        <v>4220</v>
      </c>
      <c r="BF954">
        <v>1</v>
      </c>
      <c r="BG954" t="s">
        <v>4221</v>
      </c>
      <c r="BH954">
        <v>0</v>
      </c>
      <c r="BI954">
        <v>0</v>
      </c>
      <c r="BJ954">
        <v>0</v>
      </c>
      <c r="BK954">
        <v>1</v>
      </c>
      <c r="BL954">
        <v>9</v>
      </c>
      <c r="BM954">
        <v>0</v>
      </c>
      <c r="BO954">
        <v>1</v>
      </c>
      <c r="BP954">
        <v>2</v>
      </c>
      <c r="BQ954">
        <v>1</v>
      </c>
      <c r="BR954">
        <v>1</v>
      </c>
      <c r="BS954">
        <v>1</v>
      </c>
      <c r="BT954">
        <v>3</v>
      </c>
      <c r="BU954">
        <v>1</v>
      </c>
      <c r="BV954">
        <v>50</v>
      </c>
      <c r="BW954" s="4">
        <v>0.72599999999999998</v>
      </c>
      <c r="BX954">
        <v>10</v>
      </c>
      <c r="BY954">
        <v>6</v>
      </c>
      <c r="BZ954">
        <v>10</v>
      </c>
      <c r="CA954">
        <v>370</v>
      </c>
      <c r="CB954">
        <v>15</v>
      </c>
      <c r="CC954">
        <v>1</v>
      </c>
      <c r="CD954">
        <v>3</v>
      </c>
      <c r="CE954">
        <v>63</v>
      </c>
      <c r="CF954">
        <v>2</v>
      </c>
      <c r="CG954">
        <v>3</v>
      </c>
      <c r="CH954">
        <v>10</v>
      </c>
      <c r="CI954">
        <v>190</v>
      </c>
      <c r="CJ954">
        <v>0</v>
      </c>
      <c r="CK954">
        <v>0</v>
      </c>
      <c r="CL954">
        <v>0</v>
      </c>
      <c r="CM954">
        <v>0</v>
      </c>
      <c r="CN954">
        <f t="shared" si="176"/>
        <v>750</v>
      </c>
      <c r="CO954" t="str">
        <f t="shared" si="177"/>
        <v>Sufficientlyactive</v>
      </c>
      <c r="CP954">
        <v>3</v>
      </c>
      <c r="CQ954">
        <v>2</v>
      </c>
      <c r="CR954">
        <v>3</v>
      </c>
      <c r="CS954">
        <v>1</v>
      </c>
      <c r="CT954">
        <v>2</v>
      </c>
      <c r="CU954">
        <v>3</v>
      </c>
      <c r="CV954">
        <v>1</v>
      </c>
      <c r="CW954">
        <v>0</v>
      </c>
      <c r="CX954">
        <v>2</v>
      </c>
      <c r="CY954">
        <v>1</v>
      </c>
      <c r="CZ954">
        <v>1</v>
      </c>
      <c r="DA954">
        <v>8</v>
      </c>
      <c r="DB954">
        <v>4</v>
      </c>
      <c r="DC954">
        <v>1</v>
      </c>
      <c r="DD954">
        <v>3</v>
      </c>
      <c r="DE954">
        <v>3</v>
      </c>
      <c r="DF954">
        <v>2</v>
      </c>
      <c r="DG954">
        <v>1</v>
      </c>
      <c r="DH954">
        <v>1</v>
      </c>
      <c r="DI954">
        <v>1</v>
      </c>
      <c r="DJ954">
        <v>3</v>
      </c>
      <c r="DK954">
        <v>1</v>
      </c>
      <c r="DL954">
        <v>1</v>
      </c>
      <c r="DM954">
        <v>1</v>
      </c>
      <c r="DN954">
        <v>17</v>
      </c>
      <c r="DO954">
        <v>0</v>
      </c>
      <c r="DP954">
        <v>0</v>
      </c>
      <c r="DQ954">
        <v>0</v>
      </c>
      <c r="DR954">
        <v>1</v>
      </c>
      <c r="DS954">
        <v>0</v>
      </c>
      <c r="DT954">
        <v>0</v>
      </c>
      <c r="DU954">
        <v>0</v>
      </c>
      <c r="DV954">
        <v>0</v>
      </c>
      <c r="DW954">
        <v>0</v>
      </c>
      <c r="DX954">
        <v>1</v>
      </c>
      <c r="DY954" t="s">
        <v>149</v>
      </c>
      <c r="DZ954" t="s">
        <v>4708</v>
      </c>
      <c r="EA954">
        <v>1</v>
      </c>
      <c r="EB954">
        <v>3</v>
      </c>
      <c r="EC954">
        <v>1</v>
      </c>
      <c r="ED954">
        <v>3</v>
      </c>
      <c r="EE954">
        <v>1</v>
      </c>
      <c r="EF954">
        <v>1</v>
      </c>
      <c r="EG954">
        <v>1</v>
      </c>
      <c r="EH954">
        <v>11</v>
      </c>
      <c r="EI954">
        <v>1</v>
      </c>
      <c r="EJ954">
        <v>1</v>
      </c>
      <c r="EK954">
        <v>1</v>
      </c>
      <c r="EL954">
        <v>3</v>
      </c>
      <c r="EM954">
        <v>1</v>
      </c>
      <c r="EN954">
        <v>1</v>
      </c>
      <c r="EO954">
        <v>1</v>
      </c>
      <c r="EP954">
        <v>1</v>
      </c>
      <c r="EQ954">
        <v>1</v>
      </c>
      <c r="ER954">
        <v>1</v>
      </c>
      <c r="ES954">
        <v>1</v>
      </c>
      <c r="ET954">
        <v>1</v>
      </c>
      <c r="EU954">
        <v>8</v>
      </c>
      <c r="EV954">
        <v>6</v>
      </c>
      <c r="EW954">
        <v>6</v>
      </c>
      <c r="EX954">
        <v>6</v>
      </c>
      <c r="EY954">
        <v>3</v>
      </c>
      <c r="EZ954">
        <v>21</v>
      </c>
      <c r="FA954">
        <v>7</v>
      </c>
      <c r="FB954" t="str">
        <f t="shared" si="171"/>
        <v>Moderate</v>
      </c>
      <c r="FC954" t="s">
        <v>157</v>
      </c>
    </row>
    <row r="955" spans="1:159" x14ac:dyDescent="0.2">
      <c r="A955">
        <v>4578</v>
      </c>
      <c r="B955" t="s">
        <v>143</v>
      </c>
      <c r="C955" t="s">
        <v>4222</v>
      </c>
      <c r="D955" s="1">
        <v>21475</v>
      </c>
      <c r="E955">
        <v>63</v>
      </c>
      <c r="F955">
        <v>1</v>
      </c>
      <c r="H955" t="s">
        <v>320</v>
      </c>
      <c r="I955">
        <v>3023</v>
      </c>
      <c r="J955" s="1">
        <v>44686</v>
      </c>
      <c r="K955">
        <v>1</v>
      </c>
      <c r="R955">
        <v>2</v>
      </c>
      <c r="W955" t="s">
        <v>229</v>
      </c>
      <c r="X955" t="s">
        <v>222</v>
      </c>
      <c r="Y955">
        <v>0</v>
      </c>
      <c r="Z955" t="s">
        <v>4223</v>
      </c>
      <c r="AA955" s="1">
        <v>44748</v>
      </c>
      <c r="AB955" s="2">
        <f t="shared" si="168"/>
        <v>62</v>
      </c>
      <c r="AC955">
        <v>1</v>
      </c>
      <c r="AD955">
        <v>1</v>
      </c>
      <c r="AE955" t="str">
        <f t="shared" si="169"/>
        <v>Male</v>
      </c>
      <c r="AF955">
        <v>0</v>
      </c>
      <c r="AG955" t="s">
        <v>157</v>
      </c>
      <c r="AH955">
        <v>0</v>
      </c>
      <c r="AJ955">
        <v>3</v>
      </c>
      <c r="AK955" t="str">
        <f t="shared" si="174"/>
        <v>TAFE</v>
      </c>
      <c r="AL955" t="str">
        <f t="shared" si="170"/>
        <v>Yes</v>
      </c>
      <c r="AM955">
        <v>138</v>
      </c>
      <c r="AN955" t="str">
        <f t="shared" si="175"/>
        <v>Other</v>
      </c>
      <c r="AQ955">
        <v>31</v>
      </c>
      <c r="AR955">
        <v>0</v>
      </c>
      <c r="AS955">
        <v>0</v>
      </c>
      <c r="AT955">
        <v>0</v>
      </c>
      <c r="AU955">
        <v>0</v>
      </c>
      <c r="AV955">
        <v>0</v>
      </c>
      <c r="AW955">
        <v>0</v>
      </c>
      <c r="AX955">
        <v>1</v>
      </c>
      <c r="AY955">
        <v>0</v>
      </c>
      <c r="AZ955">
        <v>1</v>
      </c>
      <c r="BA955">
        <v>1</v>
      </c>
      <c r="BC955" t="s">
        <v>4224</v>
      </c>
      <c r="BD955">
        <v>0</v>
      </c>
      <c r="BF955">
        <v>1</v>
      </c>
      <c r="BG955" t="s">
        <v>4225</v>
      </c>
      <c r="BH955">
        <v>1</v>
      </c>
      <c r="BI955">
        <v>2</v>
      </c>
      <c r="BJ955">
        <v>0</v>
      </c>
      <c r="BK955">
        <v>0</v>
      </c>
      <c r="BM955">
        <v>0</v>
      </c>
      <c r="BO955">
        <v>0</v>
      </c>
      <c r="BQ955">
        <v>3</v>
      </c>
      <c r="BR955">
        <v>2</v>
      </c>
      <c r="BS955">
        <v>2</v>
      </c>
      <c r="BT955">
        <v>3</v>
      </c>
      <c r="BU955">
        <v>2</v>
      </c>
      <c r="BV955">
        <v>50</v>
      </c>
      <c r="BW955" s="4">
        <v>0.43153141685140817</v>
      </c>
      <c r="BX955">
        <v>20</v>
      </c>
      <c r="BY955">
        <v>5</v>
      </c>
      <c r="BZ955">
        <v>0</v>
      </c>
      <c r="CA955">
        <v>300</v>
      </c>
      <c r="CB955">
        <v>6</v>
      </c>
      <c r="CC955">
        <v>3</v>
      </c>
      <c r="CD955">
        <v>0</v>
      </c>
      <c r="CE955">
        <v>180</v>
      </c>
      <c r="CF955">
        <v>5</v>
      </c>
      <c r="CG955">
        <v>8</v>
      </c>
      <c r="CH955">
        <v>0</v>
      </c>
      <c r="CI955">
        <v>480</v>
      </c>
      <c r="CJ955">
        <v>0</v>
      </c>
      <c r="CK955">
        <v>10</v>
      </c>
      <c r="CL955">
        <v>0</v>
      </c>
      <c r="CM955">
        <v>600</v>
      </c>
      <c r="CN955">
        <f t="shared" si="176"/>
        <v>1860</v>
      </c>
      <c r="CO955" t="str">
        <f t="shared" si="177"/>
        <v>Sufficientlyactive</v>
      </c>
      <c r="CP955">
        <v>3</v>
      </c>
      <c r="CQ955">
        <v>3</v>
      </c>
      <c r="CR955">
        <v>3</v>
      </c>
      <c r="CS955">
        <v>3</v>
      </c>
      <c r="CT955">
        <v>3</v>
      </c>
      <c r="CU955">
        <v>2</v>
      </c>
      <c r="CV955">
        <v>1</v>
      </c>
      <c r="CW955">
        <v>1</v>
      </c>
      <c r="CX955">
        <v>2</v>
      </c>
      <c r="CY955">
        <v>0</v>
      </c>
      <c r="CZ955">
        <v>2</v>
      </c>
      <c r="DA955">
        <v>6</v>
      </c>
      <c r="DB955">
        <v>2</v>
      </c>
      <c r="DC955">
        <v>0</v>
      </c>
      <c r="DD955">
        <v>2</v>
      </c>
      <c r="DE955">
        <v>2</v>
      </c>
      <c r="DF955">
        <v>2</v>
      </c>
      <c r="DG955">
        <v>2</v>
      </c>
      <c r="DH955">
        <v>2</v>
      </c>
      <c r="DI955">
        <v>2</v>
      </c>
      <c r="DJ955">
        <v>2</v>
      </c>
      <c r="DK955">
        <v>2</v>
      </c>
      <c r="DL955">
        <v>2</v>
      </c>
      <c r="DM955">
        <v>2</v>
      </c>
      <c r="DN955">
        <v>20</v>
      </c>
      <c r="DO955">
        <v>0</v>
      </c>
      <c r="DP955">
        <v>0</v>
      </c>
      <c r="DQ955">
        <v>0</v>
      </c>
      <c r="DR955">
        <v>0</v>
      </c>
      <c r="DS955">
        <v>0</v>
      </c>
      <c r="DT955">
        <v>0</v>
      </c>
      <c r="DU955">
        <v>0</v>
      </c>
      <c r="DV955">
        <v>0</v>
      </c>
      <c r="DW955">
        <v>0</v>
      </c>
      <c r="DX955">
        <v>0</v>
      </c>
      <c r="DY955" t="s">
        <v>149</v>
      </c>
      <c r="DZ955" t="s">
        <v>4708</v>
      </c>
      <c r="EA955">
        <v>1</v>
      </c>
      <c r="EB955">
        <v>1</v>
      </c>
      <c r="EC955">
        <v>3</v>
      </c>
      <c r="ED955">
        <v>1</v>
      </c>
      <c r="EE955">
        <v>1</v>
      </c>
      <c r="EF955">
        <v>1</v>
      </c>
      <c r="EG955">
        <v>1</v>
      </c>
      <c r="EH955">
        <v>9</v>
      </c>
      <c r="EI955">
        <v>1</v>
      </c>
      <c r="EJ955">
        <v>1</v>
      </c>
      <c r="EK955">
        <v>1</v>
      </c>
      <c r="EL955">
        <v>3</v>
      </c>
      <c r="EM955">
        <v>4</v>
      </c>
      <c r="EN955">
        <v>4</v>
      </c>
      <c r="EO955">
        <v>4</v>
      </c>
      <c r="EP955">
        <v>4</v>
      </c>
      <c r="EQ955">
        <v>4</v>
      </c>
      <c r="ER955">
        <v>4</v>
      </c>
      <c r="ES955">
        <v>4</v>
      </c>
      <c r="ET955">
        <v>4</v>
      </c>
      <c r="EU955">
        <v>32</v>
      </c>
      <c r="EV955">
        <v>5</v>
      </c>
      <c r="EW955">
        <v>5</v>
      </c>
      <c r="EX955">
        <v>5</v>
      </c>
      <c r="EY955">
        <v>5</v>
      </c>
      <c r="EZ955">
        <v>20</v>
      </c>
      <c r="FA955">
        <v>4</v>
      </c>
      <c r="FB955" t="str">
        <f t="shared" si="171"/>
        <v>Mild</v>
      </c>
      <c r="FC955" t="s">
        <v>157</v>
      </c>
    </row>
    <row r="956" spans="1:159" x14ac:dyDescent="0.2">
      <c r="A956">
        <v>4585</v>
      </c>
      <c r="B956" t="s">
        <v>143</v>
      </c>
      <c r="C956" t="s">
        <v>4226</v>
      </c>
      <c r="D956" s="1">
        <v>24979</v>
      </c>
      <c r="E956">
        <v>54</v>
      </c>
      <c r="F956">
        <v>1</v>
      </c>
      <c r="H956" t="s">
        <v>159</v>
      </c>
      <c r="I956">
        <v>3038</v>
      </c>
      <c r="J956" s="1">
        <v>43440</v>
      </c>
      <c r="K956">
        <v>1</v>
      </c>
      <c r="R956">
        <v>1</v>
      </c>
      <c r="W956" t="s">
        <v>229</v>
      </c>
      <c r="X956" t="s">
        <v>307</v>
      </c>
      <c r="Y956">
        <v>0</v>
      </c>
      <c r="Z956" t="s">
        <v>4227</v>
      </c>
      <c r="AA956" s="1">
        <v>44753</v>
      </c>
      <c r="AB956" s="2">
        <f t="shared" si="168"/>
        <v>1313</v>
      </c>
      <c r="AC956">
        <v>1</v>
      </c>
      <c r="AD956">
        <v>1</v>
      </c>
      <c r="AE956" t="str">
        <f t="shared" si="169"/>
        <v>Male</v>
      </c>
      <c r="AF956">
        <v>0</v>
      </c>
      <c r="AG956" t="s">
        <v>157</v>
      </c>
      <c r="AH956">
        <v>0</v>
      </c>
      <c r="AJ956">
        <v>1</v>
      </c>
      <c r="AK956" t="str">
        <f t="shared" si="174"/>
        <v>DNC high school</v>
      </c>
      <c r="AL956" t="str">
        <f t="shared" si="170"/>
        <v>No</v>
      </c>
      <c r="AM956">
        <v>77</v>
      </c>
      <c r="AN956" t="str">
        <f t="shared" si="175"/>
        <v>Other</v>
      </c>
      <c r="AQ956">
        <v>15</v>
      </c>
      <c r="AR956">
        <v>0</v>
      </c>
      <c r="AS956">
        <v>0</v>
      </c>
      <c r="AT956">
        <v>0</v>
      </c>
      <c r="AU956">
        <v>1</v>
      </c>
      <c r="AV956">
        <v>0</v>
      </c>
      <c r="AW956">
        <v>0</v>
      </c>
      <c r="AX956">
        <v>0</v>
      </c>
      <c r="AY956">
        <v>0</v>
      </c>
      <c r="AZ956">
        <v>1</v>
      </c>
      <c r="BA956">
        <v>1</v>
      </c>
      <c r="BC956" t="s">
        <v>229</v>
      </c>
      <c r="BD956">
        <v>1</v>
      </c>
      <c r="BE956" t="s">
        <v>4228</v>
      </c>
      <c r="BF956">
        <v>1</v>
      </c>
      <c r="BG956" t="s">
        <v>4229</v>
      </c>
      <c r="BH956">
        <v>0</v>
      </c>
      <c r="BI956">
        <v>1</v>
      </c>
      <c r="BJ956">
        <v>1</v>
      </c>
      <c r="BK956">
        <v>0</v>
      </c>
      <c r="BM956">
        <v>0</v>
      </c>
      <c r="BO956">
        <v>0</v>
      </c>
      <c r="BQ956">
        <v>2</v>
      </c>
      <c r="BR956">
        <v>1</v>
      </c>
      <c r="BS956">
        <v>2</v>
      </c>
      <c r="BT956">
        <v>2</v>
      </c>
      <c r="BU956">
        <v>2</v>
      </c>
      <c r="BV956">
        <v>75</v>
      </c>
      <c r="BW956" s="4">
        <v>0.56835118762161141</v>
      </c>
      <c r="BX956">
        <v>2</v>
      </c>
      <c r="BY956">
        <v>0</v>
      </c>
      <c r="BZ956">
        <v>30</v>
      </c>
      <c r="CA956">
        <v>30</v>
      </c>
      <c r="CB956">
        <v>0</v>
      </c>
      <c r="CC956">
        <v>0</v>
      </c>
      <c r="CD956">
        <v>0</v>
      </c>
      <c r="CE956">
        <v>0</v>
      </c>
      <c r="CF956">
        <v>0</v>
      </c>
      <c r="CG956">
        <v>0</v>
      </c>
      <c r="CH956">
        <v>0</v>
      </c>
      <c r="CI956">
        <v>0</v>
      </c>
      <c r="CJ956">
        <v>0</v>
      </c>
      <c r="CK956">
        <v>0</v>
      </c>
      <c r="CL956">
        <v>0</v>
      </c>
      <c r="CM956">
        <v>0</v>
      </c>
      <c r="CN956">
        <f t="shared" si="176"/>
        <v>30</v>
      </c>
      <c r="CO956" t="str">
        <f t="shared" si="177"/>
        <v>Insufficiently active</v>
      </c>
      <c r="CP956">
        <v>3</v>
      </c>
      <c r="CQ956">
        <v>3</v>
      </c>
      <c r="CR956">
        <v>1</v>
      </c>
      <c r="CS956">
        <v>3</v>
      </c>
      <c r="CT956">
        <v>3</v>
      </c>
      <c r="CU956">
        <v>1</v>
      </c>
      <c r="CV956">
        <v>1</v>
      </c>
      <c r="CW956">
        <v>1</v>
      </c>
      <c r="CX956">
        <v>3</v>
      </c>
      <c r="CY956">
        <v>0</v>
      </c>
      <c r="CZ956">
        <v>2</v>
      </c>
      <c r="DA956">
        <v>8</v>
      </c>
      <c r="DB956">
        <v>3</v>
      </c>
      <c r="DC956">
        <v>1</v>
      </c>
      <c r="DD956">
        <v>3</v>
      </c>
      <c r="DE956">
        <v>3</v>
      </c>
      <c r="DF956">
        <v>1</v>
      </c>
      <c r="DG956">
        <v>3</v>
      </c>
      <c r="DH956">
        <v>3</v>
      </c>
      <c r="DI956">
        <v>2</v>
      </c>
      <c r="DJ956">
        <v>3</v>
      </c>
      <c r="DK956">
        <v>3</v>
      </c>
      <c r="DL956">
        <v>2</v>
      </c>
      <c r="DM956">
        <v>2</v>
      </c>
      <c r="DN956">
        <v>25</v>
      </c>
      <c r="DO956">
        <v>2</v>
      </c>
      <c r="DP956">
        <v>0</v>
      </c>
      <c r="DQ956">
        <v>3</v>
      </c>
      <c r="DR956">
        <v>2</v>
      </c>
      <c r="DS956">
        <v>3</v>
      </c>
      <c r="DT956">
        <v>2</v>
      </c>
      <c r="DU956">
        <v>0</v>
      </c>
      <c r="DV956">
        <v>0</v>
      </c>
      <c r="DW956">
        <v>0</v>
      </c>
      <c r="DX956">
        <v>12</v>
      </c>
      <c r="DY956" t="s">
        <v>157</v>
      </c>
      <c r="DZ956" t="s">
        <v>4709</v>
      </c>
      <c r="EA956">
        <v>2</v>
      </c>
      <c r="EB956">
        <v>3</v>
      </c>
      <c r="EC956">
        <v>3</v>
      </c>
      <c r="ED956">
        <v>4</v>
      </c>
      <c r="EE956">
        <v>4</v>
      </c>
      <c r="EF956">
        <v>2</v>
      </c>
      <c r="EG956">
        <v>3</v>
      </c>
      <c r="EH956">
        <v>21</v>
      </c>
      <c r="EI956">
        <v>1</v>
      </c>
      <c r="EJ956">
        <v>1</v>
      </c>
      <c r="EK956">
        <v>2</v>
      </c>
      <c r="EL956">
        <v>4</v>
      </c>
      <c r="EM956">
        <v>3</v>
      </c>
      <c r="EN956">
        <v>3</v>
      </c>
      <c r="EO956">
        <v>2</v>
      </c>
      <c r="EP956">
        <v>2</v>
      </c>
      <c r="EQ956">
        <v>2</v>
      </c>
      <c r="ER956">
        <v>3</v>
      </c>
      <c r="ES956">
        <v>2</v>
      </c>
      <c r="ET956">
        <v>2</v>
      </c>
      <c r="EU956">
        <v>19</v>
      </c>
      <c r="EV956">
        <v>5</v>
      </c>
      <c r="EW956">
        <v>4</v>
      </c>
      <c r="EX956">
        <v>4</v>
      </c>
      <c r="EY956">
        <v>5</v>
      </c>
      <c r="EZ956">
        <v>18</v>
      </c>
      <c r="FA956">
        <v>3</v>
      </c>
      <c r="FB956" t="str">
        <f t="shared" si="171"/>
        <v>Mild</v>
      </c>
      <c r="FC956" t="s">
        <v>157</v>
      </c>
    </row>
    <row r="957" spans="1:159" x14ac:dyDescent="0.2">
      <c r="A957">
        <v>4588</v>
      </c>
      <c r="B957" t="s">
        <v>143</v>
      </c>
      <c r="C957" t="s">
        <v>4230</v>
      </c>
      <c r="D957" s="1">
        <v>25115</v>
      </c>
      <c r="E957">
        <v>53</v>
      </c>
      <c r="F957">
        <v>1</v>
      </c>
      <c r="H957" t="s">
        <v>478</v>
      </c>
      <c r="I957">
        <v>3021</v>
      </c>
      <c r="J957" s="1">
        <v>43276</v>
      </c>
      <c r="K957">
        <v>1</v>
      </c>
      <c r="L957">
        <v>1</v>
      </c>
      <c r="W957" t="s">
        <v>4403</v>
      </c>
      <c r="X957" t="s">
        <v>307</v>
      </c>
      <c r="Y957">
        <v>0</v>
      </c>
      <c r="Z957" t="s">
        <v>4231</v>
      </c>
      <c r="AA957" s="1">
        <v>44762</v>
      </c>
      <c r="AB957" s="2">
        <f t="shared" si="168"/>
        <v>1486</v>
      </c>
      <c r="AC957">
        <v>1</v>
      </c>
      <c r="AD957">
        <v>2</v>
      </c>
      <c r="AE957" t="str">
        <f t="shared" si="169"/>
        <v>Female</v>
      </c>
      <c r="AF957">
        <v>0</v>
      </c>
      <c r="AG957" t="s">
        <v>157</v>
      </c>
      <c r="AH957">
        <v>0</v>
      </c>
      <c r="AJ957">
        <v>5</v>
      </c>
      <c r="AK957" t="str">
        <f t="shared" si="174"/>
        <v>TAFE</v>
      </c>
      <c r="AL957" t="str">
        <f t="shared" si="170"/>
        <v>Yes</v>
      </c>
      <c r="AM957">
        <v>94</v>
      </c>
      <c r="AN957" t="str">
        <f t="shared" si="175"/>
        <v>Other</v>
      </c>
      <c r="AQ957">
        <v>15</v>
      </c>
      <c r="AR957">
        <v>0</v>
      </c>
      <c r="AS957">
        <v>0</v>
      </c>
      <c r="AT957">
        <v>0</v>
      </c>
      <c r="AU957">
        <v>0</v>
      </c>
      <c r="AV957">
        <v>0</v>
      </c>
      <c r="AW957">
        <v>0</v>
      </c>
      <c r="AX957">
        <v>0</v>
      </c>
      <c r="AY957">
        <v>0</v>
      </c>
      <c r="AZ957">
        <v>0</v>
      </c>
      <c r="BA957">
        <v>0</v>
      </c>
      <c r="BD957">
        <v>1</v>
      </c>
      <c r="BE957" t="s">
        <v>4232</v>
      </c>
      <c r="BF957">
        <v>1</v>
      </c>
      <c r="BG957" t="s">
        <v>4233</v>
      </c>
      <c r="BH957">
        <v>0</v>
      </c>
      <c r="BI957">
        <v>1</v>
      </c>
      <c r="BJ957">
        <v>1</v>
      </c>
      <c r="BK957">
        <v>0</v>
      </c>
      <c r="BM957">
        <v>0</v>
      </c>
      <c r="BO957">
        <v>0</v>
      </c>
      <c r="BQ957">
        <v>1</v>
      </c>
      <c r="BR957">
        <v>1</v>
      </c>
      <c r="BS957">
        <v>1</v>
      </c>
      <c r="BT957">
        <v>2</v>
      </c>
      <c r="BU957">
        <v>1</v>
      </c>
      <c r="BV957">
        <v>60</v>
      </c>
      <c r="BW957" s="4">
        <v>0.78049010367577754</v>
      </c>
      <c r="BX957">
        <v>4</v>
      </c>
      <c r="BY957">
        <v>8</v>
      </c>
      <c r="BZ957">
        <v>0</v>
      </c>
      <c r="CA957">
        <v>480</v>
      </c>
      <c r="CB957">
        <v>0</v>
      </c>
      <c r="CC957">
        <v>0</v>
      </c>
      <c r="CD957">
        <v>0</v>
      </c>
      <c r="CE957">
        <v>0</v>
      </c>
      <c r="CF957">
        <v>0</v>
      </c>
      <c r="CG957">
        <v>0</v>
      </c>
      <c r="CH957">
        <v>0</v>
      </c>
      <c r="CI957">
        <v>0</v>
      </c>
      <c r="CJ957">
        <v>0</v>
      </c>
      <c r="CK957">
        <v>0</v>
      </c>
      <c r="CL957">
        <v>0</v>
      </c>
      <c r="CM957">
        <v>0</v>
      </c>
      <c r="CN957">
        <f t="shared" si="176"/>
        <v>480</v>
      </c>
      <c r="CO957" t="str">
        <f t="shared" si="177"/>
        <v>Sufficientlyactive</v>
      </c>
      <c r="CP957">
        <v>3</v>
      </c>
      <c r="CQ957">
        <v>3</v>
      </c>
      <c r="CR957">
        <v>3</v>
      </c>
      <c r="CS957">
        <v>3</v>
      </c>
      <c r="CT957">
        <v>3</v>
      </c>
      <c r="CU957">
        <v>2</v>
      </c>
      <c r="CV957">
        <v>1</v>
      </c>
      <c r="CW957">
        <v>1</v>
      </c>
      <c r="CX957">
        <v>1</v>
      </c>
      <c r="CY957">
        <v>1</v>
      </c>
      <c r="CZ957">
        <v>3</v>
      </c>
      <c r="DA957">
        <v>6</v>
      </c>
      <c r="DB957">
        <v>0</v>
      </c>
      <c r="DC957">
        <v>0</v>
      </c>
      <c r="DD957">
        <v>4</v>
      </c>
      <c r="DE957">
        <v>2</v>
      </c>
      <c r="DF957">
        <v>1</v>
      </c>
      <c r="DG957">
        <v>2</v>
      </c>
      <c r="DH957">
        <v>3</v>
      </c>
      <c r="DI957">
        <v>3</v>
      </c>
      <c r="DJ957">
        <v>3</v>
      </c>
      <c r="DK957">
        <v>2</v>
      </c>
      <c r="DL957">
        <v>2</v>
      </c>
      <c r="DM957">
        <v>1</v>
      </c>
      <c r="DN957">
        <v>23</v>
      </c>
      <c r="DO957">
        <v>1</v>
      </c>
      <c r="DP957">
        <v>0</v>
      </c>
      <c r="DQ957">
        <v>1</v>
      </c>
      <c r="DR957">
        <v>1</v>
      </c>
      <c r="DS957">
        <v>2</v>
      </c>
      <c r="DT957">
        <v>0</v>
      </c>
      <c r="DU957">
        <v>1</v>
      </c>
      <c r="DV957">
        <v>0</v>
      </c>
      <c r="DW957">
        <v>0</v>
      </c>
      <c r="DX957">
        <v>6</v>
      </c>
      <c r="DY957" t="s">
        <v>149</v>
      </c>
      <c r="DZ957" t="s">
        <v>4707</v>
      </c>
      <c r="EA957">
        <v>4</v>
      </c>
      <c r="EB957">
        <v>5</v>
      </c>
      <c r="EC957">
        <v>2</v>
      </c>
      <c r="ED957">
        <v>3</v>
      </c>
      <c r="EE957">
        <v>3</v>
      </c>
      <c r="EF957">
        <v>3</v>
      </c>
      <c r="EG957">
        <v>3</v>
      </c>
      <c r="EH957">
        <v>23</v>
      </c>
      <c r="EI957">
        <v>2</v>
      </c>
      <c r="EJ957">
        <v>1</v>
      </c>
      <c r="EK957">
        <v>2</v>
      </c>
      <c r="EL957">
        <v>5</v>
      </c>
      <c r="EM957">
        <v>3</v>
      </c>
      <c r="EN957">
        <v>4</v>
      </c>
      <c r="EO957">
        <v>4</v>
      </c>
      <c r="EP957">
        <v>5</v>
      </c>
      <c r="EQ957">
        <v>3</v>
      </c>
      <c r="ER957">
        <v>4</v>
      </c>
      <c r="ES957">
        <v>4</v>
      </c>
      <c r="ET957">
        <v>4</v>
      </c>
      <c r="EU957">
        <v>31</v>
      </c>
      <c r="EV957">
        <v>8</v>
      </c>
      <c r="EW957">
        <v>5</v>
      </c>
      <c r="EX957">
        <v>8</v>
      </c>
      <c r="EY957">
        <v>5</v>
      </c>
      <c r="EZ957">
        <v>26</v>
      </c>
      <c r="FA957">
        <v>6</v>
      </c>
      <c r="FB957" t="str">
        <f t="shared" si="171"/>
        <v>Moderate</v>
      </c>
      <c r="FC957" t="s">
        <v>157</v>
      </c>
    </row>
    <row r="958" spans="1:159" x14ac:dyDescent="0.2">
      <c r="A958">
        <v>4591</v>
      </c>
      <c r="B958" t="s">
        <v>143</v>
      </c>
      <c r="C958" t="s">
        <v>4234</v>
      </c>
      <c r="D958" s="1">
        <v>17047</v>
      </c>
      <c r="E958">
        <v>75</v>
      </c>
      <c r="F958">
        <v>1</v>
      </c>
      <c r="H958" t="s">
        <v>1004</v>
      </c>
      <c r="I958">
        <v>3338</v>
      </c>
      <c r="J958" s="1">
        <v>43360</v>
      </c>
      <c r="K958">
        <v>2</v>
      </c>
      <c r="R958">
        <v>3</v>
      </c>
      <c r="W958" t="s">
        <v>229</v>
      </c>
      <c r="X958" t="s">
        <v>314</v>
      </c>
      <c r="Y958">
        <v>1</v>
      </c>
      <c r="Z958" t="s">
        <v>3379</v>
      </c>
      <c r="AA958" s="1">
        <v>44748</v>
      </c>
      <c r="AB958" s="2">
        <f t="shared" si="168"/>
        <v>1388</v>
      </c>
      <c r="AC958">
        <v>1</v>
      </c>
      <c r="AD958">
        <v>1</v>
      </c>
      <c r="AE958" t="str">
        <f t="shared" si="169"/>
        <v>Male</v>
      </c>
      <c r="AF958">
        <v>7</v>
      </c>
      <c r="AG958" t="s">
        <v>149</v>
      </c>
      <c r="AH958">
        <v>0</v>
      </c>
      <c r="AJ958">
        <v>1</v>
      </c>
      <c r="AK958" t="str">
        <f t="shared" si="174"/>
        <v>DNC high school</v>
      </c>
      <c r="AL958" t="str">
        <f t="shared" si="170"/>
        <v>No</v>
      </c>
      <c r="AM958">
        <v>52</v>
      </c>
      <c r="AN958" t="str">
        <f t="shared" si="175"/>
        <v>Other</v>
      </c>
      <c r="AQ958">
        <v>10</v>
      </c>
      <c r="AR958">
        <v>0</v>
      </c>
      <c r="AS958">
        <v>0</v>
      </c>
      <c r="AT958">
        <v>0</v>
      </c>
      <c r="AU958">
        <v>0</v>
      </c>
      <c r="AV958">
        <v>0</v>
      </c>
      <c r="AW958">
        <v>0</v>
      </c>
      <c r="AX958">
        <v>0</v>
      </c>
      <c r="AY958">
        <v>0</v>
      </c>
      <c r="AZ958">
        <v>1</v>
      </c>
      <c r="BA958">
        <v>1</v>
      </c>
      <c r="BC958" t="s">
        <v>4235</v>
      </c>
      <c r="BD958">
        <v>0</v>
      </c>
      <c r="BF958">
        <v>1</v>
      </c>
      <c r="BG958" t="s">
        <v>4236</v>
      </c>
      <c r="BH958">
        <v>0</v>
      </c>
      <c r="BI958">
        <v>0</v>
      </c>
      <c r="BJ958">
        <v>0</v>
      </c>
      <c r="BK958">
        <v>0</v>
      </c>
      <c r="BM958">
        <v>0</v>
      </c>
      <c r="BO958">
        <v>0</v>
      </c>
      <c r="BQ958">
        <v>4</v>
      </c>
      <c r="BR958">
        <v>1</v>
      </c>
      <c r="BS958">
        <v>3</v>
      </c>
      <c r="BT958">
        <v>3</v>
      </c>
      <c r="BU958">
        <v>3</v>
      </c>
      <c r="BV958">
        <v>80</v>
      </c>
      <c r="BW958" s="4">
        <v>0.481548076923077</v>
      </c>
      <c r="BX958">
        <v>1</v>
      </c>
      <c r="BY958">
        <v>0</v>
      </c>
      <c r="BZ958">
        <v>15</v>
      </c>
      <c r="CA958">
        <v>15</v>
      </c>
      <c r="CB958">
        <v>0</v>
      </c>
      <c r="CC958">
        <v>1</v>
      </c>
      <c r="CD958">
        <v>59</v>
      </c>
      <c r="CE958">
        <v>119</v>
      </c>
      <c r="CF958">
        <v>2</v>
      </c>
      <c r="CG958">
        <v>1</v>
      </c>
      <c r="CH958">
        <v>59</v>
      </c>
      <c r="CI958">
        <v>119</v>
      </c>
      <c r="CJ958">
        <v>0</v>
      </c>
      <c r="CK958">
        <v>0</v>
      </c>
      <c r="CL958">
        <v>0</v>
      </c>
      <c r="CM958">
        <v>0</v>
      </c>
      <c r="CN958">
        <f t="shared" si="176"/>
        <v>253</v>
      </c>
      <c r="CO958" t="str">
        <f t="shared" si="177"/>
        <v>Sufficientlyactive</v>
      </c>
      <c r="CP958">
        <v>4</v>
      </c>
      <c r="CQ958">
        <v>0</v>
      </c>
      <c r="CR958">
        <v>4</v>
      </c>
      <c r="CS958">
        <v>3</v>
      </c>
      <c r="CT958">
        <v>4</v>
      </c>
      <c r="CU958">
        <v>2</v>
      </c>
      <c r="CV958">
        <v>1</v>
      </c>
      <c r="CW958">
        <v>0</v>
      </c>
      <c r="CX958">
        <v>1</v>
      </c>
      <c r="CY958">
        <v>0</v>
      </c>
      <c r="CZ958">
        <v>2</v>
      </c>
      <c r="DA958">
        <v>9</v>
      </c>
      <c r="DB958">
        <v>2</v>
      </c>
      <c r="DC958">
        <v>0</v>
      </c>
      <c r="DD958">
        <v>5</v>
      </c>
      <c r="DE958">
        <v>3</v>
      </c>
      <c r="DF958">
        <v>1</v>
      </c>
      <c r="DG958">
        <v>1</v>
      </c>
      <c r="DH958">
        <v>2</v>
      </c>
      <c r="DI958">
        <v>1</v>
      </c>
      <c r="DJ958">
        <v>2</v>
      </c>
      <c r="DK958">
        <v>4</v>
      </c>
      <c r="DL958">
        <v>3</v>
      </c>
      <c r="DM958">
        <v>2</v>
      </c>
      <c r="DN958">
        <v>24</v>
      </c>
      <c r="DO958">
        <v>3</v>
      </c>
      <c r="DP958">
        <v>1</v>
      </c>
      <c r="DQ958">
        <v>2</v>
      </c>
      <c r="DR958">
        <v>3</v>
      </c>
      <c r="DS958">
        <v>0</v>
      </c>
      <c r="DT958">
        <v>0</v>
      </c>
      <c r="DU958">
        <v>0</v>
      </c>
      <c r="DV958">
        <v>1</v>
      </c>
      <c r="DW958">
        <v>0</v>
      </c>
      <c r="DX958">
        <v>10</v>
      </c>
      <c r="DY958" t="s">
        <v>149</v>
      </c>
      <c r="DZ958" t="s">
        <v>4709</v>
      </c>
      <c r="EA958">
        <v>4</v>
      </c>
      <c r="EB958">
        <v>3</v>
      </c>
      <c r="EC958">
        <v>4</v>
      </c>
      <c r="ED958">
        <v>5</v>
      </c>
      <c r="EE958">
        <v>5</v>
      </c>
      <c r="EF958">
        <v>2</v>
      </c>
      <c r="EG958">
        <v>5</v>
      </c>
      <c r="EH958">
        <v>28</v>
      </c>
      <c r="EI958">
        <v>3</v>
      </c>
      <c r="EJ958">
        <v>3</v>
      </c>
      <c r="EK958">
        <v>3</v>
      </c>
      <c r="EL958">
        <v>9</v>
      </c>
      <c r="EM958">
        <v>3</v>
      </c>
      <c r="EN958">
        <v>2</v>
      </c>
      <c r="EO958">
        <v>2</v>
      </c>
      <c r="EP958">
        <v>2</v>
      </c>
      <c r="EQ958">
        <v>2</v>
      </c>
      <c r="ER958">
        <v>2</v>
      </c>
      <c r="ES958">
        <v>2</v>
      </c>
      <c r="ET958">
        <v>1</v>
      </c>
      <c r="EU958">
        <v>16</v>
      </c>
      <c r="EV958">
        <v>6</v>
      </c>
      <c r="EW958">
        <v>6</v>
      </c>
      <c r="EX958">
        <v>6</v>
      </c>
      <c r="EY958">
        <v>6</v>
      </c>
      <c r="EZ958">
        <v>24</v>
      </c>
      <c r="FA958">
        <v>2</v>
      </c>
      <c r="FB958" t="str">
        <f t="shared" si="171"/>
        <v>Mild</v>
      </c>
      <c r="FC958" t="s">
        <v>157</v>
      </c>
    </row>
    <row r="959" spans="1:159" x14ac:dyDescent="0.2">
      <c r="A959">
        <v>4605</v>
      </c>
      <c r="B959" t="s">
        <v>143</v>
      </c>
      <c r="C959" t="s">
        <v>4237</v>
      </c>
      <c r="D959" s="1">
        <v>17500</v>
      </c>
      <c r="E959">
        <v>74</v>
      </c>
      <c r="F959">
        <v>1</v>
      </c>
      <c r="H959" t="s">
        <v>571</v>
      </c>
      <c r="I959">
        <v>3020</v>
      </c>
      <c r="J959" s="1">
        <v>44697</v>
      </c>
      <c r="K959">
        <v>1</v>
      </c>
      <c r="L959">
        <v>1</v>
      </c>
      <c r="W959" t="s">
        <v>4403</v>
      </c>
      <c r="X959" t="s">
        <v>307</v>
      </c>
      <c r="Y959">
        <v>0</v>
      </c>
      <c r="Z959" t="s">
        <v>4238</v>
      </c>
      <c r="AA959" s="1">
        <v>44775</v>
      </c>
      <c r="AB959" s="2">
        <f t="shared" si="168"/>
        <v>78</v>
      </c>
      <c r="AC959">
        <v>1</v>
      </c>
      <c r="AD959">
        <v>2</v>
      </c>
      <c r="AE959" t="str">
        <f t="shared" si="169"/>
        <v>Female</v>
      </c>
      <c r="AF959">
        <v>7</v>
      </c>
      <c r="AG959" t="s">
        <v>149</v>
      </c>
      <c r="AH959">
        <v>0</v>
      </c>
      <c r="AJ959">
        <v>2</v>
      </c>
      <c r="AK959" t="str">
        <f t="shared" si="174"/>
        <v>High school</v>
      </c>
      <c r="AL959" t="str">
        <f t="shared" si="170"/>
        <v>Yes</v>
      </c>
      <c r="AM959">
        <v>44</v>
      </c>
      <c r="AN959" t="str">
        <f t="shared" si="175"/>
        <v>Other</v>
      </c>
      <c r="AQ959">
        <v>28</v>
      </c>
      <c r="AR959">
        <v>0</v>
      </c>
      <c r="AS959">
        <v>0</v>
      </c>
      <c r="AT959">
        <v>0</v>
      </c>
      <c r="AU959">
        <v>0</v>
      </c>
      <c r="AV959">
        <v>0</v>
      </c>
      <c r="AW959">
        <v>0</v>
      </c>
      <c r="AX959">
        <v>0</v>
      </c>
      <c r="AY959">
        <v>0</v>
      </c>
      <c r="AZ959">
        <v>2</v>
      </c>
      <c r="BA959">
        <v>2</v>
      </c>
      <c r="BD959">
        <v>1</v>
      </c>
      <c r="BF959">
        <v>1</v>
      </c>
      <c r="BH959">
        <v>1</v>
      </c>
      <c r="BI959">
        <v>0</v>
      </c>
      <c r="BJ959">
        <v>0</v>
      </c>
      <c r="BK959">
        <v>0</v>
      </c>
      <c r="BM959">
        <v>0</v>
      </c>
      <c r="BO959">
        <v>0</v>
      </c>
      <c r="BQ959">
        <v>3</v>
      </c>
      <c r="BR959">
        <v>3</v>
      </c>
      <c r="BS959">
        <v>3</v>
      </c>
      <c r="BT959">
        <v>2</v>
      </c>
      <c r="BU959">
        <v>1</v>
      </c>
      <c r="BV959">
        <v>50</v>
      </c>
      <c r="BW959" s="4">
        <v>0.4393185673892554</v>
      </c>
      <c r="BX959">
        <v>2</v>
      </c>
      <c r="BY959">
        <v>0</v>
      </c>
      <c r="BZ959">
        <v>30</v>
      </c>
      <c r="CA959">
        <v>30</v>
      </c>
      <c r="CB959">
        <v>0</v>
      </c>
      <c r="CC959">
        <v>0</v>
      </c>
      <c r="CD959">
        <v>0</v>
      </c>
      <c r="CE959">
        <v>0</v>
      </c>
      <c r="CF959">
        <v>0</v>
      </c>
      <c r="CG959">
        <v>0</v>
      </c>
      <c r="CH959">
        <v>0</v>
      </c>
      <c r="CI959">
        <v>0</v>
      </c>
      <c r="CJ959">
        <v>0</v>
      </c>
      <c r="CK959">
        <v>0</v>
      </c>
      <c r="CL959">
        <v>0</v>
      </c>
      <c r="CM959">
        <v>0</v>
      </c>
      <c r="CN959">
        <f t="shared" si="176"/>
        <v>30</v>
      </c>
      <c r="CO959" t="str">
        <f t="shared" si="177"/>
        <v>Insufficiently active</v>
      </c>
      <c r="CP959">
        <v>3</v>
      </c>
      <c r="CQ959">
        <v>3</v>
      </c>
      <c r="CR959">
        <v>3</v>
      </c>
      <c r="CS959">
        <v>3</v>
      </c>
      <c r="CT959">
        <v>3</v>
      </c>
      <c r="CU959">
        <v>3</v>
      </c>
      <c r="CV959">
        <v>1</v>
      </c>
      <c r="CW959">
        <v>1</v>
      </c>
      <c r="CX959">
        <v>1</v>
      </c>
      <c r="CY959">
        <v>1</v>
      </c>
      <c r="CZ959">
        <v>2</v>
      </c>
      <c r="DA959">
        <v>7</v>
      </c>
      <c r="DB959">
        <v>2</v>
      </c>
      <c r="DC959">
        <v>1</v>
      </c>
      <c r="DD959">
        <v>2</v>
      </c>
      <c r="DE959">
        <v>1</v>
      </c>
      <c r="DF959">
        <v>1</v>
      </c>
      <c r="DG959">
        <v>1</v>
      </c>
      <c r="DH959">
        <v>1</v>
      </c>
      <c r="DI959">
        <v>1</v>
      </c>
      <c r="DJ959">
        <v>1</v>
      </c>
      <c r="DK959">
        <v>2</v>
      </c>
      <c r="DL959">
        <v>1</v>
      </c>
      <c r="DM959">
        <v>1</v>
      </c>
      <c r="DN959">
        <v>12</v>
      </c>
      <c r="DO959">
        <v>0</v>
      </c>
      <c r="DP959">
        <v>0</v>
      </c>
      <c r="DQ959">
        <v>0</v>
      </c>
      <c r="DR959">
        <v>1</v>
      </c>
      <c r="DS959">
        <v>0</v>
      </c>
      <c r="DT959">
        <v>0</v>
      </c>
      <c r="DU959">
        <v>0</v>
      </c>
      <c r="DV959">
        <v>0</v>
      </c>
      <c r="DW959">
        <v>0</v>
      </c>
      <c r="DX959">
        <v>1</v>
      </c>
      <c r="DY959" t="s">
        <v>149</v>
      </c>
      <c r="DZ959" t="s">
        <v>4708</v>
      </c>
      <c r="EA959">
        <v>3</v>
      </c>
      <c r="EB959">
        <v>4</v>
      </c>
      <c r="EC959">
        <v>3</v>
      </c>
      <c r="ED959">
        <v>4</v>
      </c>
      <c r="EE959">
        <v>4</v>
      </c>
      <c r="EF959">
        <v>4</v>
      </c>
      <c r="EG959">
        <v>5</v>
      </c>
      <c r="EH959">
        <v>27</v>
      </c>
      <c r="EI959">
        <v>1</v>
      </c>
      <c r="EJ959">
        <v>1</v>
      </c>
      <c r="EK959">
        <v>1</v>
      </c>
      <c r="EL959">
        <v>3</v>
      </c>
      <c r="EM959">
        <v>4</v>
      </c>
      <c r="EN959">
        <v>5</v>
      </c>
      <c r="EO959">
        <v>5</v>
      </c>
      <c r="EP959">
        <v>5</v>
      </c>
      <c r="EQ959">
        <v>5</v>
      </c>
      <c r="ER959">
        <v>5</v>
      </c>
      <c r="ES959">
        <v>5</v>
      </c>
      <c r="ET959">
        <v>4</v>
      </c>
      <c r="EU959">
        <v>38</v>
      </c>
      <c r="EV959">
        <v>7</v>
      </c>
      <c r="EW959">
        <v>8</v>
      </c>
      <c r="EX959">
        <v>8</v>
      </c>
      <c r="EY959">
        <v>7</v>
      </c>
      <c r="EZ959">
        <v>30</v>
      </c>
      <c r="FA959">
        <v>8</v>
      </c>
      <c r="FB959" t="str">
        <f t="shared" si="171"/>
        <v>Severe</v>
      </c>
      <c r="FC959" t="s">
        <v>157</v>
      </c>
    </row>
    <row r="960" spans="1:159" x14ac:dyDescent="0.2">
      <c r="A960">
        <v>4611</v>
      </c>
      <c r="B960" t="s">
        <v>143</v>
      </c>
      <c r="C960" t="s">
        <v>4239</v>
      </c>
      <c r="D960" s="1">
        <v>23684</v>
      </c>
      <c r="E960">
        <v>57</v>
      </c>
      <c r="F960">
        <v>1</v>
      </c>
      <c r="H960" t="s">
        <v>204</v>
      </c>
      <c r="I960">
        <v>3429</v>
      </c>
      <c r="J960" s="1">
        <v>43426</v>
      </c>
      <c r="K960">
        <v>1</v>
      </c>
      <c r="L960">
        <v>2</v>
      </c>
      <c r="W960" t="s">
        <v>4403</v>
      </c>
      <c r="X960" t="s">
        <v>222</v>
      </c>
      <c r="Y960">
        <v>0</v>
      </c>
      <c r="Z960" t="s">
        <v>4240</v>
      </c>
      <c r="AA960" s="1">
        <v>44752</v>
      </c>
      <c r="AB960" s="2">
        <f t="shared" si="168"/>
        <v>1326</v>
      </c>
      <c r="AC960">
        <v>4</v>
      </c>
      <c r="AD960">
        <v>1</v>
      </c>
      <c r="AE960" t="str">
        <f t="shared" si="169"/>
        <v>Male</v>
      </c>
      <c r="AF960">
        <v>0</v>
      </c>
      <c r="AG960" t="s">
        <v>157</v>
      </c>
      <c r="AH960">
        <v>0</v>
      </c>
      <c r="AJ960">
        <v>4</v>
      </c>
      <c r="AK960" t="str">
        <f t="shared" si="174"/>
        <v>TAFE</v>
      </c>
      <c r="AL960" t="str">
        <f t="shared" si="170"/>
        <v>Yes</v>
      </c>
      <c r="AM960">
        <v>9</v>
      </c>
      <c r="AN960" t="str">
        <f t="shared" si="175"/>
        <v>Aus</v>
      </c>
      <c r="AO960">
        <v>4</v>
      </c>
      <c r="AR960">
        <v>0</v>
      </c>
      <c r="AS960">
        <v>0</v>
      </c>
      <c r="AT960">
        <v>0</v>
      </c>
      <c r="AU960">
        <v>0</v>
      </c>
      <c r="AV960">
        <v>0</v>
      </c>
      <c r="AW960">
        <v>0</v>
      </c>
      <c r="AX960">
        <v>1</v>
      </c>
      <c r="AY960">
        <v>0</v>
      </c>
      <c r="AZ960">
        <v>1</v>
      </c>
      <c r="BA960">
        <v>1</v>
      </c>
      <c r="BC960" t="s">
        <v>4241</v>
      </c>
      <c r="BD960">
        <v>0</v>
      </c>
      <c r="BF960">
        <v>1</v>
      </c>
      <c r="BG960" t="s">
        <v>4242</v>
      </c>
      <c r="BH960">
        <v>0</v>
      </c>
      <c r="BI960">
        <v>0</v>
      </c>
      <c r="BJ960">
        <v>0</v>
      </c>
      <c r="BK960">
        <v>0</v>
      </c>
      <c r="BM960">
        <v>0</v>
      </c>
      <c r="BO960">
        <v>0</v>
      </c>
      <c r="BQ960">
        <v>2</v>
      </c>
      <c r="BR960">
        <v>1</v>
      </c>
      <c r="BS960">
        <v>3</v>
      </c>
      <c r="BT960">
        <v>3</v>
      </c>
      <c r="BU960">
        <v>4</v>
      </c>
      <c r="BV960">
        <v>69</v>
      </c>
      <c r="BW960" s="4">
        <v>0.42898075552387738</v>
      </c>
      <c r="BX960">
        <v>3</v>
      </c>
      <c r="BY960">
        <v>2</v>
      </c>
      <c r="BZ960">
        <v>0</v>
      </c>
      <c r="CA960">
        <v>120</v>
      </c>
      <c r="CB960">
        <v>0</v>
      </c>
      <c r="CC960">
        <v>0</v>
      </c>
      <c r="CD960">
        <v>0</v>
      </c>
      <c r="CE960">
        <v>0</v>
      </c>
      <c r="CF960">
        <v>0</v>
      </c>
      <c r="CG960">
        <v>0</v>
      </c>
      <c r="CH960">
        <v>0</v>
      </c>
      <c r="CI960">
        <v>0</v>
      </c>
      <c r="CJ960">
        <v>0</v>
      </c>
      <c r="CK960">
        <v>0</v>
      </c>
      <c r="CL960">
        <v>0</v>
      </c>
      <c r="CM960">
        <v>0</v>
      </c>
      <c r="CN960">
        <f t="shared" si="176"/>
        <v>120</v>
      </c>
      <c r="CO960" t="str">
        <f t="shared" si="177"/>
        <v>Insufficiently active</v>
      </c>
      <c r="CP960">
        <v>3</v>
      </c>
      <c r="CQ960">
        <v>3</v>
      </c>
      <c r="CR960">
        <v>2</v>
      </c>
      <c r="CS960">
        <v>3</v>
      </c>
      <c r="CT960">
        <v>3</v>
      </c>
      <c r="CU960">
        <v>2</v>
      </c>
      <c r="CV960">
        <v>1</v>
      </c>
      <c r="CW960">
        <v>1</v>
      </c>
      <c r="CX960">
        <v>1</v>
      </c>
      <c r="CY960">
        <v>0</v>
      </c>
      <c r="CZ960">
        <v>2</v>
      </c>
      <c r="DA960">
        <v>7</v>
      </c>
      <c r="DB960">
        <v>1</v>
      </c>
      <c r="DC960">
        <v>0</v>
      </c>
      <c r="DD960">
        <v>2</v>
      </c>
      <c r="DE960">
        <v>2</v>
      </c>
      <c r="DF960">
        <v>1</v>
      </c>
      <c r="DG960">
        <v>2</v>
      </c>
      <c r="DH960">
        <v>3</v>
      </c>
      <c r="DI960">
        <v>1</v>
      </c>
      <c r="DJ960">
        <v>3</v>
      </c>
      <c r="DK960">
        <v>2</v>
      </c>
      <c r="DL960">
        <v>3</v>
      </c>
      <c r="DM960">
        <v>3</v>
      </c>
      <c r="DN960">
        <v>22</v>
      </c>
      <c r="DO960">
        <v>1</v>
      </c>
      <c r="DP960">
        <v>2</v>
      </c>
      <c r="DQ960">
        <v>2</v>
      </c>
      <c r="DR960">
        <v>1</v>
      </c>
      <c r="DS960">
        <v>1</v>
      </c>
      <c r="DT960">
        <v>1</v>
      </c>
      <c r="DU960">
        <v>1</v>
      </c>
      <c r="DV960">
        <v>0</v>
      </c>
      <c r="DW960">
        <v>0</v>
      </c>
      <c r="DX960">
        <v>9</v>
      </c>
      <c r="DY960" t="s">
        <v>149</v>
      </c>
      <c r="DZ960" t="s">
        <v>4707</v>
      </c>
      <c r="EA960">
        <v>3</v>
      </c>
      <c r="EB960">
        <v>3</v>
      </c>
      <c r="EC960">
        <v>3</v>
      </c>
      <c r="ED960">
        <v>3</v>
      </c>
      <c r="EE960">
        <v>3</v>
      </c>
      <c r="EF960">
        <v>2</v>
      </c>
      <c r="EG960">
        <v>3</v>
      </c>
      <c r="EH960">
        <v>20</v>
      </c>
      <c r="EI960">
        <v>3</v>
      </c>
      <c r="EJ960">
        <v>3</v>
      </c>
      <c r="EK960">
        <v>3</v>
      </c>
      <c r="EL960">
        <v>9</v>
      </c>
      <c r="EM960">
        <v>4</v>
      </c>
      <c r="EN960">
        <v>3</v>
      </c>
      <c r="EO960">
        <v>3</v>
      </c>
      <c r="EP960">
        <v>2</v>
      </c>
      <c r="EQ960">
        <v>2</v>
      </c>
      <c r="ER960">
        <v>3</v>
      </c>
      <c r="ES960">
        <v>3</v>
      </c>
      <c r="ET960">
        <v>2</v>
      </c>
      <c r="EU960">
        <v>22</v>
      </c>
      <c r="EV960">
        <v>4</v>
      </c>
      <c r="EW960">
        <v>3</v>
      </c>
      <c r="EX960">
        <v>2</v>
      </c>
      <c r="EY960">
        <v>6</v>
      </c>
      <c r="EZ960">
        <v>15</v>
      </c>
      <c r="FA960">
        <v>3</v>
      </c>
      <c r="FB960" t="str">
        <f t="shared" si="171"/>
        <v>Mild</v>
      </c>
      <c r="FC960" t="s">
        <v>149</v>
      </c>
    </row>
    <row r="961" spans="1:159" x14ac:dyDescent="0.2">
      <c r="A961">
        <v>4620</v>
      </c>
      <c r="B961" t="s">
        <v>143</v>
      </c>
      <c r="C961" t="s">
        <v>4243</v>
      </c>
      <c r="D961" s="1">
        <v>19528</v>
      </c>
      <c r="E961">
        <v>69</v>
      </c>
      <c r="F961">
        <v>1</v>
      </c>
      <c r="H961" t="s">
        <v>839</v>
      </c>
      <c r="I961">
        <v>3042</v>
      </c>
      <c r="J961" s="1">
        <v>43279</v>
      </c>
      <c r="K961">
        <v>1</v>
      </c>
      <c r="S961">
        <v>2</v>
      </c>
      <c r="W961" t="s">
        <v>4410</v>
      </c>
      <c r="X961" t="s">
        <v>222</v>
      </c>
      <c r="Y961">
        <v>0</v>
      </c>
      <c r="Z961" t="s">
        <v>4244</v>
      </c>
      <c r="AA961" s="1">
        <v>44765</v>
      </c>
      <c r="AB961" s="2">
        <f t="shared" si="168"/>
        <v>1486</v>
      </c>
      <c r="AC961">
        <v>4</v>
      </c>
      <c r="AD961">
        <v>2</v>
      </c>
      <c r="AE961" t="str">
        <f t="shared" si="169"/>
        <v>Female</v>
      </c>
      <c r="AF961">
        <v>7</v>
      </c>
      <c r="AG961" t="s">
        <v>149</v>
      </c>
      <c r="AH961">
        <v>0</v>
      </c>
      <c r="AJ961">
        <v>2</v>
      </c>
      <c r="AK961" t="str">
        <f t="shared" si="174"/>
        <v>High school</v>
      </c>
      <c r="AL961" t="str">
        <f t="shared" si="170"/>
        <v>Yes</v>
      </c>
      <c r="AM961">
        <v>83</v>
      </c>
      <c r="AN961" t="str">
        <f t="shared" si="175"/>
        <v>Other</v>
      </c>
      <c r="AQ961">
        <v>19</v>
      </c>
      <c r="AR961">
        <v>0</v>
      </c>
      <c r="AS961">
        <v>0</v>
      </c>
      <c r="AT961">
        <v>0</v>
      </c>
      <c r="AU961">
        <v>0</v>
      </c>
      <c r="AV961">
        <v>0</v>
      </c>
      <c r="AW961">
        <v>0</v>
      </c>
      <c r="AX961">
        <v>0</v>
      </c>
      <c r="AY961">
        <v>1</v>
      </c>
      <c r="AZ961">
        <v>1</v>
      </c>
      <c r="BA961">
        <v>0</v>
      </c>
      <c r="BC961" t="s">
        <v>4245</v>
      </c>
      <c r="BD961">
        <v>1</v>
      </c>
      <c r="BE961" t="s">
        <v>4246</v>
      </c>
      <c r="BF961">
        <v>1</v>
      </c>
      <c r="BG961" t="s">
        <v>4247</v>
      </c>
      <c r="BH961">
        <v>0</v>
      </c>
      <c r="BI961">
        <v>0</v>
      </c>
      <c r="BJ961">
        <v>1</v>
      </c>
      <c r="BK961">
        <v>0</v>
      </c>
      <c r="BM961">
        <v>0</v>
      </c>
      <c r="BO961">
        <v>0</v>
      </c>
      <c r="BQ961">
        <v>2</v>
      </c>
      <c r="BR961">
        <v>1</v>
      </c>
      <c r="BS961">
        <v>3</v>
      </c>
      <c r="BT961">
        <v>3</v>
      </c>
      <c r="BU961">
        <v>2</v>
      </c>
      <c r="BV961">
        <v>60</v>
      </c>
      <c r="BW961" s="4">
        <v>0.54207033714815966</v>
      </c>
      <c r="BX961">
        <v>3</v>
      </c>
      <c r="BY961">
        <v>1</v>
      </c>
      <c r="BZ961">
        <v>2</v>
      </c>
      <c r="CA961">
        <v>62</v>
      </c>
      <c r="CB961">
        <v>2</v>
      </c>
      <c r="CC961">
        <v>5</v>
      </c>
      <c r="CD961">
        <v>1</v>
      </c>
      <c r="CE961">
        <v>301</v>
      </c>
      <c r="CF961">
        <v>1</v>
      </c>
      <c r="CG961">
        <v>1</v>
      </c>
      <c r="CH961">
        <v>2</v>
      </c>
      <c r="CI961">
        <v>62</v>
      </c>
      <c r="CJ961">
        <v>3</v>
      </c>
      <c r="CK961">
        <v>3</v>
      </c>
      <c r="CL961">
        <v>1</v>
      </c>
      <c r="CM961">
        <v>181</v>
      </c>
      <c r="CN961">
        <f t="shared" si="176"/>
        <v>367</v>
      </c>
      <c r="CO961" t="str">
        <f t="shared" si="177"/>
        <v>Sufficientlyactive</v>
      </c>
      <c r="CP961">
        <v>1</v>
      </c>
      <c r="CQ961">
        <v>1</v>
      </c>
      <c r="CR961">
        <v>3</v>
      </c>
      <c r="CS961">
        <v>2</v>
      </c>
      <c r="CT961">
        <v>3</v>
      </c>
      <c r="CU961">
        <v>3</v>
      </c>
      <c r="CV961">
        <v>1</v>
      </c>
      <c r="CW961">
        <v>1</v>
      </c>
      <c r="CX961">
        <v>1</v>
      </c>
      <c r="CY961">
        <v>1</v>
      </c>
      <c r="CZ961">
        <v>3</v>
      </c>
      <c r="DA961">
        <v>7</v>
      </c>
      <c r="DB961">
        <v>6</v>
      </c>
      <c r="DC961">
        <v>1</v>
      </c>
      <c r="DD961">
        <v>3</v>
      </c>
      <c r="DE961">
        <v>3</v>
      </c>
      <c r="DF961">
        <v>2</v>
      </c>
      <c r="DG961">
        <v>4</v>
      </c>
      <c r="DH961">
        <v>3</v>
      </c>
      <c r="DI961">
        <v>3</v>
      </c>
      <c r="DJ961">
        <v>2</v>
      </c>
      <c r="DK961">
        <v>4</v>
      </c>
      <c r="DL961">
        <v>2</v>
      </c>
      <c r="DM961">
        <v>3</v>
      </c>
      <c r="DN961">
        <v>29</v>
      </c>
      <c r="DO961">
        <v>2</v>
      </c>
      <c r="DP961">
        <v>2</v>
      </c>
      <c r="DQ961">
        <v>0</v>
      </c>
      <c r="DR961">
        <v>2</v>
      </c>
      <c r="DS961">
        <v>0</v>
      </c>
      <c r="DT961">
        <v>2</v>
      </c>
      <c r="DU961">
        <v>1</v>
      </c>
      <c r="DV961">
        <v>1</v>
      </c>
      <c r="DW961">
        <v>1</v>
      </c>
      <c r="DX961">
        <v>11</v>
      </c>
      <c r="DY961" t="s">
        <v>157</v>
      </c>
      <c r="DZ961" t="s">
        <v>4709</v>
      </c>
      <c r="EA961">
        <v>2</v>
      </c>
      <c r="EB961">
        <v>2</v>
      </c>
      <c r="EC961">
        <v>3</v>
      </c>
      <c r="ED961">
        <v>3</v>
      </c>
      <c r="EE961">
        <v>3</v>
      </c>
      <c r="EF961">
        <v>2</v>
      </c>
      <c r="EG961">
        <v>3</v>
      </c>
      <c r="EH961">
        <v>18</v>
      </c>
      <c r="EI961">
        <v>2</v>
      </c>
      <c r="EJ961">
        <v>2</v>
      </c>
      <c r="EK961">
        <v>3</v>
      </c>
      <c r="EL961">
        <v>7</v>
      </c>
      <c r="EM961">
        <v>2</v>
      </c>
      <c r="EN961">
        <v>2</v>
      </c>
      <c r="EO961">
        <v>2</v>
      </c>
      <c r="EP961">
        <v>2</v>
      </c>
      <c r="EQ961">
        <v>2</v>
      </c>
      <c r="ER961">
        <v>2</v>
      </c>
      <c r="ES961">
        <v>2</v>
      </c>
      <c r="ET961">
        <v>2</v>
      </c>
      <c r="EU961">
        <v>16</v>
      </c>
      <c r="EV961">
        <v>7</v>
      </c>
      <c r="EW961">
        <v>8</v>
      </c>
      <c r="EX961">
        <v>7</v>
      </c>
      <c r="EY961">
        <v>6</v>
      </c>
      <c r="EZ961">
        <v>28</v>
      </c>
      <c r="FA961">
        <v>7</v>
      </c>
      <c r="FB961" t="str">
        <f t="shared" si="171"/>
        <v>Moderate</v>
      </c>
      <c r="FC961" t="s">
        <v>157</v>
      </c>
    </row>
    <row r="962" spans="1:159" x14ac:dyDescent="0.2">
      <c r="A962">
        <v>4627</v>
      </c>
      <c r="B962" t="s">
        <v>143</v>
      </c>
      <c r="C962" t="s">
        <v>4248</v>
      </c>
      <c r="D962" s="1">
        <v>23793</v>
      </c>
      <c r="E962">
        <v>57</v>
      </c>
      <c r="F962">
        <v>1</v>
      </c>
      <c r="H962" t="s">
        <v>262</v>
      </c>
      <c r="I962">
        <v>3032</v>
      </c>
      <c r="J962" s="1">
        <v>43416</v>
      </c>
      <c r="K962">
        <v>2</v>
      </c>
      <c r="R962">
        <v>3</v>
      </c>
      <c r="W962" t="s">
        <v>229</v>
      </c>
      <c r="X962" t="s">
        <v>314</v>
      </c>
      <c r="Y962">
        <v>1</v>
      </c>
      <c r="Z962" t="s">
        <v>4249</v>
      </c>
      <c r="AA962" s="1">
        <v>44763</v>
      </c>
      <c r="AB962" s="2">
        <f t="shared" ref="AB962:AB1025" si="178">DATEDIF(J962,AA962,"d")</f>
        <v>1347</v>
      </c>
      <c r="AC962">
        <v>5</v>
      </c>
      <c r="AD962">
        <v>2</v>
      </c>
      <c r="AE962" t="str">
        <f t="shared" si="169"/>
        <v>Female</v>
      </c>
      <c r="AF962">
        <v>4</v>
      </c>
      <c r="AG962" t="s">
        <v>149</v>
      </c>
      <c r="AH962">
        <v>0</v>
      </c>
      <c r="AJ962">
        <v>1</v>
      </c>
      <c r="AK962" t="str">
        <f t="shared" si="174"/>
        <v>DNC high school</v>
      </c>
      <c r="AL962" t="str">
        <f t="shared" si="170"/>
        <v>No</v>
      </c>
      <c r="AM962">
        <v>191</v>
      </c>
      <c r="AN962" t="str">
        <f t="shared" si="175"/>
        <v>Other</v>
      </c>
      <c r="AQ962">
        <v>1985</v>
      </c>
      <c r="AR962">
        <v>0</v>
      </c>
      <c r="AS962">
        <v>0</v>
      </c>
      <c r="AT962">
        <v>0</v>
      </c>
      <c r="AU962">
        <v>0</v>
      </c>
      <c r="AV962">
        <v>0</v>
      </c>
      <c r="AW962">
        <v>0</v>
      </c>
      <c r="AX962">
        <v>2</v>
      </c>
      <c r="AY962">
        <v>0</v>
      </c>
      <c r="AZ962">
        <v>0</v>
      </c>
      <c r="BA962">
        <v>1</v>
      </c>
      <c r="BD962">
        <v>1</v>
      </c>
      <c r="BE962" t="s">
        <v>4250</v>
      </c>
      <c r="BF962">
        <v>0</v>
      </c>
      <c r="BH962">
        <v>2</v>
      </c>
      <c r="BI962">
        <v>2</v>
      </c>
      <c r="BJ962">
        <v>0</v>
      </c>
      <c r="BK962">
        <v>0</v>
      </c>
      <c r="BM962">
        <v>0</v>
      </c>
      <c r="BO962">
        <v>0</v>
      </c>
      <c r="BQ962">
        <v>2</v>
      </c>
      <c r="BR962">
        <v>1</v>
      </c>
      <c r="BS962">
        <v>2</v>
      </c>
      <c r="BT962">
        <v>4</v>
      </c>
      <c r="BU962">
        <v>2</v>
      </c>
      <c r="BV962">
        <v>50</v>
      </c>
      <c r="BW962" s="4">
        <v>0.44348014712035067</v>
      </c>
      <c r="BX962">
        <v>10</v>
      </c>
      <c r="BY962">
        <v>10</v>
      </c>
      <c r="BZ962">
        <v>0</v>
      </c>
      <c r="CA962">
        <v>600</v>
      </c>
      <c r="CB962">
        <v>0</v>
      </c>
      <c r="CC962">
        <v>0</v>
      </c>
      <c r="CD962">
        <v>0</v>
      </c>
      <c r="CE962">
        <v>0</v>
      </c>
      <c r="CF962">
        <v>5</v>
      </c>
      <c r="CG962">
        <v>2</v>
      </c>
      <c r="CH962">
        <v>0</v>
      </c>
      <c r="CI962">
        <v>120</v>
      </c>
      <c r="CJ962">
        <v>5</v>
      </c>
      <c r="CK962">
        <v>2</v>
      </c>
      <c r="CL962">
        <v>0</v>
      </c>
      <c r="CM962">
        <v>120</v>
      </c>
      <c r="CN962">
        <f t="shared" si="176"/>
        <v>960</v>
      </c>
      <c r="CO962" t="str">
        <f t="shared" si="177"/>
        <v>Sufficientlyactive</v>
      </c>
      <c r="CP962">
        <v>3</v>
      </c>
      <c r="CQ962">
        <v>3</v>
      </c>
      <c r="CR962">
        <v>3</v>
      </c>
      <c r="CS962">
        <v>1</v>
      </c>
      <c r="CT962">
        <v>3</v>
      </c>
      <c r="CU962">
        <v>2</v>
      </c>
      <c r="CV962">
        <v>1</v>
      </c>
      <c r="CW962">
        <v>1</v>
      </c>
      <c r="CX962">
        <v>1</v>
      </c>
      <c r="CY962">
        <v>0</v>
      </c>
      <c r="CZ962">
        <v>1</v>
      </c>
      <c r="DA962">
        <v>5</v>
      </c>
      <c r="DB962">
        <v>8</v>
      </c>
      <c r="DC962">
        <v>0</v>
      </c>
      <c r="DD962">
        <v>4</v>
      </c>
      <c r="DE962">
        <v>4</v>
      </c>
      <c r="DF962">
        <v>3</v>
      </c>
      <c r="DG962">
        <v>3</v>
      </c>
      <c r="DH962">
        <v>3</v>
      </c>
      <c r="DI962">
        <v>3</v>
      </c>
      <c r="DJ962">
        <v>3</v>
      </c>
      <c r="DK962">
        <v>4</v>
      </c>
      <c r="DL962">
        <v>4</v>
      </c>
      <c r="DM962">
        <v>3</v>
      </c>
      <c r="DN962">
        <v>34</v>
      </c>
      <c r="DO962">
        <v>2</v>
      </c>
      <c r="DP962">
        <v>3</v>
      </c>
      <c r="DQ962">
        <v>3</v>
      </c>
      <c r="DR962">
        <v>2</v>
      </c>
      <c r="DS962">
        <v>2</v>
      </c>
      <c r="DT962">
        <v>3</v>
      </c>
      <c r="DU962">
        <v>2</v>
      </c>
      <c r="DV962">
        <v>2</v>
      </c>
      <c r="DW962">
        <v>1</v>
      </c>
      <c r="DX962">
        <v>20</v>
      </c>
      <c r="DY962" t="s">
        <v>157</v>
      </c>
      <c r="DZ962" t="s">
        <v>4711</v>
      </c>
      <c r="EA962">
        <v>4</v>
      </c>
      <c r="EB962">
        <v>1</v>
      </c>
      <c r="EC962">
        <v>3</v>
      </c>
      <c r="ED962">
        <v>3</v>
      </c>
      <c r="EE962">
        <v>2</v>
      </c>
      <c r="EF962">
        <v>2</v>
      </c>
      <c r="EG962">
        <v>3</v>
      </c>
      <c r="EH962">
        <v>18</v>
      </c>
      <c r="EI962">
        <v>3</v>
      </c>
      <c r="EJ962">
        <v>3</v>
      </c>
      <c r="EK962">
        <v>3</v>
      </c>
      <c r="EL962">
        <v>9</v>
      </c>
      <c r="EM962">
        <v>4</v>
      </c>
      <c r="EN962">
        <v>2</v>
      </c>
      <c r="EO962">
        <v>2</v>
      </c>
      <c r="EP962">
        <v>2</v>
      </c>
      <c r="EQ962">
        <v>2</v>
      </c>
      <c r="ER962">
        <v>2</v>
      </c>
      <c r="ES962">
        <v>2</v>
      </c>
      <c r="ET962">
        <v>2</v>
      </c>
      <c r="EU962">
        <v>18</v>
      </c>
      <c r="EV962">
        <v>7</v>
      </c>
      <c r="EW962">
        <v>7</v>
      </c>
      <c r="EX962">
        <v>7</v>
      </c>
      <c r="EY962">
        <v>6</v>
      </c>
      <c r="EZ962">
        <v>27</v>
      </c>
      <c r="FA962">
        <v>6</v>
      </c>
      <c r="FB962" t="str">
        <f t="shared" si="171"/>
        <v>Moderate</v>
      </c>
      <c r="FC962" t="s">
        <v>157</v>
      </c>
    </row>
    <row r="963" spans="1:159" x14ac:dyDescent="0.2">
      <c r="A963">
        <v>4632</v>
      </c>
      <c r="B963" t="s">
        <v>143</v>
      </c>
      <c r="C963" t="s">
        <v>4251</v>
      </c>
      <c r="D963" s="1">
        <v>33091</v>
      </c>
      <c r="E963">
        <v>32</v>
      </c>
      <c r="F963">
        <v>1</v>
      </c>
      <c r="H963" t="s">
        <v>379</v>
      </c>
      <c r="I963">
        <v>3335</v>
      </c>
      <c r="J963" s="1">
        <v>43342</v>
      </c>
      <c r="K963">
        <v>1</v>
      </c>
      <c r="L963">
        <v>1</v>
      </c>
      <c r="W963" t="s">
        <v>4403</v>
      </c>
      <c r="X963" t="s">
        <v>307</v>
      </c>
      <c r="Y963">
        <v>0</v>
      </c>
      <c r="Z963" t="s">
        <v>4252</v>
      </c>
      <c r="AA963" s="1">
        <v>44750</v>
      </c>
      <c r="AB963" s="2">
        <f t="shared" si="178"/>
        <v>1408</v>
      </c>
      <c r="AC963">
        <v>0</v>
      </c>
      <c r="AD963">
        <v>2</v>
      </c>
      <c r="AE963" t="str">
        <f t="shared" ref="AE963:AE987" si="179">IF(AD963 = 1, "Male", "Female")</f>
        <v>Female</v>
      </c>
      <c r="AF963">
        <v>6</v>
      </c>
      <c r="AG963" t="s">
        <v>149</v>
      </c>
      <c r="AH963">
        <v>0</v>
      </c>
      <c r="AJ963">
        <v>1</v>
      </c>
      <c r="AK963" t="str">
        <f t="shared" si="174"/>
        <v>DNC high school</v>
      </c>
      <c r="AL963" t="str">
        <f t="shared" ref="AL963:AL987" si="180">IF(AJ963&lt;2, "No", "Yes")</f>
        <v>No</v>
      </c>
      <c r="AM963">
        <v>9</v>
      </c>
      <c r="AN963" t="str">
        <f t="shared" si="175"/>
        <v>Aus</v>
      </c>
      <c r="AO963">
        <v>0</v>
      </c>
      <c r="AR963">
        <v>0</v>
      </c>
      <c r="AS963">
        <v>0</v>
      </c>
      <c r="AT963">
        <v>0</v>
      </c>
      <c r="AU963">
        <v>1</v>
      </c>
      <c r="AV963">
        <v>0</v>
      </c>
      <c r="AW963">
        <v>0</v>
      </c>
      <c r="AX963">
        <v>0</v>
      </c>
      <c r="AY963">
        <v>0</v>
      </c>
      <c r="AZ963">
        <v>0</v>
      </c>
      <c r="BA963">
        <v>0</v>
      </c>
      <c r="BD963">
        <v>0</v>
      </c>
      <c r="BF963">
        <v>1</v>
      </c>
      <c r="BG963" t="s">
        <v>4253</v>
      </c>
      <c r="BH963">
        <v>0</v>
      </c>
      <c r="BI963">
        <v>2</v>
      </c>
      <c r="BJ963">
        <v>0</v>
      </c>
      <c r="BK963">
        <v>0</v>
      </c>
      <c r="BM963">
        <v>1</v>
      </c>
      <c r="BN963">
        <v>15</v>
      </c>
      <c r="BO963">
        <v>0</v>
      </c>
      <c r="BQ963">
        <v>1</v>
      </c>
      <c r="BR963">
        <v>1</v>
      </c>
      <c r="BS963">
        <v>1</v>
      </c>
      <c r="BT963">
        <v>1</v>
      </c>
      <c r="BU963">
        <v>3</v>
      </c>
      <c r="BV963">
        <v>70</v>
      </c>
      <c r="BW963" s="4">
        <v>0.76600000000000001</v>
      </c>
      <c r="BX963">
        <v>0</v>
      </c>
      <c r="BY963">
        <v>0</v>
      </c>
      <c r="BZ963">
        <v>45</v>
      </c>
      <c r="CA963">
        <v>45</v>
      </c>
      <c r="CB963">
        <v>0</v>
      </c>
      <c r="CC963">
        <v>0</v>
      </c>
      <c r="CD963">
        <v>0</v>
      </c>
      <c r="CE963">
        <v>0</v>
      </c>
      <c r="CF963">
        <v>1</v>
      </c>
      <c r="CG963">
        <v>0</v>
      </c>
      <c r="CH963">
        <v>20</v>
      </c>
      <c r="CI963">
        <v>20</v>
      </c>
      <c r="CJ963">
        <v>0</v>
      </c>
      <c r="CK963">
        <v>0</v>
      </c>
      <c r="CL963">
        <v>0</v>
      </c>
      <c r="CM963">
        <v>0</v>
      </c>
      <c r="CN963">
        <f t="shared" si="176"/>
        <v>85</v>
      </c>
      <c r="CO963" t="str">
        <f t="shared" si="177"/>
        <v>Insufficiently active</v>
      </c>
      <c r="CP963">
        <v>3</v>
      </c>
      <c r="CQ963">
        <v>2</v>
      </c>
      <c r="CR963">
        <v>2</v>
      </c>
      <c r="CS963">
        <v>2</v>
      </c>
      <c r="CT963">
        <v>2</v>
      </c>
      <c r="CU963">
        <v>3</v>
      </c>
      <c r="CV963">
        <v>0</v>
      </c>
      <c r="CW963">
        <v>0</v>
      </c>
      <c r="CX963">
        <v>1</v>
      </c>
      <c r="CY963">
        <v>0</v>
      </c>
      <c r="CZ963">
        <v>1</v>
      </c>
      <c r="DA963">
        <v>4</v>
      </c>
      <c r="DB963">
        <v>5</v>
      </c>
      <c r="DC963">
        <v>0</v>
      </c>
      <c r="DD963">
        <v>5</v>
      </c>
      <c r="DE963">
        <v>4</v>
      </c>
      <c r="DF963">
        <v>3</v>
      </c>
      <c r="DG963">
        <v>3</v>
      </c>
      <c r="DH963">
        <v>4</v>
      </c>
      <c r="DI963">
        <v>3</v>
      </c>
      <c r="DJ963">
        <v>2</v>
      </c>
      <c r="DK963">
        <v>4</v>
      </c>
      <c r="DL963">
        <v>2</v>
      </c>
      <c r="DM963">
        <v>2</v>
      </c>
      <c r="DN963">
        <v>32</v>
      </c>
      <c r="DO963">
        <v>1</v>
      </c>
      <c r="DP963">
        <v>0</v>
      </c>
      <c r="DQ963">
        <v>2</v>
      </c>
      <c r="DR963">
        <v>3</v>
      </c>
      <c r="DS963">
        <v>2</v>
      </c>
      <c r="DT963">
        <v>3</v>
      </c>
      <c r="DU963">
        <v>2</v>
      </c>
      <c r="DV963">
        <v>0</v>
      </c>
      <c r="DW963">
        <v>0</v>
      </c>
      <c r="DX963">
        <v>13</v>
      </c>
      <c r="DY963" t="str">
        <f>IF(DO963&gt;1,"Yes",IF(DP963&gt;1,"Yes","No"))</f>
        <v>No</v>
      </c>
      <c r="DZ963" t="s">
        <v>4709</v>
      </c>
      <c r="EA963">
        <v>3</v>
      </c>
      <c r="EB963">
        <v>2</v>
      </c>
      <c r="EC963">
        <v>2</v>
      </c>
      <c r="ED963">
        <v>2</v>
      </c>
      <c r="EE963">
        <v>3</v>
      </c>
      <c r="EF963">
        <v>2</v>
      </c>
      <c r="EG963">
        <v>4</v>
      </c>
      <c r="EH963">
        <v>18</v>
      </c>
      <c r="EI963">
        <v>2</v>
      </c>
      <c r="EJ963">
        <v>3</v>
      </c>
      <c r="EK963">
        <v>3</v>
      </c>
      <c r="EL963">
        <v>8</v>
      </c>
      <c r="EM963">
        <v>3</v>
      </c>
      <c r="EN963">
        <v>2</v>
      </c>
      <c r="EO963">
        <v>2</v>
      </c>
      <c r="EP963">
        <v>3</v>
      </c>
      <c r="EQ963">
        <v>2</v>
      </c>
      <c r="ER963">
        <v>2</v>
      </c>
      <c r="ES963">
        <v>2</v>
      </c>
      <c r="ET963">
        <v>2</v>
      </c>
      <c r="EU963">
        <v>18</v>
      </c>
      <c r="EV963">
        <v>5</v>
      </c>
      <c r="EW963">
        <v>5</v>
      </c>
      <c r="EX963">
        <v>8</v>
      </c>
      <c r="EY963">
        <v>7</v>
      </c>
      <c r="EZ963">
        <v>25</v>
      </c>
      <c r="FA963">
        <v>4</v>
      </c>
      <c r="FB963" t="str">
        <f t="shared" si="171"/>
        <v>Mild</v>
      </c>
      <c r="FC963" t="s">
        <v>149</v>
      </c>
    </row>
    <row r="964" spans="1:159" x14ac:dyDescent="0.2">
      <c r="A964">
        <v>4640</v>
      </c>
      <c r="B964" t="s">
        <v>143</v>
      </c>
      <c r="C964" t="s">
        <v>4254</v>
      </c>
      <c r="D964" s="1">
        <v>26222</v>
      </c>
      <c r="E964">
        <v>50</v>
      </c>
      <c r="F964">
        <v>1</v>
      </c>
      <c r="H964" t="s">
        <v>204</v>
      </c>
      <c r="I964">
        <v>3429</v>
      </c>
      <c r="J964" s="1">
        <v>43307</v>
      </c>
      <c r="K964">
        <v>2</v>
      </c>
      <c r="T964">
        <v>3</v>
      </c>
      <c r="W964" t="s">
        <v>4411</v>
      </c>
      <c r="X964" t="s">
        <v>314</v>
      </c>
      <c r="Y964">
        <v>0</v>
      </c>
      <c r="Z964" t="s">
        <v>4255</v>
      </c>
      <c r="AA964" s="1">
        <v>44754</v>
      </c>
      <c r="AB964" s="2">
        <f t="shared" si="178"/>
        <v>1447</v>
      </c>
      <c r="AC964">
        <v>4</v>
      </c>
      <c r="AD964">
        <v>2</v>
      </c>
      <c r="AE964" t="str">
        <f t="shared" si="179"/>
        <v>Female</v>
      </c>
      <c r="AF964">
        <v>6</v>
      </c>
      <c r="AG964" t="s">
        <v>149</v>
      </c>
      <c r="AH964">
        <v>0</v>
      </c>
      <c r="AJ964">
        <v>1</v>
      </c>
      <c r="AK964" t="str">
        <f t="shared" si="174"/>
        <v>DNC high school</v>
      </c>
      <c r="AL964" t="str">
        <f t="shared" si="180"/>
        <v>No</v>
      </c>
      <c r="AM964">
        <v>9</v>
      </c>
      <c r="AN964" t="str">
        <f t="shared" si="175"/>
        <v>Aus</v>
      </c>
      <c r="AO964">
        <v>0</v>
      </c>
      <c r="AR964">
        <v>0</v>
      </c>
      <c r="AS964">
        <v>0</v>
      </c>
      <c r="AT964">
        <v>0</v>
      </c>
      <c r="AU964">
        <v>0</v>
      </c>
      <c r="AV964">
        <v>0</v>
      </c>
      <c r="AW964">
        <v>0</v>
      </c>
      <c r="AX964">
        <v>2</v>
      </c>
      <c r="AY964">
        <v>0</v>
      </c>
      <c r="AZ964">
        <v>0</v>
      </c>
      <c r="BA964">
        <v>0</v>
      </c>
      <c r="BC964" t="s">
        <v>4256</v>
      </c>
      <c r="BD964">
        <v>1</v>
      </c>
      <c r="BE964" t="s">
        <v>4257</v>
      </c>
      <c r="BF964">
        <v>1</v>
      </c>
      <c r="BG964" t="s">
        <v>4258</v>
      </c>
      <c r="BH964">
        <v>0</v>
      </c>
      <c r="BI964">
        <v>0</v>
      </c>
      <c r="BJ964">
        <v>0</v>
      </c>
      <c r="BK964">
        <v>0</v>
      </c>
      <c r="BM964">
        <v>1</v>
      </c>
      <c r="BN964">
        <v>12</v>
      </c>
      <c r="BO964">
        <v>0</v>
      </c>
      <c r="BQ964">
        <v>4</v>
      </c>
      <c r="BR964">
        <v>1</v>
      </c>
      <c r="BS964">
        <v>4</v>
      </c>
      <c r="BT964">
        <v>5</v>
      </c>
      <c r="BU964">
        <v>5</v>
      </c>
      <c r="BV964">
        <v>35</v>
      </c>
      <c r="BW964" s="4">
        <v>0.11819466440422324</v>
      </c>
      <c r="BX964">
        <v>1</v>
      </c>
      <c r="BY964">
        <v>0</v>
      </c>
      <c r="BZ964">
        <v>8</v>
      </c>
      <c r="CA964">
        <v>8</v>
      </c>
      <c r="CB964">
        <v>0</v>
      </c>
      <c r="CC964">
        <v>0</v>
      </c>
      <c r="CD964">
        <v>0</v>
      </c>
      <c r="CE964">
        <v>0</v>
      </c>
      <c r="CF964">
        <v>0</v>
      </c>
      <c r="CG964">
        <v>0</v>
      </c>
      <c r="CH964">
        <v>0</v>
      </c>
      <c r="CI964">
        <v>0</v>
      </c>
      <c r="CJ964">
        <v>1</v>
      </c>
      <c r="CK964">
        <v>0</v>
      </c>
      <c r="CL964">
        <v>10</v>
      </c>
      <c r="CM964">
        <v>10</v>
      </c>
      <c r="CN964">
        <f t="shared" si="176"/>
        <v>18</v>
      </c>
      <c r="CO964" t="str">
        <f t="shared" si="177"/>
        <v>Insufficiently active</v>
      </c>
      <c r="CP964">
        <v>3</v>
      </c>
      <c r="CQ964">
        <v>3</v>
      </c>
      <c r="CR964">
        <v>3</v>
      </c>
      <c r="CS964">
        <v>3</v>
      </c>
      <c r="CT964">
        <v>3</v>
      </c>
      <c r="CU964">
        <v>2</v>
      </c>
      <c r="CV964">
        <v>1</v>
      </c>
      <c r="CW964">
        <v>1</v>
      </c>
      <c r="CX964">
        <v>1</v>
      </c>
      <c r="CY964">
        <v>0</v>
      </c>
      <c r="CZ964">
        <v>2</v>
      </c>
      <c r="DA964">
        <v>6</v>
      </c>
      <c r="DB964">
        <v>2</v>
      </c>
      <c r="DC964">
        <v>0</v>
      </c>
      <c r="DD964">
        <v>5</v>
      </c>
      <c r="DE964">
        <v>5</v>
      </c>
      <c r="DF964">
        <v>5</v>
      </c>
      <c r="DG964">
        <v>5</v>
      </c>
      <c r="DH964">
        <v>3</v>
      </c>
      <c r="DI964">
        <v>2</v>
      </c>
      <c r="DJ964">
        <v>5</v>
      </c>
      <c r="DK964">
        <v>5</v>
      </c>
      <c r="DL964">
        <v>5</v>
      </c>
      <c r="DM964">
        <v>5</v>
      </c>
      <c r="DN964">
        <v>45</v>
      </c>
      <c r="DO964">
        <v>3</v>
      </c>
      <c r="DP964">
        <v>3</v>
      </c>
      <c r="DQ964">
        <v>3</v>
      </c>
      <c r="DR964">
        <v>3</v>
      </c>
      <c r="DS964">
        <v>2</v>
      </c>
      <c r="DT964">
        <v>3</v>
      </c>
      <c r="DU964">
        <v>3</v>
      </c>
      <c r="DV964">
        <v>2</v>
      </c>
      <c r="DW964">
        <v>2</v>
      </c>
      <c r="DX964">
        <v>24</v>
      </c>
      <c r="DY964" t="str">
        <f>IF(DO964&gt;1,"Yes",IF(DP964&gt;1,"Yes","No"))</f>
        <v>Yes</v>
      </c>
      <c r="DZ964" t="s">
        <v>4711</v>
      </c>
      <c r="EA964">
        <v>1</v>
      </c>
      <c r="EB964">
        <v>1</v>
      </c>
      <c r="EC964">
        <v>2</v>
      </c>
      <c r="ED964">
        <v>1</v>
      </c>
      <c r="EE964">
        <v>1</v>
      </c>
      <c r="EF964">
        <v>1</v>
      </c>
      <c r="EG964">
        <v>2</v>
      </c>
      <c r="EH964">
        <v>9</v>
      </c>
      <c r="EI964">
        <v>3</v>
      </c>
      <c r="EJ964">
        <v>3</v>
      </c>
      <c r="EK964">
        <v>3</v>
      </c>
      <c r="EL964">
        <v>9</v>
      </c>
      <c r="EM964">
        <v>1</v>
      </c>
      <c r="EN964">
        <v>2</v>
      </c>
      <c r="EO964">
        <v>3</v>
      </c>
      <c r="EP964">
        <v>1</v>
      </c>
      <c r="EQ964">
        <v>4</v>
      </c>
      <c r="ER964">
        <v>2</v>
      </c>
      <c r="ES964">
        <v>1</v>
      </c>
      <c r="ET964">
        <v>1</v>
      </c>
      <c r="EU964">
        <v>15</v>
      </c>
      <c r="EV964">
        <v>10</v>
      </c>
      <c r="EW964">
        <v>10</v>
      </c>
      <c r="EX964">
        <v>10</v>
      </c>
      <c r="EY964">
        <v>10</v>
      </c>
      <c r="EZ964">
        <v>40</v>
      </c>
      <c r="FA964">
        <v>10</v>
      </c>
      <c r="FB964" t="str">
        <f t="shared" si="171"/>
        <v>Severe</v>
      </c>
      <c r="FC964" t="s">
        <v>149</v>
      </c>
    </row>
    <row r="965" spans="1:159" x14ac:dyDescent="0.2">
      <c r="A965">
        <v>4647</v>
      </c>
      <c r="B965" t="s">
        <v>143</v>
      </c>
      <c r="C965" t="s">
        <v>4259</v>
      </c>
      <c r="D965" s="1">
        <v>31981</v>
      </c>
      <c r="E965">
        <v>35</v>
      </c>
      <c r="F965">
        <v>1</v>
      </c>
      <c r="H965" t="s">
        <v>198</v>
      </c>
      <c r="I965">
        <v>3037</v>
      </c>
      <c r="J965" s="1">
        <v>43438</v>
      </c>
      <c r="K965">
        <v>1</v>
      </c>
      <c r="Q965">
        <v>1</v>
      </c>
      <c r="W965" t="s">
        <v>4409</v>
      </c>
      <c r="X965" t="s">
        <v>307</v>
      </c>
      <c r="Y965">
        <v>0</v>
      </c>
      <c r="Z965" t="s">
        <v>4260</v>
      </c>
      <c r="AA965" s="1">
        <v>44754</v>
      </c>
      <c r="AB965" s="2">
        <f t="shared" si="178"/>
        <v>1316</v>
      </c>
      <c r="AC965">
        <v>1</v>
      </c>
      <c r="AD965">
        <v>2</v>
      </c>
      <c r="AE965" t="str">
        <f t="shared" si="179"/>
        <v>Female</v>
      </c>
      <c r="AF965">
        <v>6</v>
      </c>
      <c r="AG965" t="s">
        <v>149</v>
      </c>
      <c r="AH965">
        <v>0</v>
      </c>
      <c r="AJ965">
        <v>4</v>
      </c>
      <c r="AK965" t="str">
        <f t="shared" si="174"/>
        <v>TAFE</v>
      </c>
      <c r="AL965" t="str">
        <f t="shared" si="180"/>
        <v>Yes</v>
      </c>
      <c r="AM965">
        <v>9</v>
      </c>
      <c r="AN965" t="str">
        <f t="shared" si="175"/>
        <v>Aus</v>
      </c>
      <c r="AO965">
        <v>0</v>
      </c>
      <c r="AR965">
        <v>0</v>
      </c>
      <c r="AS965">
        <v>0</v>
      </c>
      <c r="AT965">
        <v>0</v>
      </c>
      <c r="AU965">
        <v>1</v>
      </c>
      <c r="AV965">
        <v>0</v>
      </c>
      <c r="AW965">
        <v>0</v>
      </c>
      <c r="AX965">
        <v>0</v>
      </c>
      <c r="AY965">
        <v>0</v>
      </c>
      <c r="AZ965">
        <v>0</v>
      </c>
      <c r="BA965">
        <v>0</v>
      </c>
      <c r="BD965">
        <v>1</v>
      </c>
      <c r="BE965" t="s">
        <v>4261</v>
      </c>
      <c r="BF965">
        <v>1</v>
      </c>
      <c r="BH965">
        <v>0</v>
      </c>
      <c r="BI965">
        <v>0</v>
      </c>
      <c r="BJ965">
        <v>0</v>
      </c>
      <c r="BK965">
        <v>0</v>
      </c>
      <c r="BM965">
        <v>0</v>
      </c>
      <c r="BO965">
        <v>0</v>
      </c>
      <c r="BQ965">
        <v>4</v>
      </c>
      <c r="BR965">
        <v>2</v>
      </c>
      <c r="BS965">
        <v>4</v>
      </c>
      <c r="BT965">
        <v>3</v>
      </c>
      <c r="BU965">
        <v>3</v>
      </c>
      <c r="BV965">
        <v>20</v>
      </c>
      <c r="BW965" s="4">
        <v>0.31905985346061505</v>
      </c>
      <c r="BX965">
        <v>0</v>
      </c>
      <c r="BY965">
        <v>0</v>
      </c>
      <c r="BZ965">
        <v>0</v>
      </c>
      <c r="CA965">
        <v>0</v>
      </c>
      <c r="CB965">
        <v>0</v>
      </c>
      <c r="CC965">
        <v>0</v>
      </c>
      <c r="CD965">
        <v>0</v>
      </c>
      <c r="CE965">
        <v>0</v>
      </c>
      <c r="CF965">
        <v>0</v>
      </c>
      <c r="CG965">
        <v>0</v>
      </c>
      <c r="CH965">
        <v>0</v>
      </c>
      <c r="CI965">
        <v>0</v>
      </c>
      <c r="CJ965">
        <v>0</v>
      </c>
      <c r="CK965">
        <v>0</v>
      </c>
      <c r="CL965">
        <v>0</v>
      </c>
      <c r="CM965">
        <v>0</v>
      </c>
      <c r="CN965">
        <f t="shared" si="176"/>
        <v>0</v>
      </c>
      <c r="CO965" t="str">
        <f t="shared" si="177"/>
        <v>Sedentary</v>
      </c>
      <c r="CP965">
        <v>3</v>
      </c>
      <c r="CQ965">
        <v>3</v>
      </c>
      <c r="CR965">
        <v>3</v>
      </c>
      <c r="CS965">
        <v>3</v>
      </c>
      <c r="CT965">
        <v>3</v>
      </c>
      <c r="CU965">
        <v>3</v>
      </c>
      <c r="CV965">
        <v>1</v>
      </c>
      <c r="CW965">
        <v>1</v>
      </c>
      <c r="CX965">
        <v>1</v>
      </c>
      <c r="CY965">
        <v>1</v>
      </c>
      <c r="CZ965">
        <v>1</v>
      </c>
      <c r="DA965">
        <v>4</v>
      </c>
      <c r="DB965">
        <v>2</v>
      </c>
      <c r="DC965">
        <v>0</v>
      </c>
      <c r="DD965">
        <v>1</v>
      </c>
      <c r="DE965">
        <v>2</v>
      </c>
      <c r="DF965">
        <v>1</v>
      </c>
      <c r="DG965">
        <v>2</v>
      </c>
      <c r="DH965">
        <v>3</v>
      </c>
      <c r="DI965">
        <v>1</v>
      </c>
      <c r="DJ965">
        <v>2</v>
      </c>
      <c r="DK965">
        <v>5</v>
      </c>
      <c r="DL965">
        <v>1</v>
      </c>
      <c r="DM965">
        <v>2</v>
      </c>
      <c r="DN965">
        <v>20</v>
      </c>
      <c r="DO965">
        <v>1</v>
      </c>
      <c r="DP965">
        <v>1</v>
      </c>
      <c r="DQ965">
        <v>1</v>
      </c>
      <c r="DR965">
        <v>3</v>
      </c>
      <c r="DS965">
        <v>2</v>
      </c>
      <c r="DT965">
        <v>1</v>
      </c>
      <c r="DU965">
        <v>2</v>
      </c>
      <c r="DV965">
        <v>1</v>
      </c>
      <c r="DW965">
        <v>0</v>
      </c>
      <c r="DX965">
        <v>12</v>
      </c>
      <c r="DY965" t="str">
        <f>IF(DO965&gt;1,"Yes",IF(DP965&gt;1,"Yes","No"))</f>
        <v>No</v>
      </c>
      <c r="DZ965" t="s">
        <v>4709</v>
      </c>
      <c r="EA965">
        <v>2</v>
      </c>
      <c r="EB965">
        <v>2</v>
      </c>
      <c r="EC965">
        <v>2</v>
      </c>
      <c r="ED965">
        <v>3</v>
      </c>
      <c r="EE965">
        <v>2</v>
      </c>
      <c r="EF965">
        <v>2</v>
      </c>
      <c r="EG965">
        <v>3</v>
      </c>
      <c r="EH965">
        <v>16</v>
      </c>
      <c r="EI965">
        <v>2</v>
      </c>
      <c r="EJ965">
        <v>2</v>
      </c>
      <c r="EK965">
        <v>2</v>
      </c>
      <c r="EL965">
        <v>6</v>
      </c>
      <c r="EM965">
        <v>2</v>
      </c>
      <c r="EN965">
        <v>2</v>
      </c>
      <c r="EO965">
        <v>2</v>
      </c>
      <c r="EP965">
        <v>2</v>
      </c>
      <c r="EQ965">
        <v>2</v>
      </c>
      <c r="ER965">
        <v>3</v>
      </c>
      <c r="ES965">
        <v>4</v>
      </c>
      <c r="ET965">
        <v>4</v>
      </c>
      <c r="EU965">
        <v>21</v>
      </c>
      <c r="EV965">
        <v>7</v>
      </c>
      <c r="EW965">
        <v>6</v>
      </c>
      <c r="EX965">
        <v>7</v>
      </c>
      <c r="EY965">
        <v>8</v>
      </c>
      <c r="EZ965">
        <v>28</v>
      </c>
      <c r="FA965">
        <v>7</v>
      </c>
      <c r="FB965" t="str">
        <f t="shared" si="171"/>
        <v>Moderate</v>
      </c>
      <c r="FC965" t="s">
        <v>149</v>
      </c>
    </row>
    <row r="966" spans="1:159" x14ac:dyDescent="0.2">
      <c r="A966">
        <v>4649</v>
      </c>
      <c r="B966" t="s">
        <v>143</v>
      </c>
      <c r="C966" t="s">
        <v>4262</v>
      </c>
      <c r="D966" s="1">
        <v>23373</v>
      </c>
      <c r="E966">
        <v>58</v>
      </c>
      <c r="F966">
        <v>1</v>
      </c>
      <c r="H966" t="s">
        <v>236</v>
      </c>
      <c r="I966">
        <v>3015</v>
      </c>
      <c r="J966" s="1">
        <v>44683</v>
      </c>
      <c r="K966">
        <v>1</v>
      </c>
      <c r="Q966">
        <v>2</v>
      </c>
      <c r="W966" t="s">
        <v>4409</v>
      </c>
      <c r="X966" t="s">
        <v>222</v>
      </c>
      <c r="Y966">
        <v>1</v>
      </c>
      <c r="Z966" t="s">
        <v>4263</v>
      </c>
      <c r="AA966" s="1">
        <v>44777</v>
      </c>
      <c r="AB966" s="2">
        <f t="shared" si="178"/>
        <v>94</v>
      </c>
      <c r="AC966">
        <v>1</v>
      </c>
      <c r="AD966">
        <v>1</v>
      </c>
      <c r="AE966" t="str">
        <f t="shared" si="179"/>
        <v>Male</v>
      </c>
      <c r="AF966">
        <v>0</v>
      </c>
      <c r="AG966" t="s">
        <v>157</v>
      </c>
      <c r="AH966">
        <v>0</v>
      </c>
      <c r="AJ966">
        <v>1</v>
      </c>
      <c r="AK966" t="str">
        <f t="shared" si="174"/>
        <v>DNC high school</v>
      </c>
      <c r="AL966" t="str">
        <f t="shared" si="180"/>
        <v>No</v>
      </c>
      <c r="AM966">
        <v>9</v>
      </c>
      <c r="AN966" t="str">
        <f t="shared" si="175"/>
        <v>Aus</v>
      </c>
      <c r="AO966">
        <v>0</v>
      </c>
      <c r="AR966">
        <v>0</v>
      </c>
      <c r="AS966">
        <v>0</v>
      </c>
      <c r="AT966">
        <v>0</v>
      </c>
      <c r="AU966">
        <v>0</v>
      </c>
      <c r="AV966">
        <v>0</v>
      </c>
      <c r="AW966">
        <v>0</v>
      </c>
      <c r="AX966">
        <v>0</v>
      </c>
      <c r="AY966">
        <v>0</v>
      </c>
      <c r="AZ966">
        <v>0</v>
      </c>
      <c r="BA966">
        <v>0</v>
      </c>
      <c r="BD966">
        <v>1</v>
      </c>
      <c r="BE966" t="s">
        <v>4264</v>
      </c>
      <c r="BF966">
        <v>1</v>
      </c>
      <c r="BG966" t="s">
        <v>4265</v>
      </c>
      <c r="BH966">
        <v>0</v>
      </c>
      <c r="BI966">
        <v>0</v>
      </c>
      <c r="BJ966">
        <v>0</v>
      </c>
      <c r="BK966">
        <v>0</v>
      </c>
      <c r="BM966">
        <v>0</v>
      </c>
      <c r="BO966">
        <v>0</v>
      </c>
      <c r="BQ966">
        <v>2</v>
      </c>
      <c r="BR966">
        <v>2</v>
      </c>
      <c r="BS966">
        <v>2</v>
      </c>
      <c r="BT966">
        <v>3</v>
      </c>
      <c r="BU966">
        <v>2</v>
      </c>
      <c r="BV966">
        <v>70</v>
      </c>
      <c r="BW966" s="4">
        <v>0.45299043324485078</v>
      </c>
      <c r="BX966">
        <v>1</v>
      </c>
      <c r="BY966">
        <v>1</v>
      </c>
      <c r="BZ966">
        <v>0</v>
      </c>
      <c r="CA966">
        <v>60</v>
      </c>
      <c r="CB966">
        <v>0</v>
      </c>
      <c r="CC966">
        <v>0</v>
      </c>
      <c r="CD966">
        <v>0</v>
      </c>
      <c r="CE966">
        <v>0</v>
      </c>
      <c r="CF966">
        <v>0</v>
      </c>
      <c r="CG966">
        <v>0</v>
      </c>
      <c r="CH966">
        <v>0</v>
      </c>
      <c r="CI966">
        <v>0</v>
      </c>
      <c r="CJ966">
        <v>0</v>
      </c>
      <c r="CK966">
        <v>0</v>
      </c>
      <c r="CL966">
        <v>0</v>
      </c>
      <c r="CM966">
        <v>0</v>
      </c>
      <c r="CN966">
        <f t="shared" si="176"/>
        <v>60</v>
      </c>
      <c r="CO966" t="str">
        <f t="shared" si="177"/>
        <v>Insufficiently active</v>
      </c>
      <c r="CP966">
        <v>2</v>
      </c>
      <c r="CQ966">
        <v>2</v>
      </c>
      <c r="CR966">
        <v>2</v>
      </c>
      <c r="CS966">
        <v>3</v>
      </c>
      <c r="CT966">
        <v>3</v>
      </c>
      <c r="CU966">
        <v>3</v>
      </c>
      <c r="CV966">
        <v>1</v>
      </c>
      <c r="CW966">
        <v>1</v>
      </c>
      <c r="CX966">
        <v>2</v>
      </c>
      <c r="CY966">
        <v>1</v>
      </c>
      <c r="CZ966">
        <v>3</v>
      </c>
      <c r="DA966">
        <v>6</v>
      </c>
      <c r="DB966">
        <v>6</v>
      </c>
      <c r="DC966">
        <v>1</v>
      </c>
      <c r="DD966">
        <v>2</v>
      </c>
      <c r="DE966">
        <v>1</v>
      </c>
      <c r="DF966">
        <v>1</v>
      </c>
      <c r="DG966">
        <v>1</v>
      </c>
      <c r="DH966">
        <v>1</v>
      </c>
      <c r="DI966">
        <v>1</v>
      </c>
      <c r="DJ966">
        <v>1</v>
      </c>
      <c r="DK966">
        <v>1</v>
      </c>
      <c r="DL966">
        <v>1</v>
      </c>
      <c r="DM966">
        <v>1</v>
      </c>
      <c r="DN966">
        <v>11</v>
      </c>
      <c r="DO966">
        <v>0</v>
      </c>
      <c r="DP966">
        <v>0</v>
      </c>
      <c r="DQ966">
        <v>0</v>
      </c>
      <c r="DR966">
        <v>0</v>
      </c>
      <c r="DS966">
        <v>0</v>
      </c>
      <c r="DT966">
        <v>0</v>
      </c>
      <c r="DU966">
        <v>0</v>
      </c>
      <c r="DV966">
        <v>0</v>
      </c>
      <c r="DW966">
        <v>0</v>
      </c>
      <c r="DX966">
        <v>0</v>
      </c>
      <c r="DY966" t="s">
        <v>149</v>
      </c>
      <c r="DZ966" t="s">
        <v>4708</v>
      </c>
      <c r="EA966">
        <v>4</v>
      </c>
      <c r="EB966">
        <v>4</v>
      </c>
      <c r="EC966">
        <v>5</v>
      </c>
      <c r="ED966">
        <v>5</v>
      </c>
      <c r="EE966">
        <v>5</v>
      </c>
      <c r="EF966">
        <v>4</v>
      </c>
      <c r="EG966">
        <v>5</v>
      </c>
      <c r="EH966">
        <v>32</v>
      </c>
      <c r="EI966">
        <v>1</v>
      </c>
      <c r="EJ966">
        <v>2</v>
      </c>
      <c r="EK966">
        <v>2</v>
      </c>
      <c r="EL966">
        <v>5</v>
      </c>
      <c r="EM966">
        <v>5</v>
      </c>
      <c r="EN966">
        <v>3</v>
      </c>
      <c r="EO966">
        <v>3</v>
      </c>
      <c r="EP966">
        <v>4</v>
      </c>
      <c r="EQ966">
        <v>4</v>
      </c>
      <c r="ER966">
        <v>4</v>
      </c>
      <c r="ES966">
        <v>3</v>
      </c>
      <c r="ET966">
        <v>4</v>
      </c>
      <c r="EU966">
        <v>30</v>
      </c>
      <c r="EV966">
        <v>5</v>
      </c>
      <c r="EW966">
        <v>5</v>
      </c>
      <c r="EX966">
        <v>5</v>
      </c>
      <c r="EY966">
        <v>6</v>
      </c>
      <c r="EZ966">
        <v>21</v>
      </c>
      <c r="FA966">
        <v>4</v>
      </c>
      <c r="FB966" t="str">
        <f t="shared" si="171"/>
        <v>Mild</v>
      </c>
      <c r="FC966" t="s">
        <v>157</v>
      </c>
    </row>
    <row r="967" spans="1:159" x14ac:dyDescent="0.2">
      <c r="A967">
        <v>4650</v>
      </c>
      <c r="B967" t="s">
        <v>143</v>
      </c>
      <c r="C967" t="s">
        <v>4266</v>
      </c>
      <c r="D967" s="1">
        <v>23639</v>
      </c>
      <c r="E967">
        <v>57</v>
      </c>
      <c r="F967">
        <v>1</v>
      </c>
      <c r="H967" t="s">
        <v>2036</v>
      </c>
      <c r="I967">
        <v>3039</v>
      </c>
      <c r="J967" s="1">
        <v>43403</v>
      </c>
      <c r="K967">
        <v>1</v>
      </c>
      <c r="N967">
        <v>1</v>
      </c>
      <c r="W967" t="s">
        <v>4407</v>
      </c>
      <c r="X967" t="s">
        <v>307</v>
      </c>
      <c r="Y967">
        <v>0</v>
      </c>
      <c r="Z967" t="s">
        <v>4267</v>
      </c>
      <c r="AA967" s="1">
        <v>44754</v>
      </c>
      <c r="AB967" s="2">
        <f t="shared" si="178"/>
        <v>1351</v>
      </c>
      <c r="AC967">
        <v>2</v>
      </c>
      <c r="AD967">
        <v>1</v>
      </c>
      <c r="AE967" t="str">
        <f t="shared" si="179"/>
        <v>Male</v>
      </c>
      <c r="AF967">
        <v>0</v>
      </c>
      <c r="AG967" t="s">
        <v>157</v>
      </c>
      <c r="AH967">
        <v>0</v>
      </c>
      <c r="AJ967">
        <v>1</v>
      </c>
      <c r="AK967" t="str">
        <f t="shared" si="174"/>
        <v>DNC high school</v>
      </c>
      <c r="AL967" t="str">
        <f t="shared" si="180"/>
        <v>No</v>
      </c>
      <c r="AM967">
        <v>94</v>
      </c>
      <c r="AN967" t="str">
        <f t="shared" si="175"/>
        <v>Other</v>
      </c>
      <c r="AQ967">
        <v>1</v>
      </c>
      <c r="AR967">
        <v>0</v>
      </c>
      <c r="AS967">
        <v>0</v>
      </c>
      <c r="AT967">
        <v>0</v>
      </c>
      <c r="AU967">
        <v>0</v>
      </c>
      <c r="AV967">
        <v>0</v>
      </c>
      <c r="AW967">
        <v>0</v>
      </c>
      <c r="AX967">
        <v>0</v>
      </c>
      <c r="AY967">
        <v>0</v>
      </c>
      <c r="AZ967">
        <v>1</v>
      </c>
      <c r="BA967">
        <v>0</v>
      </c>
      <c r="BC967" t="s">
        <v>4268</v>
      </c>
      <c r="BD967">
        <v>0</v>
      </c>
      <c r="BF967">
        <v>0</v>
      </c>
      <c r="BH967">
        <v>2</v>
      </c>
      <c r="BI967">
        <v>0</v>
      </c>
      <c r="BJ967">
        <v>0</v>
      </c>
      <c r="BK967">
        <v>0</v>
      </c>
      <c r="BM967">
        <v>0</v>
      </c>
      <c r="BO967">
        <v>0</v>
      </c>
      <c r="BQ967">
        <v>1</v>
      </c>
      <c r="BR967">
        <v>1</v>
      </c>
      <c r="BS967">
        <v>1</v>
      </c>
      <c r="BT967">
        <v>1</v>
      </c>
      <c r="BU967">
        <v>1</v>
      </c>
      <c r="BV967">
        <v>100</v>
      </c>
      <c r="BW967" s="4">
        <v>1</v>
      </c>
      <c r="BX967">
        <v>20</v>
      </c>
      <c r="BY967">
        <v>12</v>
      </c>
      <c r="BZ967">
        <v>0</v>
      </c>
      <c r="CA967">
        <v>720</v>
      </c>
      <c r="CB967">
        <v>0</v>
      </c>
      <c r="CC967">
        <v>0</v>
      </c>
      <c r="CD967">
        <v>0</v>
      </c>
      <c r="CE967">
        <v>0</v>
      </c>
      <c r="CF967">
        <v>7</v>
      </c>
      <c r="CG967">
        <v>7</v>
      </c>
      <c r="CH967">
        <v>0</v>
      </c>
      <c r="CI967">
        <v>420</v>
      </c>
      <c r="CJ967">
        <v>7</v>
      </c>
      <c r="CK967">
        <v>4</v>
      </c>
      <c r="CL967">
        <v>0</v>
      </c>
      <c r="CM967">
        <v>240</v>
      </c>
      <c r="CN967">
        <f t="shared" si="176"/>
        <v>1800</v>
      </c>
      <c r="CO967" t="str">
        <f t="shared" si="177"/>
        <v>Sufficientlyactive</v>
      </c>
      <c r="CP967">
        <v>3</v>
      </c>
      <c r="CQ967">
        <v>3</v>
      </c>
      <c r="CR967">
        <v>3</v>
      </c>
      <c r="CS967">
        <v>3</v>
      </c>
      <c r="CT967">
        <v>3</v>
      </c>
      <c r="CU967">
        <v>3</v>
      </c>
      <c r="CV967">
        <v>1</v>
      </c>
      <c r="CW967">
        <v>1</v>
      </c>
      <c r="CX967">
        <v>2</v>
      </c>
      <c r="CY967">
        <v>1</v>
      </c>
      <c r="CZ967">
        <v>3</v>
      </c>
      <c r="DA967">
        <v>5</v>
      </c>
      <c r="DB967">
        <v>3</v>
      </c>
      <c r="DC967">
        <v>1</v>
      </c>
      <c r="DD967">
        <v>1</v>
      </c>
      <c r="DE967">
        <v>1</v>
      </c>
      <c r="DF967">
        <v>1</v>
      </c>
      <c r="DG967">
        <v>1</v>
      </c>
      <c r="DH967">
        <v>1</v>
      </c>
      <c r="DI967">
        <v>1</v>
      </c>
      <c r="DJ967">
        <v>1</v>
      </c>
      <c r="DK967">
        <v>1</v>
      </c>
      <c r="DL967">
        <v>1</v>
      </c>
      <c r="DM967">
        <v>1</v>
      </c>
      <c r="DN967">
        <v>10</v>
      </c>
      <c r="DO967">
        <v>0</v>
      </c>
      <c r="DP967">
        <v>0</v>
      </c>
      <c r="DQ967">
        <v>0</v>
      </c>
      <c r="DR967">
        <v>0</v>
      </c>
      <c r="DS967">
        <v>0</v>
      </c>
      <c r="DT967">
        <v>0</v>
      </c>
      <c r="DU967">
        <v>0</v>
      </c>
      <c r="DV967">
        <v>0</v>
      </c>
      <c r="DW967">
        <v>0</v>
      </c>
      <c r="DX967">
        <v>0</v>
      </c>
      <c r="DY967" t="str">
        <f>IF(DO967&gt;1,"Yes",IF(DP967&gt;1,"Yes","No"))</f>
        <v>No</v>
      </c>
      <c r="DZ967" t="s">
        <v>4708</v>
      </c>
      <c r="EA967">
        <v>1</v>
      </c>
      <c r="EB967">
        <v>4</v>
      </c>
      <c r="EC967">
        <v>3</v>
      </c>
      <c r="ED967">
        <v>4</v>
      </c>
      <c r="EE967">
        <v>5</v>
      </c>
      <c r="EF967">
        <v>3</v>
      </c>
      <c r="EG967">
        <v>4</v>
      </c>
      <c r="EH967">
        <v>24</v>
      </c>
      <c r="EI967">
        <v>1</v>
      </c>
      <c r="EJ967">
        <v>1</v>
      </c>
      <c r="EK967">
        <v>1</v>
      </c>
      <c r="EL967">
        <v>3</v>
      </c>
      <c r="EM967">
        <v>4</v>
      </c>
      <c r="EN967">
        <v>5</v>
      </c>
      <c r="EO967">
        <v>5</v>
      </c>
      <c r="EP967">
        <v>5</v>
      </c>
      <c r="EQ967">
        <v>4</v>
      </c>
      <c r="ER967">
        <v>5</v>
      </c>
      <c r="ES967">
        <v>4</v>
      </c>
      <c r="ET967">
        <v>4</v>
      </c>
      <c r="EU967">
        <v>36</v>
      </c>
      <c r="EV967">
        <v>0</v>
      </c>
      <c r="EW967">
        <v>0</v>
      </c>
      <c r="EX967">
        <v>0</v>
      </c>
      <c r="EY967">
        <v>0</v>
      </c>
      <c r="EZ967">
        <v>0</v>
      </c>
      <c r="FA967">
        <v>0</v>
      </c>
      <c r="FB967" t="str">
        <f t="shared" si="171"/>
        <v>None</v>
      </c>
      <c r="FC967" t="s">
        <v>149</v>
      </c>
    </row>
    <row r="968" spans="1:159" x14ac:dyDescent="0.2">
      <c r="A968">
        <v>4653</v>
      </c>
      <c r="B968" t="s">
        <v>143</v>
      </c>
      <c r="C968" t="s">
        <v>4269</v>
      </c>
      <c r="D968" s="1">
        <v>33518</v>
      </c>
      <c r="E968">
        <v>30</v>
      </c>
      <c r="F968">
        <v>1</v>
      </c>
      <c r="H968" t="s">
        <v>159</v>
      </c>
      <c r="I968">
        <v>3038</v>
      </c>
      <c r="J968" s="1">
        <v>43266</v>
      </c>
      <c r="K968">
        <v>1</v>
      </c>
      <c r="O968">
        <v>1</v>
      </c>
      <c r="W968" t="s">
        <v>4229</v>
      </c>
      <c r="X968" t="s">
        <v>307</v>
      </c>
      <c r="Y968">
        <v>0</v>
      </c>
      <c r="Z968" t="s">
        <v>4270</v>
      </c>
      <c r="AA968" s="1">
        <v>44771</v>
      </c>
      <c r="AB968" s="2">
        <f t="shared" si="178"/>
        <v>1505</v>
      </c>
      <c r="AC968">
        <v>2</v>
      </c>
      <c r="AD968">
        <v>2</v>
      </c>
      <c r="AE968" t="str">
        <f t="shared" si="179"/>
        <v>Female</v>
      </c>
      <c r="AF968">
        <v>0</v>
      </c>
      <c r="AG968" t="s">
        <v>157</v>
      </c>
      <c r="AH968">
        <v>0</v>
      </c>
      <c r="AJ968">
        <v>8</v>
      </c>
      <c r="AK968" t="str">
        <f t="shared" si="174"/>
        <v>Postgrad</v>
      </c>
      <c r="AL968" t="str">
        <f t="shared" si="180"/>
        <v>Yes</v>
      </c>
      <c r="AM968">
        <v>9</v>
      </c>
      <c r="AN968" t="str">
        <f t="shared" si="175"/>
        <v>Aus</v>
      </c>
      <c r="AO968">
        <v>0</v>
      </c>
      <c r="AR968">
        <v>0</v>
      </c>
      <c r="AS968">
        <v>0</v>
      </c>
      <c r="AT968">
        <v>0</v>
      </c>
      <c r="AU968">
        <v>1</v>
      </c>
      <c r="AV968">
        <v>0</v>
      </c>
      <c r="AW968">
        <v>0</v>
      </c>
      <c r="AX968">
        <v>2</v>
      </c>
      <c r="AY968">
        <v>0</v>
      </c>
      <c r="AZ968">
        <v>2</v>
      </c>
      <c r="BA968">
        <v>2</v>
      </c>
      <c r="BC968" t="s">
        <v>4271</v>
      </c>
      <c r="BD968">
        <v>1</v>
      </c>
      <c r="BE968" t="s">
        <v>4272</v>
      </c>
      <c r="BF968">
        <v>1</v>
      </c>
      <c r="BG968" t="s">
        <v>4273</v>
      </c>
      <c r="BH968">
        <v>0</v>
      </c>
      <c r="BI968">
        <v>0</v>
      </c>
      <c r="BJ968">
        <v>0</v>
      </c>
      <c r="BK968">
        <v>0</v>
      </c>
      <c r="BM968">
        <v>1</v>
      </c>
      <c r="BN968">
        <v>1</v>
      </c>
      <c r="BO968">
        <v>0</v>
      </c>
      <c r="BQ968">
        <v>3</v>
      </c>
      <c r="BR968">
        <v>2</v>
      </c>
      <c r="BS968">
        <v>2</v>
      </c>
      <c r="BT968">
        <v>4</v>
      </c>
      <c r="BU968">
        <v>5</v>
      </c>
      <c r="BV968">
        <v>32</v>
      </c>
      <c r="BW968" s="4">
        <v>0.15318894031779662</v>
      </c>
      <c r="BX968">
        <v>14</v>
      </c>
      <c r="BY968">
        <v>2</v>
      </c>
      <c r="BZ968">
        <v>10</v>
      </c>
      <c r="CA968">
        <v>130</v>
      </c>
      <c r="CB968">
        <v>0</v>
      </c>
      <c r="CC968">
        <v>0</v>
      </c>
      <c r="CD968">
        <v>0</v>
      </c>
      <c r="CE968">
        <v>0</v>
      </c>
      <c r="CF968">
        <v>0</v>
      </c>
      <c r="CG968">
        <v>0</v>
      </c>
      <c r="CH968">
        <v>0</v>
      </c>
      <c r="CI968">
        <v>0</v>
      </c>
      <c r="CJ968">
        <v>0</v>
      </c>
      <c r="CK968">
        <v>0</v>
      </c>
      <c r="CL968">
        <v>0</v>
      </c>
      <c r="CM968">
        <v>0</v>
      </c>
      <c r="CN968">
        <f t="shared" si="176"/>
        <v>130</v>
      </c>
      <c r="CO968" t="str">
        <f t="shared" si="177"/>
        <v>Insufficiently active</v>
      </c>
      <c r="CP968">
        <v>3</v>
      </c>
      <c r="CQ968">
        <v>4</v>
      </c>
      <c r="CR968">
        <v>4</v>
      </c>
      <c r="CS968">
        <v>4</v>
      </c>
      <c r="CT968">
        <v>4</v>
      </c>
      <c r="CU968">
        <v>3</v>
      </c>
      <c r="CV968">
        <v>1</v>
      </c>
      <c r="CW968">
        <v>1</v>
      </c>
      <c r="CX968">
        <v>1</v>
      </c>
      <c r="CY968">
        <v>1</v>
      </c>
      <c r="CZ968">
        <v>3</v>
      </c>
      <c r="DA968">
        <v>9</v>
      </c>
      <c r="DB968">
        <v>2</v>
      </c>
      <c r="DC968">
        <v>0</v>
      </c>
      <c r="DD968">
        <v>4</v>
      </c>
      <c r="DE968">
        <v>3</v>
      </c>
      <c r="DF968">
        <v>3</v>
      </c>
      <c r="DG968">
        <v>5</v>
      </c>
      <c r="DH968">
        <v>2</v>
      </c>
      <c r="DI968">
        <v>2</v>
      </c>
      <c r="DJ968">
        <v>5</v>
      </c>
      <c r="DK968">
        <v>5</v>
      </c>
      <c r="DL968">
        <v>4</v>
      </c>
      <c r="DM968">
        <v>5</v>
      </c>
      <c r="DN968">
        <v>38</v>
      </c>
      <c r="DO968">
        <v>2</v>
      </c>
      <c r="DP968">
        <v>3</v>
      </c>
      <c r="DQ968">
        <v>0</v>
      </c>
      <c r="DR968">
        <v>3</v>
      </c>
      <c r="DS968">
        <v>3</v>
      </c>
      <c r="DT968">
        <v>3</v>
      </c>
      <c r="DU968">
        <v>3</v>
      </c>
      <c r="DV968">
        <v>0</v>
      </c>
      <c r="DW968">
        <v>3</v>
      </c>
      <c r="DX968">
        <v>20</v>
      </c>
      <c r="DY968" t="str">
        <f>IF(DO968&gt;1,"Yes",IF(DP968&gt;1,"Yes","No"))</f>
        <v>Yes</v>
      </c>
      <c r="DZ968" t="s">
        <v>4711</v>
      </c>
      <c r="EA968">
        <v>3</v>
      </c>
      <c r="EB968">
        <v>1</v>
      </c>
      <c r="EC968">
        <v>2</v>
      </c>
      <c r="ED968">
        <v>2</v>
      </c>
      <c r="EE968">
        <v>3</v>
      </c>
      <c r="EF968">
        <v>2</v>
      </c>
      <c r="EG968">
        <v>4</v>
      </c>
      <c r="EH968">
        <v>17</v>
      </c>
      <c r="EI968">
        <v>3</v>
      </c>
      <c r="EJ968">
        <v>3</v>
      </c>
      <c r="EK968">
        <v>2</v>
      </c>
      <c r="EL968">
        <v>8</v>
      </c>
      <c r="EM968">
        <v>2</v>
      </c>
      <c r="EN968">
        <v>1</v>
      </c>
      <c r="EO968">
        <v>1</v>
      </c>
      <c r="EP968">
        <v>2</v>
      </c>
      <c r="EQ968">
        <v>3</v>
      </c>
      <c r="ER968">
        <v>2</v>
      </c>
      <c r="ES968">
        <v>3</v>
      </c>
      <c r="ET968">
        <v>3</v>
      </c>
      <c r="EU968">
        <v>17</v>
      </c>
      <c r="EV968">
        <v>10</v>
      </c>
      <c r="EW968">
        <v>5</v>
      </c>
      <c r="EX968">
        <v>8</v>
      </c>
      <c r="EY968">
        <v>6</v>
      </c>
      <c r="EZ968">
        <v>29</v>
      </c>
      <c r="FA968">
        <v>7</v>
      </c>
      <c r="FB968" t="str">
        <f t="shared" si="171"/>
        <v>Moderate</v>
      </c>
      <c r="FC968" t="s">
        <v>149</v>
      </c>
    </row>
    <row r="969" spans="1:159" x14ac:dyDescent="0.2">
      <c r="A969">
        <v>4686</v>
      </c>
      <c r="B969" t="s">
        <v>143</v>
      </c>
      <c r="C969" t="s">
        <v>4274</v>
      </c>
      <c r="D969" s="1">
        <v>24180</v>
      </c>
      <c r="E969">
        <v>56</v>
      </c>
      <c r="F969">
        <v>1</v>
      </c>
      <c r="H969" t="s">
        <v>290</v>
      </c>
      <c r="I969">
        <v>3037</v>
      </c>
      <c r="J969" s="1">
        <v>43416</v>
      </c>
      <c r="K969">
        <v>1</v>
      </c>
      <c r="R969">
        <v>1</v>
      </c>
      <c r="W969" t="s">
        <v>229</v>
      </c>
      <c r="X969" t="s">
        <v>307</v>
      </c>
      <c r="Y969">
        <v>0</v>
      </c>
      <c r="Z969" t="s">
        <v>4275</v>
      </c>
      <c r="AA969" s="1">
        <v>44780</v>
      </c>
      <c r="AB969" s="2">
        <f t="shared" si="178"/>
        <v>1364</v>
      </c>
      <c r="AC969">
        <v>3</v>
      </c>
      <c r="AD969">
        <v>2</v>
      </c>
      <c r="AE969" t="str">
        <f t="shared" si="179"/>
        <v>Female</v>
      </c>
      <c r="AF969">
        <v>1</v>
      </c>
      <c r="AG969" t="s">
        <v>157</v>
      </c>
      <c r="AH969">
        <v>0</v>
      </c>
      <c r="AJ969">
        <v>6</v>
      </c>
      <c r="AK969" t="str">
        <f t="shared" si="174"/>
        <v>Undergrad</v>
      </c>
      <c r="AL969" t="str">
        <f t="shared" si="180"/>
        <v>Yes</v>
      </c>
      <c r="AM969">
        <v>42</v>
      </c>
      <c r="AN969" t="str">
        <f t="shared" si="175"/>
        <v>Other</v>
      </c>
      <c r="AQ969">
        <v>3</v>
      </c>
      <c r="AR969">
        <v>0</v>
      </c>
      <c r="AS969">
        <v>0</v>
      </c>
      <c r="AT969">
        <v>0</v>
      </c>
      <c r="AU969">
        <v>0</v>
      </c>
      <c r="AV969">
        <v>0</v>
      </c>
      <c r="AW969">
        <v>0</v>
      </c>
      <c r="AX969">
        <v>2</v>
      </c>
      <c r="AY969">
        <v>0</v>
      </c>
      <c r="AZ969">
        <v>2</v>
      </c>
      <c r="BA969">
        <v>2</v>
      </c>
      <c r="BC969" t="s">
        <v>4276</v>
      </c>
      <c r="BD969">
        <v>1</v>
      </c>
      <c r="BE969" t="s">
        <v>4277</v>
      </c>
      <c r="BF969">
        <v>1</v>
      </c>
      <c r="BG969" t="s">
        <v>4278</v>
      </c>
      <c r="BH969">
        <v>0</v>
      </c>
      <c r="BI969">
        <v>1</v>
      </c>
      <c r="BJ969">
        <v>0</v>
      </c>
      <c r="BK969">
        <v>0</v>
      </c>
      <c r="BM969">
        <v>0</v>
      </c>
      <c r="BO969">
        <v>1</v>
      </c>
      <c r="BP969">
        <v>0</v>
      </c>
      <c r="BQ969">
        <v>1</v>
      </c>
      <c r="BR969">
        <v>1</v>
      </c>
      <c r="BS969">
        <v>2</v>
      </c>
      <c r="BT969">
        <v>2</v>
      </c>
      <c r="BU969">
        <v>2</v>
      </c>
      <c r="BV969">
        <v>95</v>
      </c>
      <c r="BW969" s="4">
        <v>0.66924279267183917</v>
      </c>
      <c r="BX969">
        <v>5</v>
      </c>
      <c r="BY969">
        <v>5</v>
      </c>
      <c r="BZ969">
        <v>30</v>
      </c>
      <c r="CA969">
        <v>330</v>
      </c>
      <c r="CB969">
        <v>0</v>
      </c>
      <c r="CC969">
        <v>0</v>
      </c>
      <c r="CD969">
        <v>0</v>
      </c>
      <c r="CE969">
        <v>0</v>
      </c>
      <c r="CF969">
        <v>1</v>
      </c>
      <c r="CG969">
        <v>1</v>
      </c>
      <c r="CH969">
        <v>15</v>
      </c>
      <c r="CI969">
        <v>75</v>
      </c>
      <c r="CJ969">
        <v>0</v>
      </c>
      <c r="CK969">
        <v>0</v>
      </c>
      <c r="CL969">
        <v>0</v>
      </c>
      <c r="CM969">
        <v>0</v>
      </c>
      <c r="CN969">
        <f t="shared" si="176"/>
        <v>480</v>
      </c>
      <c r="CO969" t="str">
        <f t="shared" si="177"/>
        <v>Sufficientlyactive</v>
      </c>
      <c r="CP969">
        <v>3</v>
      </c>
      <c r="CQ969">
        <v>3</v>
      </c>
      <c r="CR969">
        <v>4</v>
      </c>
      <c r="CS969">
        <v>3</v>
      </c>
      <c r="CT969">
        <v>4</v>
      </c>
      <c r="CU969">
        <v>1</v>
      </c>
      <c r="CV969">
        <v>1</v>
      </c>
      <c r="CW969">
        <v>0</v>
      </c>
      <c r="CX969">
        <v>1</v>
      </c>
      <c r="CY969">
        <v>0</v>
      </c>
      <c r="CZ969">
        <v>2</v>
      </c>
      <c r="DA969">
        <v>7</v>
      </c>
      <c r="DB969">
        <v>5</v>
      </c>
      <c r="DC969">
        <v>1</v>
      </c>
      <c r="DD969">
        <v>3</v>
      </c>
      <c r="DE969">
        <v>2</v>
      </c>
      <c r="DF969">
        <v>1</v>
      </c>
      <c r="DG969">
        <v>1</v>
      </c>
      <c r="DH969">
        <v>2</v>
      </c>
      <c r="DI969">
        <v>1</v>
      </c>
      <c r="DJ969">
        <v>2</v>
      </c>
      <c r="DK969">
        <v>3</v>
      </c>
      <c r="DL969">
        <v>1</v>
      </c>
      <c r="DM969">
        <v>1</v>
      </c>
      <c r="DN969">
        <v>17</v>
      </c>
      <c r="DO969">
        <v>1</v>
      </c>
      <c r="DP969">
        <v>0</v>
      </c>
      <c r="DQ969">
        <v>2</v>
      </c>
      <c r="DR969">
        <v>2</v>
      </c>
      <c r="DS969">
        <v>3</v>
      </c>
      <c r="DT969">
        <v>1</v>
      </c>
      <c r="DU969">
        <v>1</v>
      </c>
      <c r="DV969">
        <v>0</v>
      </c>
      <c r="DW969">
        <v>0</v>
      </c>
      <c r="DX969">
        <v>10</v>
      </c>
      <c r="DY969" t="s">
        <v>149</v>
      </c>
      <c r="DZ969" t="s">
        <v>4709</v>
      </c>
      <c r="EA969">
        <v>3</v>
      </c>
      <c r="EB969">
        <v>3</v>
      </c>
      <c r="EC969">
        <v>3</v>
      </c>
      <c r="ED969">
        <v>3</v>
      </c>
      <c r="EE969">
        <v>3</v>
      </c>
      <c r="EF969">
        <v>4</v>
      </c>
      <c r="EG969">
        <v>3</v>
      </c>
      <c r="EH969">
        <v>22</v>
      </c>
      <c r="EI969">
        <v>1</v>
      </c>
      <c r="EJ969">
        <v>1</v>
      </c>
      <c r="EK969">
        <v>1</v>
      </c>
      <c r="EL969">
        <v>3</v>
      </c>
      <c r="EM969">
        <v>5</v>
      </c>
      <c r="EN969">
        <v>5</v>
      </c>
      <c r="EO969">
        <v>5</v>
      </c>
      <c r="EP969">
        <v>5</v>
      </c>
      <c r="EQ969">
        <v>5</v>
      </c>
      <c r="ER969">
        <v>3</v>
      </c>
      <c r="ES969">
        <v>5</v>
      </c>
      <c r="ET969">
        <v>5</v>
      </c>
      <c r="EU969">
        <v>38</v>
      </c>
      <c r="EV969">
        <v>2</v>
      </c>
      <c r="EW969">
        <v>2</v>
      </c>
      <c r="EX969">
        <v>2</v>
      </c>
      <c r="EY969">
        <v>5</v>
      </c>
      <c r="EZ969">
        <v>11</v>
      </c>
      <c r="FA969">
        <v>0</v>
      </c>
      <c r="FB969" t="str">
        <f t="shared" si="171"/>
        <v>None</v>
      </c>
      <c r="FC969" t="s">
        <v>157</v>
      </c>
    </row>
    <row r="970" spans="1:159" x14ac:dyDescent="0.2">
      <c r="A970">
        <v>4689</v>
      </c>
      <c r="B970" t="s">
        <v>143</v>
      </c>
      <c r="C970" t="s">
        <v>4279</v>
      </c>
      <c r="D970" s="1">
        <v>20944</v>
      </c>
      <c r="E970">
        <v>65</v>
      </c>
      <c r="F970">
        <v>1</v>
      </c>
      <c r="H970" t="s">
        <v>366</v>
      </c>
      <c r="I970">
        <v>3337</v>
      </c>
      <c r="J970" s="1">
        <v>43213</v>
      </c>
      <c r="K970">
        <v>1</v>
      </c>
      <c r="L970">
        <v>2</v>
      </c>
      <c r="W970" t="s">
        <v>4403</v>
      </c>
      <c r="X970" t="s">
        <v>222</v>
      </c>
      <c r="Y970">
        <v>0</v>
      </c>
      <c r="Z970" t="s">
        <v>4280</v>
      </c>
      <c r="AA970" s="1">
        <v>44784</v>
      </c>
      <c r="AB970" s="2">
        <f t="shared" si="178"/>
        <v>1571</v>
      </c>
      <c r="AC970">
        <v>1</v>
      </c>
      <c r="AD970">
        <v>2</v>
      </c>
      <c r="AE970" t="str">
        <f t="shared" si="179"/>
        <v>Female</v>
      </c>
      <c r="AF970">
        <v>7</v>
      </c>
      <c r="AG970" t="s">
        <v>149</v>
      </c>
      <c r="AH970">
        <v>0</v>
      </c>
      <c r="AJ970">
        <v>6</v>
      </c>
      <c r="AK970" t="str">
        <f t="shared" si="174"/>
        <v>Undergrad</v>
      </c>
      <c r="AL970" t="str">
        <f t="shared" si="180"/>
        <v>Yes</v>
      </c>
      <c r="AM970">
        <v>9</v>
      </c>
      <c r="AN970" t="str">
        <f t="shared" si="175"/>
        <v>Aus</v>
      </c>
      <c r="AO970">
        <v>0</v>
      </c>
      <c r="AR970">
        <v>0</v>
      </c>
      <c r="AS970">
        <v>0</v>
      </c>
      <c r="AT970">
        <v>2</v>
      </c>
      <c r="AU970">
        <v>0</v>
      </c>
      <c r="AV970">
        <v>0</v>
      </c>
      <c r="AW970">
        <v>0</v>
      </c>
      <c r="AX970">
        <v>0</v>
      </c>
      <c r="AY970">
        <v>0</v>
      </c>
      <c r="AZ970">
        <v>2</v>
      </c>
      <c r="BA970">
        <v>2</v>
      </c>
      <c r="BC970" t="s">
        <v>4281</v>
      </c>
      <c r="BD970">
        <v>1</v>
      </c>
      <c r="BE970" t="s">
        <v>4282</v>
      </c>
      <c r="BF970">
        <v>1</v>
      </c>
      <c r="BG970" t="s">
        <v>4283</v>
      </c>
      <c r="BH970">
        <v>1</v>
      </c>
      <c r="BI970">
        <v>0</v>
      </c>
      <c r="BJ970">
        <v>0</v>
      </c>
      <c r="BK970">
        <v>0</v>
      </c>
      <c r="BM970">
        <v>0</v>
      </c>
      <c r="BO970">
        <v>0</v>
      </c>
      <c r="BQ970">
        <v>4</v>
      </c>
      <c r="BR970">
        <v>1</v>
      </c>
      <c r="BS970">
        <v>3</v>
      </c>
      <c r="BT970">
        <v>4</v>
      </c>
      <c r="BU970">
        <v>1</v>
      </c>
      <c r="BV970">
        <v>75</v>
      </c>
      <c r="BW970" s="4">
        <v>0.40729134856977195</v>
      </c>
      <c r="BX970">
        <v>0</v>
      </c>
      <c r="BY970">
        <v>0</v>
      </c>
      <c r="BZ970">
        <v>0</v>
      </c>
      <c r="CA970">
        <v>0</v>
      </c>
      <c r="CB970">
        <v>0</v>
      </c>
      <c r="CC970">
        <v>0</v>
      </c>
      <c r="CD970">
        <v>0</v>
      </c>
      <c r="CE970">
        <v>0</v>
      </c>
      <c r="CF970">
        <v>0</v>
      </c>
      <c r="CG970">
        <v>0</v>
      </c>
      <c r="CH970">
        <v>0</v>
      </c>
      <c r="CI970">
        <v>0</v>
      </c>
      <c r="CJ970">
        <v>0</v>
      </c>
      <c r="CK970">
        <v>0</v>
      </c>
      <c r="CL970">
        <v>0</v>
      </c>
      <c r="CM970">
        <v>0</v>
      </c>
      <c r="CN970">
        <f t="shared" si="176"/>
        <v>0</v>
      </c>
      <c r="CO970" t="str">
        <f t="shared" si="177"/>
        <v>Sedentary</v>
      </c>
      <c r="CP970">
        <v>4</v>
      </c>
      <c r="CQ970">
        <v>4</v>
      </c>
      <c r="CR970">
        <v>0</v>
      </c>
      <c r="CS970">
        <v>3</v>
      </c>
      <c r="CT970">
        <v>3</v>
      </c>
      <c r="CU970">
        <v>3</v>
      </c>
      <c r="CV970">
        <v>1</v>
      </c>
      <c r="CW970">
        <v>1</v>
      </c>
      <c r="CX970">
        <v>3</v>
      </c>
      <c r="CY970">
        <v>1</v>
      </c>
      <c r="CZ970">
        <v>3</v>
      </c>
      <c r="DA970">
        <v>7</v>
      </c>
      <c r="DB970">
        <v>6</v>
      </c>
      <c r="DC970">
        <v>1</v>
      </c>
      <c r="DD970">
        <v>1</v>
      </c>
      <c r="DE970">
        <v>1</v>
      </c>
      <c r="DF970">
        <v>1</v>
      </c>
      <c r="DG970">
        <v>1</v>
      </c>
      <c r="DH970">
        <v>1</v>
      </c>
      <c r="DI970">
        <v>1</v>
      </c>
      <c r="DJ970">
        <v>1</v>
      </c>
      <c r="DK970">
        <v>1</v>
      </c>
      <c r="DL970">
        <v>1</v>
      </c>
      <c r="DM970">
        <v>1</v>
      </c>
      <c r="DN970">
        <v>10</v>
      </c>
      <c r="DO970">
        <v>0</v>
      </c>
      <c r="DP970">
        <v>0</v>
      </c>
      <c r="DQ970">
        <v>0</v>
      </c>
      <c r="DR970">
        <v>0</v>
      </c>
      <c r="DS970">
        <v>0</v>
      </c>
      <c r="DT970">
        <v>0</v>
      </c>
      <c r="DU970">
        <v>0</v>
      </c>
      <c r="DV970">
        <v>0</v>
      </c>
      <c r="DW970">
        <v>0</v>
      </c>
      <c r="DX970">
        <v>0</v>
      </c>
      <c r="DY970" t="s">
        <v>149</v>
      </c>
      <c r="DZ970" t="s">
        <v>4708</v>
      </c>
      <c r="EA970">
        <v>3</v>
      </c>
      <c r="EB970">
        <v>3</v>
      </c>
      <c r="EC970">
        <v>3</v>
      </c>
      <c r="ED970">
        <v>3</v>
      </c>
      <c r="EE970">
        <v>3</v>
      </c>
      <c r="EF970">
        <v>3</v>
      </c>
      <c r="EG970">
        <v>3</v>
      </c>
      <c r="EH970">
        <v>21</v>
      </c>
      <c r="EI970">
        <v>1</v>
      </c>
      <c r="EJ970">
        <v>2</v>
      </c>
      <c r="EK970">
        <v>1</v>
      </c>
      <c r="EL970">
        <v>4</v>
      </c>
      <c r="EM970">
        <v>5</v>
      </c>
      <c r="EN970">
        <v>5</v>
      </c>
      <c r="EO970">
        <v>5</v>
      </c>
      <c r="EP970">
        <v>5</v>
      </c>
      <c r="EQ970">
        <v>5</v>
      </c>
      <c r="ER970">
        <v>5</v>
      </c>
      <c r="ES970">
        <v>5</v>
      </c>
      <c r="ET970">
        <v>5</v>
      </c>
      <c r="EU970">
        <v>40</v>
      </c>
      <c r="EV970">
        <v>7</v>
      </c>
      <c r="EW970">
        <v>8</v>
      </c>
      <c r="EX970">
        <v>9</v>
      </c>
      <c r="EY970">
        <v>8</v>
      </c>
      <c r="EZ970">
        <v>32</v>
      </c>
      <c r="FA970">
        <v>8</v>
      </c>
      <c r="FB970" t="str">
        <f t="shared" ref="FB970:FB987" si="181">IF(FA970=0,"None",IF(FA970&lt;6,"Mild",IF(FA970&lt;8,"Moderate","Severe")))</f>
        <v>Severe</v>
      </c>
      <c r="FC970" t="s">
        <v>157</v>
      </c>
    </row>
    <row r="971" spans="1:159" x14ac:dyDescent="0.2">
      <c r="A971">
        <v>4742</v>
      </c>
      <c r="B971" t="s">
        <v>143</v>
      </c>
      <c r="C971" t="s">
        <v>4284</v>
      </c>
      <c r="D971" s="1">
        <v>21874</v>
      </c>
      <c r="E971">
        <v>62</v>
      </c>
      <c r="F971">
        <v>1</v>
      </c>
      <c r="H971" t="s">
        <v>204</v>
      </c>
      <c r="I971">
        <v>3429</v>
      </c>
      <c r="J971" s="1">
        <v>43313</v>
      </c>
      <c r="K971">
        <v>1</v>
      </c>
      <c r="L971">
        <v>1</v>
      </c>
      <c r="W971" t="s">
        <v>4403</v>
      </c>
      <c r="X971" t="s">
        <v>307</v>
      </c>
      <c r="Y971">
        <v>0</v>
      </c>
      <c r="Z971" t="s">
        <v>4285</v>
      </c>
      <c r="AA971" s="1">
        <v>44776</v>
      </c>
      <c r="AB971" s="2">
        <f t="shared" si="178"/>
        <v>1463</v>
      </c>
      <c r="AC971">
        <v>4</v>
      </c>
      <c r="AD971">
        <v>2</v>
      </c>
      <c r="AE971" t="str">
        <f t="shared" si="179"/>
        <v>Female</v>
      </c>
      <c r="AF971">
        <v>1</v>
      </c>
      <c r="AG971" t="s">
        <v>157</v>
      </c>
      <c r="AH971">
        <v>0</v>
      </c>
      <c r="AJ971">
        <v>1</v>
      </c>
      <c r="AK971" t="str">
        <f t="shared" si="174"/>
        <v>DNC high school</v>
      </c>
      <c r="AL971" t="str">
        <f t="shared" si="180"/>
        <v>No</v>
      </c>
      <c r="AM971">
        <v>9</v>
      </c>
      <c r="AN971" t="str">
        <f t="shared" si="175"/>
        <v>Aus</v>
      </c>
      <c r="AO971">
        <v>0</v>
      </c>
      <c r="AR971">
        <v>0</v>
      </c>
      <c r="AS971">
        <v>0</v>
      </c>
      <c r="AT971">
        <v>0</v>
      </c>
      <c r="AU971">
        <v>0</v>
      </c>
      <c r="AV971">
        <v>0</v>
      </c>
      <c r="AW971">
        <v>0</v>
      </c>
      <c r="AX971">
        <v>0</v>
      </c>
      <c r="AY971">
        <v>0</v>
      </c>
      <c r="AZ971">
        <v>1</v>
      </c>
      <c r="BA971">
        <v>0</v>
      </c>
      <c r="BC971" t="s">
        <v>4286</v>
      </c>
      <c r="BD971">
        <v>1</v>
      </c>
      <c r="BE971" t="s">
        <v>4287</v>
      </c>
      <c r="BF971">
        <v>1</v>
      </c>
      <c r="BG971" t="s">
        <v>4288</v>
      </c>
      <c r="BH971">
        <v>0</v>
      </c>
      <c r="BI971">
        <v>0</v>
      </c>
      <c r="BJ971">
        <v>0</v>
      </c>
      <c r="BK971">
        <v>0</v>
      </c>
      <c r="BM971">
        <v>0</v>
      </c>
      <c r="BO971">
        <v>0</v>
      </c>
      <c r="BQ971">
        <v>2</v>
      </c>
      <c r="BR971">
        <v>1</v>
      </c>
      <c r="BS971">
        <v>3</v>
      </c>
      <c r="BT971">
        <v>3</v>
      </c>
      <c r="BU971">
        <v>1</v>
      </c>
      <c r="BV971">
        <v>80</v>
      </c>
      <c r="BW971" s="4">
        <v>0.56745901639344265</v>
      </c>
      <c r="BX971">
        <v>3</v>
      </c>
      <c r="BY971">
        <v>25</v>
      </c>
      <c r="BZ971">
        <v>0</v>
      </c>
      <c r="CA971">
        <v>840</v>
      </c>
      <c r="CB971">
        <v>0</v>
      </c>
      <c r="CC971">
        <v>0</v>
      </c>
      <c r="CD971">
        <v>0</v>
      </c>
      <c r="CE971">
        <v>0</v>
      </c>
      <c r="CF971">
        <v>0</v>
      </c>
      <c r="CG971">
        <v>0</v>
      </c>
      <c r="CH971">
        <v>0</v>
      </c>
      <c r="CI971">
        <v>0</v>
      </c>
      <c r="CJ971">
        <v>0</v>
      </c>
      <c r="CK971">
        <v>0</v>
      </c>
      <c r="CL971">
        <v>0</v>
      </c>
      <c r="CM971">
        <v>0</v>
      </c>
      <c r="CN971">
        <f t="shared" si="176"/>
        <v>840</v>
      </c>
      <c r="CO971" t="str">
        <f t="shared" si="177"/>
        <v>Sufficientlyactive</v>
      </c>
      <c r="CP971">
        <v>3</v>
      </c>
      <c r="CQ971">
        <v>3</v>
      </c>
      <c r="CR971">
        <v>3</v>
      </c>
      <c r="CS971">
        <v>2</v>
      </c>
      <c r="CT971">
        <v>3</v>
      </c>
      <c r="CU971">
        <v>0</v>
      </c>
      <c r="CV971">
        <v>1</v>
      </c>
      <c r="CW971">
        <v>0</v>
      </c>
      <c r="CX971">
        <v>1</v>
      </c>
      <c r="CY971">
        <v>0</v>
      </c>
      <c r="CZ971">
        <v>2</v>
      </c>
      <c r="DA971">
        <v>6</v>
      </c>
      <c r="DB971">
        <v>3</v>
      </c>
      <c r="DC971">
        <v>0</v>
      </c>
      <c r="DD971">
        <v>3</v>
      </c>
      <c r="DE971">
        <v>4</v>
      </c>
      <c r="DF971">
        <v>2</v>
      </c>
      <c r="DG971">
        <v>1</v>
      </c>
      <c r="DH971">
        <v>2</v>
      </c>
      <c r="DI971">
        <v>1</v>
      </c>
      <c r="DJ971">
        <v>1</v>
      </c>
      <c r="DK971">
        <v>3</v>
      </c>
      <c r="DL971">
        <v>3</v>
      </c>
      <c r="DM971">
        <v>1</v>
      </c>
      <c r="DN971">
        <v>21</v>
      </c>
      <c r="DO971">
        <v>1</v>
      </c>
      <c r="DP971">
        <v>0</v>
      </c>
      <c r="DQ971">
        <v>2</v>
      </c>
      <c r="DR971">
        <v>1</v>
      </c>
      <c r="DS971">
        <v>2</v>
      </c>
      <c r="DT971">
        <v>0</v>
      </c>
      <c r="DU971">
        <v>0</v>
      </c>
      <c r="DV971">
        <v>0</v>
      </c>
      <c r="DW971">
        <v>0</v>
      </c>
      <c r="DX971">
        <v>6</v>
      </c>
      <c r="DY971" t="str">
        <f>IF(DO971&gt;1,"Yes",IF(DP971&gt;1,"Yes","No"))</f>
        <v>No</v>
      </c>
      <c r="DZ971" t="s">
        <v>4707</v>
      </c>
      <c r="EA971">
        <v>3</v>
      </c>
      <c r="EB971">
        <v>3</v>
      </c>
      <c r="EC971">
        <v>4</v>
      </c>
      <c r="ED971">
        <v>3</v>
      </c>
      <c r="EE971">
        <v>3</v>
      </c>
      <c r="EF971">
        <v>4</v>
      </c>
      <c r="EG971">
        <v>4</v>
      </c>
      <c r="EH971">
        <v>24</v>
      </c>
      <c r="EI971">
        <v>1</v>
      </c>
      <c r="EJ971">
        <v>1</v>
      </c>
      <c r="EK971">
        <v>1</v>
      </c>
      <c r="EL971">
        <v>3</v>
      </c>
      <c r="EM971">
        <v>5</v>
      </c>
      <c r="EN971">
        <v>4</v>
      </c>
      <c r="EO971">
        <v>5</v>
      </c>
      <c r="EP971">
        <v>5</v>
      </c>
      <c r="EQ971">
        <v>5</v>
      </c>
      <c r="ER971">
        <v>5</v>
      </c>
      <c r="ES971">
        <v>5</v>
      </c>
      <c r="ET971">
        <v>5</v>
      </c>
      <c r="EU971">
        <v>39</v>
      </c>
      <c r="EV971">
        <v>8</v>
      </c>
      <c r="EW971">
        <v>8</v>
      </c>
      <c r="EX971">
        <v>9</v>
      </c>
      <c r="EY971">
        <v>8</v>
      </c>
      <c r="EZ971">
        <v>33</v>
      </c>
      <c r="FA971">
        <v>7</v>
      </c>
      <c r="FB971" t="str">
        <f t="shared" si="181"/>
        <v>Moderate</v>
      </c>
      <c r="FC971" t="s">
        <v>149</v>
      </c>
    </row>
    <row r="972" spans="1:159" x14ac:dyDescent="0.2">
      <c r="A972">
        <v>4750</v>
      </c>
      <c r="B972" t="s">
        <v>143</v>
      </c>
      <c r="C972" t="s">
        <v>4289</v>
      </c>
      <c r="D972" s="1">
        <v>23127</v>
      </c>
      <c r="E972">
        <v>59</v>
      </c>
      <c r="F972">
        <v>1</v>
      </c>
      <c r="H972" t="s">
        <v>354</v>
      </c>
      <c r="I972">
        <v>3037</v>
      </c>
      <c r="J972" s="1">
        <v>44684</v>
      </c>
      <c r="K972">
        <v>2</v>
      </c>
      <c r="Q972">
        <v>3</v>
      </c>
      <c r="W972" t="s">
        <v>4409</v>
      </c>
      <c r="X972" t="s">
        <v>314</v>
      </c>
      <c r="Y972">
        <v>1</v>
      </c>
      <c r="Z972" t="s">
        <v>4290</v>
      </c>
      <c r="AA972" s="1">
        <v>44780</v>
      </c>
      <c r="AB972" s="2">
        <f t="shared" si="178"/>
        <v>96</v>
      </c>
      <c r="AC972">
        <v>1</v>
      </c>
      <c r="AD972">
        <v>2</v>
      </c>
      <c r="AE972" t="str">
        <f t="shared" si="179"/>
        <v>Female</v>
      </c>
      <c r="AF972">
        <v>0</v>
      </c>
      <c r="AG972" t="s">
        <v>157</v>
      </c>
      <c r="AH972">
        <v>0</v>
      </c>
      <c r="AJ972">
        <v>6</v>
      </c>
      <c r="AK972" t="str">
        <f t="shared" si="174"/>
        <v>Undergrad</v>
      </c>
      <c r="AL972" t="str">
        <f t="shared" si="180"/>
        <v>Yes</v>
      </c>
      <c r="AM972">
        <v>36</v>
      </c>
      <c r="AN972" t="str">
        <f t="shared" si="175"/>
        <v>Other</v>
      </c>
      <c r="AQ972">
        <v>26</v>
      </c>
      <c r="AR972">
        <v>1</v>
      </c>
      <c r="AS972">
        <v>1</v>
      </c>
      <c r="AT972">
        <v>0</v>
      </c>
      <c r="AU972">
        <v>0</v>
      </c>
      <c r="AV972">
        <v>0</v>
      </c>
      <c r="AW972">
        <v>0</v>
      </c>
      <c r="AX972">
        <v>0</v>
      </c>
      <c r="AY972">
        <v>0</v>
      </c>
      <c r="AZ972">
        <v>0</v>
      </c>
      <c r="BA972">
        <v>0</v>
      </c>
      <c r="BD972">
        <v>1</v>
      </c>
      <c r="BE972" t="s">
        <v>4291</v>
      </c>
      <c r="BF972">
        <v>1</v>
      </c>
      <c r="BG972" t="s">
        <v>4292</v>
      </c>
      <c r="BH972">
        <v>1</v>
      </c>
      <c r="BI972">
        <v>1</v>
      </c>
      <c r="BJ972">
        <v>0</v>
      </c>
      <c r="BK972">
        <v>0</v>
      </c>
      <c r="BM972">
        <v>0</v>
      </c>
      <c r="BO972">
        <v>0</v>
      </c>
      <c r="BQ972">
        <v>1</v>
      </c>
      <c r="BR972">
        <v>1</v>
      </c>
      <c r="BS972">
        <v>1</v>
      </c>
      <c r="BT972">
        <v>3</v>
      </c>
      <c r="BU972">
        <v>2</v>
      </c>
      <c r="BV972">
        <v>70</v>
      </c>
      <c r="BW972" s="4">
        <v>0.70061132075471699</v>
      </c>
      <c r="BX972">
        <v>20</v>
      </c>
      <c r="BY972">
        <v>28</v>
      </c>
      <c r="BZ972">
        <v>0</v>
      </c>
      <c r="CA972">
        <v>840</v>
      </c>
      <c r="CB972">
        <v>0</v>
      </c>
      <c r="CC972">
        <v>0</v>
      </c>
      <c r="CD972">
        <v>0</v>
      </c>
      <c r="CE972">
        <v>0</v>
      </c>
      <c r="CF972">
        <v>0</v>
      </c>
      <c r="CG972">
        <v>0</v>
      </c>
      <c r="CH972">
        <v>0</v>
      </c>
      <c r="CI972">
        <v>0</v>
      </c>
      <c r="CJ972">
        <v>1</v>
      </c>
      <c r="CK972">
        <v>0</v>
      </c>
      <c r="CL972">
        <v>15</v>
      </c>
      <c r="CM972">
        <v>15</v>
      </c>
      <c r="CN972">
        <f t="shared" si="176"/>
        <v>855</v>
      </c>
      <c r="CO972" t="str">
        <f t="shared" si="177"/>
        <v>Sufficientlyactive</v>
      </c>
      <c r="CP972">
        <v>3</v>
      </c>
      <c r="CQ972">
        <v>3</v>
      </c>
      <c r="CR972">
        <v>3</v>
      </c>
      <c r="CS972">
        <v>3</v>
      </c>
      <c r="CT972">
        <v>3</v>
      </c>
      <c r="CU972">
        <v>2</v>
      </c>
      <c r="CV972">
        <v>1</v>
      </c>
      <c r="CW972">
        <v>1</v>
      </c>
      <c r="CX972">
        <v>1</v>
      </c>
      <c r="CY972">
        <v>0</v>
      </c>
      <c r="CZ972">
        <v>3</v>
      </c>
      <c r="DA972">
        <v>8</v>
      </c>
      <c r="DB972">
        <v>2</v>
      </c>
      <c r="DC972">
        <v>1</v>
      </c>
      <c r="DD972">
        <v>3</v>
      </c>
      <c r="DE972">
        <v>3</v>
      </c>
      <c r="DF972">
        <v>2</v>
      </c>
      <c r="DG972">
        <v>1</v>
      </c>
      <c r="DH972">
        <v>2</v>
      </c>
      <c r="DI972">
        <v>1</v>
      </c>
      <c r="DJ972">
        <v>2</v>
      </c>
      <c r="DK972">
        <v>3</v>
      </c>
      <c r="DL972">
        <v>1</v>
      </c>
      <c r="DM972">
        <v>1</v>
      </c>
      <c r="DN972">
        <v>19</v>
      </c>
      <c r="DO972">
        <v>0</v>
      </c>
      <c r="DP972">
        <v>1</v>
      </c>
      <c r="DQ972">
        <v>1</v>
      </c>
      <c r="DR972">
        <v>1</v>
      </c>
      <c r="DS972">
        <v>0</v>
      </c>
      <c r="DT972">
        <v>0</v>
      </c>
      <c r="DU972">
        <v>0</v>
      </c>
      <c r="DV972">
        <v>1</v>
      </c>
      <c r="DW972">
        <v>0</v>
      </c>
      <c r="DX972">
        <v>4</v>
      </c>
      <c r="DY972" t="s">
        <v>149</v>
      </c>
      <c r="DZ972" t="s">
        <v>4708</v>
      </c>
      <c r="EA972">
        <v>3</v>
      </c>
      <c r="EB972">
        <v>4</v>
      </c>
      <c r="EC972">
        <v>3</v>
      </c>
      <c r="ED972">
        <v>4</v>
      </c>
      <c r="EE972">
        <v>4</v>
      </c>
      <c r="EF972">
        <v>4</v>
      </c>
      <c r="EG972">
        <v>4</v>
      </c>
      <c r="EH972">
        <v>26</v>
      </c>
      <c r="EI972">
        <v>2</v>
      </c>
      <c r="EJ972">
        <v>1</v>
      </c>
      <c r="EK972">
        <v>1</v>
      </c>
      <c r="EL972">
        <v>4</v>
      </c>
      <c r="EM972">
        <v>4</v>
      </c>
      <c r="EN972">
        <v>4</v>
      </c>
      <c r="EO972">
        <v>4</v>
      </c>
      <c r="EP972">
        <v>4</v>
      </c>
      <c r="EQ972">
        <v>4</v>
      </c>
      <c r="ER972">
        <v>4</v>
      </c>
      <c r="ES972">
        <v>4</v>
      </c>
      <c r="ET972">
        <v>4</v>
      </c>
      <c r="EU972">
        <v>32</v>
      </c>
      <c r="EV972">
        <v>5</v>
      </c>
      <c r="EW972">
        <v>2</v>
      </c>
      <c r="EX972">
        <v>4</v>
      </c>
      <c r="EY972">
        <v>4</v>
      </c>
      <c r="EZ972">
        <v>15</v>
      </c>
      <c r="FA972">
        <v>4</v>
      </c>
      <c r="FB972" t="str">
        <f t="shared" si="181"/>
        <v>Mild</v>
      </c>
      <c r="FC972" t="s">
        <v>157</v>
      </c>
    </row>
    <row r="973" spans="1:159" x14ac:dyDescent="0.2">
      <c r="A973">
        <v>4753</v>
      </c>
      <c r="B973" t="s">
        <v>143</v>
      </c>
      <c r="C973" t="s">
        <v>4293</v>
      </c>
      <c r="D973" s="1">
        <v>29566</v>
      </c>
      <c r="E973">
        <v>41</v>
      </c>
      <c r="F973">
        <v>1</v>
      </c>
      <c r="H973" t="s">
        <v>571</v>
      </c>
      <c r="I973">
        <v>3020</v>
      </c>
      <c r="J973" s="1">
        <v>43399</v>
      </c>
      <c r="K973">
        <v>1</v>
      </c>
      <c r="R973">
        <v>1</v>
      </c>
      <c r="W973" t="s">
        <v>229</v>
      </c>
      <c r="X973" t="s">
        <v>307</v>
      </c>
      <c r="Y973">
        <v>0</v>
      </c>
      <c r="Z973" t="s">
        <v>4294</v>
      </c>
      <c r="AA973" s="1">
        <v>44782</v>
      </c>
      <c r="AB973" s="2">
        <f t="shared" si="178"/>
        <v>1383</v>
      </c>
      <c r="AC973">
        <v>1</v>
      </c>
      <c r="AD973">
        <v>1</v>
      </c>
      <c r="AE973" t="str">
        <f t="shared" si="179"/>
        <v>Male</v>
      </c>
      <c r="AF973">
        <v>0</v>
      </c>
      <c r="AG973" t="s">
        <v>157</v>
      </c>
      <c r="AH973">
        <v>0</v>
      </c>
      <c r="AJ973">
        <v>5</v>
      </c>
      <c r="AK973" t="str">
        <f t="shared" si="174"/>
        <v>TAFE</v>
      </c>
      <c r="AL973" t="str">
        <f t="shared" si="180"/>
        <v>Yes</v>
      </c>
      <c r="AM973">
        <v>9</v>
      </c>
      <c r="AN973" t="str">
        <f t="shared" si="175"/>
        <v>Aus</v>
      </c>
      <c r="AO973">
        <v>0</v>
      </c>
      <c r="AR973">
        <v>0</v>
      </c>
      <c r="AS973">
        <v>0</v>
      </c>
      <c r="AT973">
        <v>0</v>
      </c>
      <c r="AU973">
        <v>0</v>
      </c>
      <c r="AV973">
        <v>0</v>
      </c>
      <c r="AW973">
        <v>0</v>
      </c>
      <c r="AX973">
        <v>0</v>
      </c>
      <c r="AY973">
        <v>0</v>
      </c>
      <c r="AZ973">
        <v>0</v>
      </c>
      <c r="BA973">
        <v>0</v>
      </c>
      <c r="BD973">
        <v>0</v>
      </c>
      <c r="BF973">
        <v>1</v>
      </c>
      <c r="BG973" t="s">
        <v>4295</v>
      </c>
      <c r="BH973">
        <v>0</v>
      </c>
      <c r="BI973">
        <v>0</v>
      </c>
      <c r="BJ973">
        <v>0</v>
      </c>
      <c r="BK973">
        <v>0</v>
      </c>
      <c r="BM973">
        <v>1</v>
      </c>
      <c r="BN973">
        <v>15</v>
      </c>
      <c r="BO973">
        <v>0</v>
      </c>
      <c r="BQ973">
        <v>3</v>
      </c>
      <c r="BR973">
        <v>1</v>
      </c>
      <c r="BS973">
        <v>4</v>
      </c>
      <c r="BT973">
        <v>4</v>
      </c>
      <c r="BU973">
        <v>4</v>
      </c>
      <c r="BV973">
        <v>69</v>
      </c>
      <c r="BW973" s="4">
        <v>0.2911682257346897</v>
      </c>
      <c r="BX973">
        <v>1</v>
      </c>
      <c r="BY973">
        <v>6</v>
      </c>
      <c r="BZ973">
        <v>0</v>
      </c>
      <c r="CA973">
        <v>360</v>
      </c>
      <c r="CB973">
        <v>3</v>
      </c>
      <c r="CC973">
        <v>0</v>
      </c>
      <c r="CD973">
        <v>0</v>
      </c>
      <c r="CE973">
        <v>0</v>
      </c>
      <c r="CF973">
        <v>0</v>
      </c>
      <c r="CG973">
        <v>0</v>
      </c>
      <c r="CH973">
        <v>0</v>
      </c>
      <c r="CI973">
        <v>0</v>
      </c>
      <c r="CJ973">
        <v>0</v>
      </c>
      <c r="CK973">
        <v>0</v>
      </c>
      <c r="CL973">
        <v>0</v>
      </c>
      <c r="CM973">
        <v>0</v>
      </c>
      <c r="CN973">
        <f t="shared" si="176"/>
        <v>360</v>
      </c>
      <c r="CO973" t="str">
        <f t="shared" si="177"/>
        <v>Sufficientlyactive</v>
      </c>
      <c r="CP973">
        <v>4</v>
      </c>
      <c r="CQ973">
        <v>2</v>
      </c>
      <c r="CR973">
        <v>4</v>
      </c>
      <c r="CS973">
        <v>0</v>
      </c>
      <c r="CT973">
        <v>4</v>
      </c>
      <c r="CU973">
        <v>3</v>
      </c>
      <c r="CV973">
        <v>1</v>
      </c>
      <c r="CW973">
        <v>1</v>
      </c>
      <c r="CX973">
        <v>1</v>
      </c>
      <c r="CY973">
        <v>1</v>
      </c>
      <c r="CZ973">
        <v>3</v>
      </c>
      <c r="DA973">
        <v>7</v>
      </c>
      <c r="DB973">
        <v>3</v>
      </c>
      <c r="DC973">
        <v>1</v>
      </c>
      <c r="DD973">
        <v>2</v>
      </c>
      <c r="DE973">
        <v>3</v>
      </c>
      <c r="DF973">
        <v>1</v>
      </c>
      <c r="DG973">
        <v>3</v>
      </c>
      <c r="DH973">
        <v>4</v>
      </c>
      <c r="DI973">
        <v>3</v>
      </c>
      <c r="DJ973">
        <v>3</v>
      </c>
      <c r="DK973">
        <v>3</v>
      </c>
      <c r="DL973">
        <v>1</v>
      </c>
      <c r="DM973">
        <v>3</v>
      </c>
      <c r="DN973">
        <v>26</v>
      </c>
      <c r="DO973">
        <v>2</v>
      </c>
      <c r="DP973">
        <v>1</v>
      </c>
      <c r="DQ973">
        <v>0</v>
      </c>
      <c r="DR973">
        <v>1</v>
      </c>
      <c r="DS973">
        <v>0</v>
      </c>
      <c r="DT973">
        <v>1</v>
      </c>
      <c r="DU973">
        <v>1</v>
      </c>
      <c r="DV973">
        <v>1</v>
      </c>
      <c r="DW973">
        <v>0</v>
      </c>
      <c r="DX973">
        <v>7</v>
      </c>
      <c r="DY973" t="s">
        <v>149</v>
      </c>
      <c r="DZ973" t="s">
        <v>4707</v>
      </c>
      <c r="EA973">
        <v>2</v>
      </c>
      <c r="EB973">
        <v>2</v>
      </c>
      <c r="EC973">
        <v>3</v>
      </c>
      <c r="ED973">
        <v>2</v>
      </c>
      <c r="EE973">
        <v>3</v>
      </c>
      <c r="EF973">
        <v>4</v>
      </c>
      <c r="EG973">
        <v>4</v>
      </c>
      <c r="EH973">
        <v>20</v>
      </c>
      <c r="EI973">
        <v>1</v>
      </c>
      <c r="EJ973">
        <v>2</v>
      </c>
      <c r="EK973">
        <v>2</v>
      </c>
      <c r="EL973">
        <v>5</v>
      </c>
      <c r="EM973">
        <v>3</v>
      </c>
      <c r="EN973">
        <v>2</v>
      </c>
      <c r="EO973">
        <v>2</v>
      </c>
      <c r="EP973">
        <v>3</v>
      </c>
      <c r="EQ973">
        <v>3</v>
      </c>
      <c r="ER973">
        <v>3</v>
      </c>
      <c r="ES973">
        <v>4</v>
      </c>
      <c r="ET973">
        <v>4</v>
      </c>
      <c r="EU973">
        <v>24</v>
      </c>
      <c r="EV973">
        <v>2</v>
      </c>
      <c r="EW973">
        <v>5</v>
      </c>
      <c r="EX973">
        <v>7</v>
      </c>
      <c r="EY973">
        <v>8</v>
      </c>
      <c r="EZ973">
        <v>22</v>
      </c>
      <c r="FA973">
        <v>0</v>
      </c>
      <c r="FB973" t="str">
        <f t="shared" si="181"/>
        <v>None</v>
      </c>
      <c r="FC973" t="s">
        <v>149</v>
      </c>
    </row>
    <row r="974" spans="1:159" x14ac:dyDescent="0.2">
      <c r="A974">
        <v>4756</v>
      </c>
      <c r="B974" t="s">
        <v>143</v>
      </c>
      <c r="C974" t="s">
        <v>4296</v>
      </c>
      <c r="D974" s="1">
        <v>18506</v>
      </c>
      <c r="E974">
        <v>71</v>
      </c>
      <c r="F974">
        <v>1</v>
      </c>
      <c r="H974" t="s">
        <v>4297</v>
      </c>
      <c r="I974">
        <v>3028</v>
      </c>
      <c r="J974" s="1">
        <v>44175</v>
      </c>
      <c r="K974">
        <v>1</v>
      </c>
      <c r="Q974">
        <v>2</v>
      </c>
      <c r="W974" t="s">
        <v>4409</v>
      </c>
      <c r="X974" t="s">
        <v>222</v>
      </c>
      <c r="Y974">
        <v>0</v>
      </c>
      <c r="Z974" t="s">
        <v>4298</v>
      </c>
      <c r="AA974" s="1">
        <v>44784</v>
      </c>
      <c r="AB974" s="2">
        <f t="shared" si="178"/>
        <v>609</v>
      </c>
      <c r="AC974">
        <v>1</v>
      </c>
      <c r="AD974">
        <v>2</v>
      </c>
      <c r="AE974" t="str">
        <f t="shared" si="179"/>
        <v>Female</v>
      </c>
      <c r="AF974">
        <v>7</v>
      </c>
      <c r="AG974" t="s">
        <v>149</v>
      </c>
      <c r="AH974">
        <v>0</v>
      </c>
      <c r="AJ974">
        <v>5</v>
      </c>
      <c r="AK974" t="str">
        <f t="shared" si="174"/>
        <v>TAFE</v>
      </c>
      <c r="AL974" t="str">
        <f t="shared" si="180"/>
        <v>Yes</v>
      </c>
      <c r="AM974">
        <v>157</v>
      </c>
      <c r="AN974" t="str">
        <f t="shared" si="175"/>
        <v>Other</v>
      </c>
      <c r="AQ974">
        <v>32</v>
      </c>
      <c r="AR974">
        <v>0</v>
      </c>
      <c r="AS974">
        <v>0</v>
      </c>
      <c r="AT974">
        <v>1</v>
      </c>
      <c r="AU974">
        <v>0</v>
      </c>
      <c r="AV974">
        <v>0</v>
      </c>
      <c r="AW974">
        <v>0</v>
      </c>
      <c r="AX974">
        <v>1</v>
      </c>
      <c r="AY974">
        <v>1</v>
      </c>
      <c r="AZ974">
        <v>1</v>
      </c>
      <c r="BA974">
        <v>1</v>
      </c>
      <c r="BB974" t="s">
        <v>4299</v>
      </c>
      <c r="BC974" t="s">
        <v>4300</v>
      </c>
      <c r="BD974">
        <v>1</v>
      </c>
      <c r="BE974" t="s">
        <v>4301</v>
      </c>
      <c r="BF974">
        <v>1</v>
      </c>
      <c r="BG974" t="s">
        <v>4302</v>
      </c>
      <c r="BH974">
        <v>1</v>
      </c>
      <c r="BI974">
        <v>2</v>
      </c>
      <c r="BJ974">
        <v>0</v>
      </c>
      <c r="BK974">
        <v>0</v>
      </c>
      <c r="BM974">
        <v>1</v>
      </c>
      <c r="BN974">
        <v>10</v>
      </c>
      <c r="BO974">
        <v>0</v>
      </c>
      <c r="BQ974">
        <v>4</v>
      </c>
      <c r="BR974">
        <v>4</v>
      </c>
      <c r="BS974">
        <v>4</v>
      </c>
      <c r="BT974">
        <v>4</v>
      </c>
      <c r="BU974">
        <v>4</v>
      </c>
      <c r="BV974">
        <v>25</v>
      </c>
      <c r="BW974" s="4">
        <v>0.10983287720372933</v>
      </c>
      <c r="BX974">
        <v>3</v>
      </c>
      <c r="BY974">
        <v>2</v>
      </c>
      <c r="BZ974">
        <v>40</v>
      </c>
      <c r="CA974">
        <v>160</v>
      </c>
      <c r="CB974">
        <v>0</v>
      </c>
      <c r="CC974">
        <v>0</v>
      </c>
      <c r="CD974">
        <v>0</v>
      </c>
      <c r="CE974">
        <v>0</v>
      </c>
      <c r="CF974">
        <v>0</v>
      </c>
      <c r="CG974">
        <v>0</v>
      </c>
      <c r="CH974">
        <v>0</v>
      </c>
      <c r="CI974">
        <v>0</v>
      </c>
      <c r="CJ974">
        <v>0</v>
      </c>
      <c r="CK974">
        <v>0</v>
      </c>
      <c r="CL974">
        <v>0</v>
      </c>
      <c r="CM974">
        <v>0</v>
      </c>
      <c r="CN974">
        <f t="shared" si="176"/>
        <v>160</v>
      </c>
      <c r="CO974" t="str">
        <f t="shared" si="177"/>
        <v>Sufficientlyactive</v>
      </c>
      <c r="CP974">
        <v>2</v>
      </c>
      <c r="CQ974">
        <v>3</v>
      </c>
      <c r="CR974">
        <v>3</v>
      </c>
      <c r="CS974">
        <v>3</v>
      </c>
      <c r="CT974">
        <v>2</v>
      </c>
      <c r="CU974">
        <v>2</v>
      </c>
      <c r="CV974">
        <v>1</v>
      </c>
      <c r="CW974">
        <v>1</v>
      </c>
      <c r="CX974">
        <v>2</v>
      </c>
      <c r="CY974">
        <v>1</v>
      </c>
      <c r="CZ974">
        <v>3</v>
      </c>
      <c r="DA974">
        <v>7</v>
      </c>
      <c r="DB974">
        <v>2</v>
      </c>
      <c r="DC974">
        <v>0</v>
      </c>
      <c r="DD974">
        <v>3</v>
      </c>
      <c r="DE974">
        <v>4</v>
      </c>
      <c r="DF974">
        <v>3</v>
      </c>
      <c r="DG974">
        <v>4</v>
      </c>
      <c r="DH974">
        <v>4</v>
      </c>
      <c r="DI974">
        <v>3</v>
      </c>
      <c r="DJ974">
        <v>3</v>
      </c>
      <c r="DK974">
        <v>3</v>
      </c>
      <c r="DL974">
        <v>3</v>
      </c>
      <c r="DM974">
        <v>3</v>
      </c>
      <c r="DN974">
        <v>33</v>
      </c>
      <c r="DO974">
        <v>1</v>
      </c>
      <c r="DP974">
        <v>3</v>
      </c>
      <c r="DQ974">
        <v>3</v>
      </c>
      <c r="DR974">
        <v>3</v>
      </c>
      <c r="DS974">
        <v>1</v>
      </c>
      <c r="DT974">
        <v>3</v>
      </c>
      <c r="DU974">
        <v>1</v>
      </c>
      <c r="DV974">
        <v>0</v>
      </c>
      <c r="DW974">
        <v>0</v>
      </c>
      <c r="DX974">
        <v>15</v>
      </c>
      <c r="DY974" t="s">
        <v>149</v>
      </c>
      <c r="DZ974" t="s">
        <v>4710</v>
      </c>
      <c r="EA974">
        <v>2</v>
      </c>
      <c r="EB974">
        <v>2</v>
      </c>
      <c r="EC974">
        <v>3</v>
      </c>
      <c r="ED974">
        <v>2</v>
      </c>
      <c r="EE974">
        <v>3</v>
      </c>
      <c r="EF974">
        <v>3</v>
      </c>
      <c r="EG974">
        <v>3</v>
      </c>
      <c r="EH974">
        <v>18</v>
      </c>
      <c r="EI974">
        <v>3</v>
      </c>
      <c r="EJ974">
        <v>3</v>
      </c>
      <c r="EK974">
        <v>3</v>
      </c>
      <c r="EL974">
        <v>9</v>
      </c>
      <c r="EM974">
        <v>3</v>
      </c>
      <c r="EN974">
        <v>3</v>
      </c>
      <c r="EO974">
        <v>3</v>
      </c>
      <c r="EP974">
        <v>3</v>
      </c>
      <c r="EQ974">
        <v>4</v>
      </c>
      <c r="ER974">
        <v>3</v>
      </c>
      <c r="ES974">
        <v>3</v>
      </c>
      <c r="ET974">
        <v>3</v>
      </c>
      <c r="EU974">
        <v>25</v>
      </c>
      <c r="EV974">
        <v>10</v>
      </c>
      <c r="EW974">
        <v>10</v>
      </c>
      <c r="EX974">
        <v>10</v>
      </c>
      <c r="EY974">
        <v>10</v>
      </c>
      <c r="EZ974">
        <v>40</v>
      </c>
      <c r="FA974">
        <v>10</v>
      </c>
      <c r="FB974" t="str">
        <f t="shared" si="181"/>
        <v>Severe</v>
      </c>
      <c r="FC974" t="s">
        <v>157</v>
      </c>
    </row>
    <row r="975" spans="1:159" x14ac:dyDescent="0.2">
      <c r="A975">
        <v>4774</v>
      </c>
      <c r="B975" t="s">
        <v>143</v>
      </c>
      <c r="C975" t="s">
        <v>4303</v>
      </c>
      <c r="D975" s="1">
        <v>36087</v>
      </c>
      <c r="E975">
        <v>23</v>
      </c>
      <c r="F975">
        <v>1</v>
      </c>
      <c r="H975" t="s">
        <v>290</v>
      </c>
      <c r="I975">
        <v>3037</v>
      </c>
      <c r="J975" s="1">
        <v>43293</v>
      </c>
      <c r="K975">
        <v>1</v>
      </c>
      <c r="R975">
        <v>2</v>
      </c>
      <c r="W975" t="s">
        <v>229</v>
      </c>
      <c r="X975" t="s">
        <v>222</v>
      </c>
      <c r="Y975">
        <v>0</v>
      </c>
      <c r="Z975" t="s">
        <v>4304</v>
      </c>
      <c r="AA975" s="1">
        <v>44770</v>
      </c>
      <c r="AB975" s="2">
        <f t="shared" si="178"/>
        <v>1477</v>
      </c>
      <c r="AC975">
        <v>0</v>
      </c>
      <c r="AD975">
        <v>2</v>
      </c>
      <c r="AE975" t="str">
        <f t="shared" si="179"/>
        <v>Female</v>
      </c>
      <c r="AF975">
        <v>0</v>
      </c>
      <c r="AG975" t="s">
        <v>157</v>
      </c>
      <c r="AH975">
        <v>0</v>
      </c>
      <c r="AJ975">
        <v>6</v>
      </c>
      <c r="AK975" t="str">
        <f t="shared" si="174"/>
        <v>Undergrad</v>
      </c>
      <c r="AL975" t="str">
        <f t="shared" si="180"/>
        <v>Yes</v>
      </c>
      <c r="AM975">
        <v>9</v>
      </c>
      <c r="AN975" t="str">
        <f t="shared" si="175"/>
        <v>Aus</v>
      </c>
      <c r="AO975">
        <v>0</v>
      </c>
      <c r="AR975">
        <v>0</v>
      </c>
      <c r="AS975">
        <v>0</v>
      </c>
      <c r="AT975">
        <v>0</v>
      </c>
      <c r="AU975">
        <v>1</v>
      </c>
      <c r="AV975">
        <v>0</v>
      </c>
      <c r="AW975">
        <v>0</v>
      </c>
      <c r="AX975">
        <v>0</v>
      </c>
      <c r="AY975">
        <v>0</v>
      </c>
      <c r="AZ975">
        <v>0</v>
      </c>
      <c r="BA975">
        <v>1</v>
      </c>
      <c r="BC975" t="s">
        <v>4305</v>
      </c>
      <c r="BD975">
        <v>0</v>
      </c>
      <c r="BF975">
        <v>0</v>
      </c>
      <c r="BH975">
        <v>0</v>
      </c>
      <c r="BI975">
        <v>0</v>
      </c>
      <c r="BJ975">
        <v>0</v>
      </c>
      <c r="BK975">
        <v>0</v>
      </c>
      <c r="BM975">
        <v>0</v>
      </c>
      <c r="BO975">
        <v>0</v>
      </c>
      <c r="BQ975">
        <v>1</v>
      </c>
      <c r="BR975">
        <v>1</v>
      </c>
      <c r="BS975">
        <v>1</v>
      </c>
      <c r="BT975">
        <v>2</v>
      </c>
      <c r="BU975">
        <v>3</v>
      </c>
      <c r="BV975">
        <v>80</v>
      </c>
      <c r="BW975" s="4">
        <v>0.70831856738925536</v>
      </c>
      <c r="BX975">
        <v>20</v>
      </c>
      <c r="BY975">
        <v>35</v>
      </c>
      <c r="BZ975">
        <v>0</v>
      </c>
      <c r="CA975">
        <v>840</v>
      </c>
      <c r="CB975">
        <v>0</v>
      </c>
      <c r="CC975">
        <v>0</v>
      </c>
      <c r="CD975">
        <v>0</v>
      </c>
      <c r="CE975">
        <v>0</v>
      </c>
      <c r="CF975">
        <v>12</v>
      </c>
      <c r="CG975">
        <v>8</v>
      </c>
      <c r="CH975">
        <v>0</v>
      </c>
      <c r="CI975">
        <v>480</v>
      </c>
      <c r="CJ975">
        <v>2</v>
      </c>
      <c r="CK975">
        <v>2</v>
      </c>
      <c r="CL975">
        <v>0</v>
      </c>
      <c r="CM975">
        <v>120</v>
      </c>
      <c r="CN975">
        <f t="shared" si="176"/>
        <v>1920</v>
      </c>
      <c r="CO975" t="str">
        <f t="shared" si="177"/>
        <v>Sufficientlyactive</v>
      </c>
      <c r="CP975">
        <v>3</v>
      </c>
      <c r="CQ975">
        <v>3</v>
      </c>
      <c r="CR975">
        <v>3</v>
      </c>
      <c r="CS975">
        <v>2</v>
      </c>
      <c r="CT975">
        <v>3</v>
      </c>
      <c r="CU975">
        <v>1</v>
      </c>
      <c r="CV975">
        <v>1</v>
      </c>
      <c r="CW975">
        <v>1</v>
      </c>
      <c r="CX975">
        <v>1</v>
      </c>
      <c r="CY975">
        <v>0</v>
      </c>
      <c r="CZ975">
        <v>2</v>
      </c>
      <c r="DA975">
        <v>6</v>
      </c>
      <c r="DB975">
        <v>0</v>
      </c>
      <c r="DC975">
        <v>0</v>
      </c>
      <c r="DD975">
        <v>4</v>
      </c>
      <c r="DE975">
        <v>4</v>
      </c>
      <c r="DF975">
        <v>3</v>
      </c>
      <c r="DG975">
        <v>3</v>
      </c>
      <c r="DH975">
        <v>3</v>
      </c>
      <c r="DI975">
        <v>2</v>
      </c>
      <c r="DJ975">
        <v>3</v>
      </c>
      <c r="DK975">
        <v>3</v>
      </c>
      <c r="DL975">
        <v>2</v>
      </c>
      <c r="DM975">
        <v>2</v>
      </c>
      <c r="DN975">
        <v>29</v>
      </c>
      <c r="DO975">
        <v>1</v>
      </c>
      <c r="DP975">
        <v>1</v>
      </c>
      <c r="DQ975">
        <v>1</v>
      </c>
      <c r="DR975">
        <v>1</v>
      </c>
      <c r="DS975">
        <v>1</v>
      </c>
      <c r="DT975">
        <v>1</v>
      </c>
      <c r="DU975">
        <v>0</v>
      </c>
      <c r="DV975">
        <v>0</v>
      </c>
      <c r="DW975">
        <v>0</v>
      </c>
      <c r="DX975">
        <v>6</v>
      </c>
      <c r="DY975" t="str">
        <f>IF(DO975&gt;1,"Yes",IF(DP975&gt;1,"Yes","No"))</f>
        <v>No</v>
      </c>
      <c r="DZ975" t="s">
        <v>4707</v>
      </c>
      <c r="EA975">
        <v>4</v>
      </c>
      <c r="EB975">
        <v>3</v>
      </c>
      <c r="EC975">
        <v>3</v>
      </c>
      <c r="ED975">
        <v>3</v>
      </c>
      <c r="EE975">
        <v>3</v>
      </c>
      <c r="EF975">
        <v>3</v>
      </c>
      <c r="EG975">
        <v>3</v>
      </c>
      <c r="EH975">
        <v>22</v>
      </c>
      <c r="EI975">
        <v>2</v>
      </c>
      <c r="EJ975">
        <v>1</v>
      </c>
      <c r="EK975">
        <v>1</v>
      </c>
      <c r="EL975">
        <v>4</v>
      </c>
      <c r="EM975">
        <v>3</v>
      </c>
      <c r="EN975">
        <v>4</v>
      </c>
      <c r="EO975">
        <v>4</v>
      </c>
      <c r="EP975">
        <v>4</v>
      </c>
      <c r="EQ975">
        <v>4</v>
      </c>
      <c r="ER975">
        <v>4</v>
      </c>
      <c r="ES975">
        <v>4</v>
      </c>
      <c r="ET975">
        <v>4</v>
      </c>
      <c r="EU975">
        <v>31</v>
      </c>
      <c r="EV975">
        <v>0</v>
      </c>
      <c r="EW975">
        <v>0</v>
      </c>
      <c r="EX975">
        <v>0</v>
      </c>
      <c r="EY975">
        <v>0</v>
      </c>
      <c r="EZ975">
        <v>0</v>
      </c>
      <c r="FA975">
        <v>0</v>
      </c>
      <c r="FB975" t="str">
        <f t="shared" si="181"/>
        <v>None</v>
      </c>
      <c r="FC975" t="s">
        <v>149</v>
      </c>
    </row>
    <row r="976" spans="1:159" x14ac:dyDescent="0.2">
      <c r="A976">
        <v>4793</v>
      </c>
      <c r="B976" t="s">
        <v>143</v>
      </c>
      <c r="C976" t="s">
        <v>4306</v>
      </c>
      <c r="D976" s="1">
        <v>25394</v>
      </c>
      <c r="E976">
        <v>53</v>
      </c>
      <c r="F976">
        <v>1</v>
      </c>
      <c r="H976" t="s">
        <v>228</v>
      </c>
      <c r="I976">
        <v>3029</v>
      </c>
      <c r="J976" s="1">
        <v>43355</v>
      </c>
      <c r="K976">
        <v>1</v>
      </c>
      <c r="R976">
        <v>2</v>
      </c>
      <c r="W976" t="s">
        <v>229</v>
      </c>
      <c r="X976" t="s">
        <v>222</v>
      </c>
      <c r="Y976">
        <v>0</v>
      </c>
      <c r="Z976" t="s">
        <v>4307</v>
      </c>
      <c r="AA976" s="1">
        <v>44776</v>
      </c>
      <c r="AB976" s="2">
        <f t="shared" si="178"/>
        <v>1421</v>
      </c>
      <c r="AC976">
        <v>0</v>
      </c>
      <c r="AD976">
        <v>1</v>
      </c>
      <c r="AE976" t="str">
        <f t="shared" si="179"/>
        <v>Male</v>
      </c>
      <c r="AF976">
        <v>4</v>
      </c>
      <c r="AG976" t="s">
        <v>149</v>
      </c>
      <c r="AH976">
        <v>0</v>
      </c>
      <c r="AJ976">
        <v>1</v>
      </c>
      <c r="AK976" t="str">
        <f t="shared" si="174"/>
        <v>DNC high school</v>
      </c>
      <c r="AL976" t="str">
        <f t="shared" si="180"/>
        <v>No</v>
      </c>
      <c r="AM976">
        <v>94</v>
      </c>
      <c r="AN976" t="str">
        <f t="shared" si="175"/>
        <v>Other</v>
      </c>
      <c r="AQ976">
        <v>29</v>
      </c>
      <c r="AR976">
        <v>0</v>
      </c>
      <c r="AS976">
        <v>0</v>
      </c>
      <c r="AT976">
        <v>1</v>
      </c>
      <c r="AU976">
        <v>0</v>
      </c>
      <c r="AV976">
        <v>0</v>
      </c>
      <c r="AW976">
        <v>0</v>
      </c>
      <c r="AX976">
        <v>2</v>
      </c>
      <c r="AY976">
        <v>2</v>
      </c>
      <c r="AZ976">
        <v>0</v>
      </c>
      <c r="BA976">
        <v>2</v>
      </c>
      <c r="BB976" t="s">
        <v>4308</v>
      </c>
      <c r="BC976" t="s">
        <v>4309</v>
      </c>
      <c r="BD976">
        <v>1</v>
      </c>
      <c r="BE976" t="s">
        <v>4310</v>
      </c>
      <c r="BF976">
        <v>1</v>
      </c>
      <c r="BG976" t="s">
        <v>4311</v>
      </c>
      <c r="BH976">
        <v>1</v>
      </c>
      <c r="BI976">
        <v>1</v>
      </c>
      <c r="BJ976">
        <v>2</v>
      </c>
      <c r="BK976">
        <v>1</v>
      </c>
      <c r="BL976">
        <v>20</v>
      </c>
      <c r="BM976">
        <v>1</v>
      </c>
      <c r="BN976">
        <v>20</v>
      </c>
      <c r="BO976">
        <v>0</v>
      </c>
      <c r="BQ976">
        <v>4</v>
      </c>
      <c r="BR976">
        <v>4</v>
      </c>
      <c r="BS976">
        <v>4</v>
      </c>
      <c r="BT976">
        <v>4</v>
      </c>
      <c r="BU976">
        <v>3</v>
      </c>
      <c r="BV976">
        <v>80</v>
      </c>
      <c r="BW976" s="4">
        <v>0.16742492809701218</v>
      </c>
      <c r="BX976">
        <v>1</v>
      </c>
      <c r="BY976">
        <v>1</v>
      </c>
      <c r="BZ976">
        <v>0</v>
      </c>
      <c r="CA976">
        <v>60</v>
      </c>
      <c r="CB976">
        <v>1</v>
      </c>
      <c r="CC976">
        <v>1</v>
      </c>
      <c r="CD976">
        <v>0</v>
      </c>
      <c r="CE976">
        <v>60</v>
      </c>
      <c r="CF976">
        <v>0</v>
      </c>
      <c r="CG976">
        <v>0</v>
      </c>
      <c r="CH976">
        <v>0</v>
      </c>
      <c r="CI976">
        <v>0</v>
      </c>
      <c r="CJ976">
        <v>0</v>
      </c>
      <c r="CK976">
        <v>0</v>
      </c>
      <c r="CL976">
        <v>0</v>
      </c>
      <c r="CM976">
        <v>0</v>
      </c>
      <c r="CN976">
        <f t="shared" si="176"/>
        <v>60</v>
      </c>
      <c r="CO976" t="str">
        <f t="shared" si="177"/>
        <v>Insufficiently active</v>
      </c>
      <c r="CP976">
        <v>0</v>
      </c>
      <c r="CQ976">
        <v>1</v>
      </c>
      <c r="CR976">
        <v>3</v>
      </c>
      <c r="CS976">
        <v>3</v>
      </c>
      <c r="CT976">
        <v>3</v>
      </c>
      <c r="CU976">
        <v>1</v>
      </c>
      <c r="CV976">
        <v>1</v>
      </c>
      <c r="CW976">
        <v>1</v>
      </c>
      <c r="CX976">
        <v>2</v>
      </c>
      <c r="CY976">
        <v>0</v>
      </c>
      <c r="CZ976">
        <v>2</v>
      </c>
      <c r="DA976">
        <v>5</v>
      </c>
      <c r="DB976">
        <v>2</v>
      </c>
      <c r="DC976">
        <v>0</v>
      </c>
      <c r="DD976">
        <v>4</v>
      </c>
      <c r="DE976">
        <v>3</v>
      </c>
      <c r="DF976">
        <v>3</v>
      </c>
      <c r="DG976">
        <v>3</v>
      </c>
      <c r="DH976">
        <v>3</v>
      </c>
      <c r="DI976">
        <v>4</v>
      </c>
      <c r="DJ976">
        <v>4</v>
      </c>
      <c r="DK976">
        <v>4</v>
      </c>
      <c r="DL976">
        <v>4</v>
      </c>
      <c r="DM976">
        <v>2</v>
      </c>
      <c r="DN976">
        <v>34</v>
      </c>
      <c r="DO976">
        <v>1</v>
      </c>
      <c r="DP976">
        <v>2</v>
      </c>
      <c r="DQ976">
        <v>2</v>
      </c>
      <c r="DR976">
        <v>2</v>
      </c>
      <c r="DS976">
        <v>2</v>
      </c>
      <c r="DT976">
        <v>1</v>
      </c>
      <c r="DU976">
        <v>2</v>
      </c>
      <c r="DV976">
        <v>1</v>
      </c>
      <c r="DW976">
        <v>0</v>
      </c>
      <c r="DX976">
        <v>13</v>
      </c>
      <c r="DY976" t="s">
        <v>157</v>
      </c>
      <c r="DZ976" t="s">
        <v>4709</v>
      </c>
      <c r="EA976">
        <v>2</v>
      </c>
      <c r="EB976">
        <v>4</v>
      </c>
      <c r="EC976">
        <v>3</v>
      </c>
      <c r="ED976">
        <v>4</v>
      </c>
      <c r="EE976">
        <v>5</v>
      </c>
      <c r="EF976">
        <v>3</v>
      </c>
      <c r="EG976">
        <v>4</v>
      </c>
      <c r="EH976">
        <v>25</v>
      </c>
      <c r="EI976">
        <v>2</v>
      </c>
      <c r="EJ976">
        <v>2</v>
      </c>
      <c r="EK976">
        <v>2</v>
      </c>
      <c r="EL976">
        <v>6</v>
      </c>
      <c r="EM976">
        <v>3</v>
      </c>
      <c r="EN976">
        <v>3</v>
      </c>
      <c r="EO976">
        <v>1</v>
      </c>
      <c r="EP976">
        <v>3</v>
      </c>
      <c r="EQ976">
        <v>3</v>
      </c>
      <c r="ER976">
        <v>2</v>
      </c>
      <c r="ES976">
        <v>3</v>
      </c>
      <c r="ET976">
        <v>3</v>
      </c>
      <c r="EU976">
        <v>21</v>
      </c>
      <c r="EV976">
        <v>6</v>
      </c>
      <c r="EW976">
        <v>8</v>
      </c>
      <c r="EX976">
        <v>8</v>
      </c>
      <c r="EY976">
        <v>10</v>
      </c>
      <c r="EZ976">
        <v>32</v>
      </c>
      <c r="FA976">
        <v>6</v>
      </c>
      <c r="FB976" t="str">
        <f t="shared" si="181"/>
        <v>Moderate</v>
      </c>
      <c r="FC976" t="s">
        <v>157</v>
      </c>
    </row>
    <row r="977" spans="1:159" x14ac:dyDescent="0.2">
      <c r="A977">
        <v>4853</v>
      </c>
      <c r="B977" t="s">
        <v>143</v>
      </c>
      <c r="C977" t="s">
        <v>4312</v>
      </c>
      <c r="D977" s="1">
        <v>22602</v>
      </c>
      <c r="E977">
        <v>60</v>
      </c>
      <c r="F977">
        <v>1</v>
      </c>
      <c r="H977" t="s">
        <v>4313</v>
      </c>
      <c r="I977">
        <v>3756</v>
      </c>
      <c r="J977" s="1">
        <v>43279</v>
      </c>
      <c r="K977">
        <v>1</v>
      </c>
      <c r="R977">
        <v>2</v>
      </c>
      <c r="W977" t="s">
        <v>229</v>
      </c>
      <c r="X977" t="s">
        <v>222</v>
      </c>
      <c r="Y977">
        <v>0</v>
      </c>
      <c r="Z977" t="s">
        <v>4314</v>
      </c>
      <c r="AA977" s="1">
        <v>44749</v>
      </c>
      <c r="AB977" s="2">
        <f t="shared" si="178"/>
        <v>1470</v>
      </c>
      <c r="AC977">
        <v>5</v>
      </c>
      <c r="AD977">
        <v>1</v>
      </c>
      <c r="AE977" t="str">
        <f t="shared" si="179"/>
        <v>Male</v>
      </c>
      <c r="AF977">
        <v>0</v>
      </c>
      <c r="AG977" t="s">
        <v>157</v>
      </c>
      <c r="AH977">
        <v>0</v>
      </c>
      <c r="AJ977">
        <v>1</v>
      </c>
      <c r="AK977" t="str">
        <f t="shared" si="174"/>
        <v>DNC high school</v>
      </c>
      <c r="AL977" t="str">
        <f t="shared" si="180"/>
        <v>No</v>
      </c>
      <c r="AM977">
        <v>9</v>
      </c>
      <c r="AN977" t="str">
        <f t="shared" si="175"/>
        <v>Aus</v>
      </c>
      <c r="AO977">
        <v>0</v>
      </c>
      <c r="AR977">
        <v>0</v>
      </c>
      <c r="AS977">
        <v>0</v>
      </c>
      <c r="AT977">
        <v>0</v>
      </c>
      <c r="AU977">
        <v>0</v>
      </c>
      <c r="AV977">
        <v>0</v>
      </c>
      <c r="AW977">
        <v>0</v>
      </c>
      <c r="AX977">
        <v>1</v>
      </c>
      <c r="AY977">
        <v>0</v>
      </c>
      <c r="AZ977">
        <v>1</v>
      </c>
      <c r="BA977">
        <v>1</v>
      </c>
      <c r="BC977" t="s">
        <v>4315</v>
      </c>
      <c r="BD977">
        <v>1</v>
      </c>
      <c r="BE977" t="s">
        <v>4316</v>
      </c>
      <c r="BF977">
        <v>1</v>
      </c>
      <c r="BH977">
        <v>1</v>
      </c>
      <c r="BI977">
        <v>1</v>
      </c>
      <c r="BJ977">
        <v>0</v>
      </c>
      <c r="BK977">
        <v>1</v>
      </c>
      <c r="BL977">
        <v>6</v>
      </c>
      <c r="BM977">
        <v>0</v>
      </c>
      <c r="BO977">
        <v>0</v>
      </c>
      <c r="BQ977">
        <v>3</v>
      </c>
      <c r="BR977">
        <v>1</v>
      </c>
      <c r="BS977">
        <v>3</v>
      </c>
      <c r="BT977">
        <v>4</v>
      </c>
      <c r="BU977">
        <v>2</v>
      </c>
      <c r="BV977">
        <v>39</v>
      </c>
      <c r="BW977" s="4">
        <v>0.41035001422205369</v>
      </c>
      <c r="BX977">
        <v>10</v>
      </c>
      <c r="BY977">
        <v>2</v>
      </c>
      <c r="BZ977">
        <v>30</v>
      </c>
      <c r="CA977">
        <v>150</v>
      </c>
      <c r="CB977">
        <v>0</v>
      </c>
      <c r="CC977">
        <v>0</v>
      </c>
      <c r="CD977">
        <v>0</v>
      </c>
      <c r="CE977">
        <v>0</v>
      </c>
      <c r="CF977">
        <v>0</v>
      </c>
      <c r="CG977">
        <v>0</v>
      </c>
      <c r="CH977">
        <v>0</v>
      </c>
      <c r="CI977">
        <v>0</v>
      </c>
      <c r="CJ977">
        <v>0</v>
      </c>
      <c r="CK977">
        <v>0</v>
      </c>
      <c r="CL977">
        <v>0</v>
      </c>
      <c r="CM977">
        <v>0</v>
      </c>
      <c r="CN977">
        <f t="shared" si="176"/>
        <v>150</v>
      </c>
      <c r="CO977" t="str">
        <f t="shared" si="177"/>
        <v>Insufficiently active</v>
      </c>
      <c r="CP977">
        <v>3</v>
      </c>
      <c r="CQ977">
        <v>3</v>
      </c>
      <c r="CR977">
        <v>1</v>
      </c>
      <c r="CS977">
        <v>3</v>
      </c>
      <c r="CT977">
        <v>3</v>
      </c>
      <c r="CU977">
        <v>2</v>
      </c>
      <c r="CV977">
        <v>1</v>
      </c>
      <c r="CW977">
        <v>1</v>
      </c>
      <c r="CX977">
        <v>2</v>
      </c>
      <c r="CY977">
        <v>0</v>
      </c>
      <c r="CZ977">
        <v>2</v>
      </c>
      <c r="DA977">
        <v>4</v>
      </c>
      <c r="DB977">
        <v>1</v>
      </c>
      <c r="DC977">
        <v>0</v>
      </c>
      <c r="DD977">
        <v>5</v>
      </c>
      <c r="DE977">
        <v>3</v>
      </c>
      <c r="DF977">
        <v>1</v>
      </c>
      <c r="DG977">
        <v>3</v>
      </c>
      <c r="DH977">
        <v>3</v>
      </c>
      <c r="DI977">
        <v>3</v>
      </c>
      <c r="DJ977">
        <v>2</v>
      </c>
      <c r="DK977">
        <v>4</v>
      </c>
      <c r="DL977">
        <v>1</v>
      </c>
      <c r="DM977">
        <v>3</v>
      </c>
      <c r="DN977">
        <v>28</v>
      </c>
      <c r="DO977">
        <v>2</v>
      </c>
      <c r="DP977">
        <v>3</v>
      </c>
      <c r="DQ977">
        <v>3</v>
      </c>
      <c r="DR977">
        <v>3</v>
      </c>
      <c r="DS977">
        <v>2</v>
      </c>
      <c r="DT977">
        <v>2</v>
      </c>
      <c r="DU977">
        <v>1</v>
      </c>
      <c r="DV977">
        <v>1</v>
      </c>
      <c r="DW977">
        <v>1</v>
      </c>
      <c r="DX977">
        <v>18</v>
      </c>
      <c r="DY977" t="s">
        <v>157</v>
      </c>
      <c r="DZ977" t="s">
        <v>4710</v>
      </c>
      <c r="EA977">
        <v>2</v>
      </c>
      <c r="EB977">
        <v>3</v>
      </c>
      <c r="EC977">
        <v>1</v>
      </c>
      <c r="ED977">
        <v>2</v>
      </c>
      <c r="EE977">
        <v>3</v>
      </c>
      <c r="EF977">
        <v>2</v>
      </c>
      <c r="EG977">
        <v>4</v>
      </c>
      <c r="EH977">
        <v>17</v>
      </c>
      <c r="EI977">
        <v>2</v>
      </c>
      <c r="EJ977">
        <v>2</v>
      </c>
      <c r="EK977">
        <v>2</v>
      </c>
      <c r="EL977">
        <v>6</v>
      </c>
      <c r="EM977">
        <v>4</v>
      </c>
      <c r="EN977">
        <v>4</v>
      </c>
      <c r="EO977">
        <v>3</v>
      </c>
      <c r="EP977">
        <v>2</v>
      </c>
      <c r="EQ977">
        <v>2</v>
      </c>
      <c r="ER977">
        <v>4</v>
      </c>
      <c r="ES977">
        <v>2</v>
      </c>
      <c r="ET977">
        <v>2</v>
      </c>
      <c r="EU977">
        <v>23</v>
      </c>
      <c r="EV977">
        <v>6</v>
      </c>
      <c r="EW977">
        <v>8</v>
      </c>
      <c r="EX977">
        <v>8</v>
      </c>
      <c r="EY977">
        <v>8</v>
      </c>
      <c r="EZ977">
        <v>30</v>
      </c>
      <c r="FA977">
        <v>7</v>
      </c>
      <c r="FB977" t="str">
        <f t="shared" si="181"/>
        <v>Moderate</v>
      </c>
      <c r="FC977" t="s">
        <v>157</v>
      </c>
    </row>
    <row r="978" spans="1:159" x14ac:dyDescent="0.2">
      <c r="A978">
        <v>4857</v>
      </c>
      <c r="B978" t="s">
        <v>143</v>
      </c>
      <c r="C978" t="s">
        <v>4317</v>
      </c>
      <c r="D978" s="1">
        <v>18228</v>
      </c>
      <c r="E978">
        <v>72</v>
      </c>
      <c r="F978">
        <v>1</v>
      </c>
      <c r="H978" t="s">
        <v>274</v>
      </c>
      <c r="I978">
        <v>3038</v>
      </c>
      <c r="J978" s="1">
        <v>43350</v>
      </c>
      <c r="K978">
        <v>1</v>
      </c>
      <c r="Q978">
        <v>1</v>
      </c>
      <c r="W978" t="s">
        <v>4409</v>
      </c>
      <c r="X978" t="s">
        <v>307</v>
      </c>
      <c r="Y978">
        <v>1</v>
      </c>
      <c r="Z978" t="s">
        <v>2900</v>
      </c>
      <c r="AA978" s="1">
        <v>44769</v>
      </c>
      <c r="AB978" s="2">
        <f t="shared" si="178"/>
        <v>1419</v>
      </c>
      <c r="AC978">
        <v>1</v>
      </c>
      <c r="AD978">
        <v>1</v>
      </c>
      <c r="AE978" t="str">
        <f t="shared" si="179"/>
        <v>Male</v>
      </c>
      <c r="AF978">
        <v>7</v>
      </c>
      <c r="AG978" t="s">
        <v>149</v>
      </c>
      <c r="AH978">
        <v>0</v>
      </c>
      <c r="AJ978">
        <v>1</v>
      </c>
      <c r="AK978" t="str">
        <f t="shared" si="174"/>
        <v>DNC high school</v>
      </c>
      <c r="AL978" t="str">
        <f t="shared" si="180"/>
        <v>No</v>
      </c>
      <c r="AM978">
        <v>44</v>
      </c>
      <c r="AN978" t="str">
        <f t="shared" si="175"/>
        <v>Other</v>
      </c>
      <c r="AQ978">
        <v>6</v>
      </c>
      <c r="AR978">
        <v>0</v>
      </c>
      <c r="AS978">
        <v>0</v>
      </c>
      <c r="AT978">
        <v>0</v>
      </c>
      <c r="AU978">
        <v>0</v>
      </c>
      <c r="AV978">
        <v>0</v>
      </c>
      <c r="AW978">
        <v>0</v>
      </c>
      <c r="AX978">
        <v>0</v>
      </c>
      <c r="AY978">
        <v>0</v>
      </c>
      <c r="AZ978">
        <v>0</v>
      </c>
      <c r="BA978">
        <v>0</v>
      </c>
      <c r="BD978">
        <v>0</v>
      </c>
      <c r="BF978">
        <v>1</v>
      </c>
      <c r="BG978" t="s">
        <v>4318</v>
      </c>
      <c r="BH978">
        <v>0</v>
      </c>
      <c r="BI978">
        <v>0</v>
      </c>
      <c r="BJ978">
        <v>0</v>
      </c>
      <c r="BK978">
        <v>0</v>
      </c>
      <c r="BM978">
        <v>1</v>
      </c>
      <c r="BN978">
        <v>20</v>
      </c>
      <c r="BO978">
        <v>0</v>
      </c>
      <c r="BQ978">
        <v>3</v>
      </c>
      <c r="BR978">
        <v>2</v>
      </c>
      <c r="BS978">
        <v>2</v>
      </c>
      <c r="BT978">
        <v>2</v>
      </c>
      <c r="BU978">
        <v>2</v>
      </c>
      <c r="BV978">
        <v>50</v>
      </c>
      <c r="BW978" s="4">
        <v>0.44584998424066358</v>
      </c>
      <c r="BX978">
        <v>2</v>
      </c>
      <c r="BY978">
        <v>0</v>
      </c>
      <c r="BZ978">
        <v>30</v>
      </c>
      <c r="CA978">
        <v>30</v>
      </c>
      <c r="CB978">
        <v>0</v>
      </c>
      <c r="CC978">
        <v>0</v>
      </c>
      <c r="CD978">
        <v>30</v>
      </c>
      <c r="CE978">
        <v>30</v>
      </c>
      <c r="CF978">
        <v>0</v>
      </c>
      <c r="CG978">
        <v>0</v>
      </c>
      <c r="CH978">
        <v>0</v>
      </c>
      <c r="CI978">
        <v>0</v>
      </c>
      <c r="CJ978">
        <v>0</v>
      </c>
      <c r="CK978">
        <v>1</v>
      </c>
      <c r="CL978">
        <v>0</v>
      </c>
      <c r="CM978">
        <v>60</v>
      </c>
      <c r="CN978">
        <f t="shared" si="176"/>
        <v>90</v>
      </c>
      <c r="CO978" t="str">
        <f t="shared" si="177"/>
        <v>Insufficiently active</v>
      </c>
      <c r="CP978">
        <v>3</v>
      </c>
      <c r="CQ978">
        <v>3</v>
      </c>
      <c r="CR978">
        <v>3</v>
      </c>
      <c r="CS978">
        <v>3</v>
      </c>
      <c r="CT978">
        <v>3</v>
      </c>
      <c r="CU978">
        <v>1</v>
      </c>
      <c r="CV978">
        <v>1</v>
      </c>
      <c r="CW978">
        <v>1</v>
      </c>
      <c r="CX978">
        <v>1</v>
      </c>
      <c r="CY978">
        <v>1</v>
      </c>
      <c r="CZ978">
        <v>2</v>
      </c>
      <c r="DA978">
        <v>5</v>
      </c>
      <c r="DB978">
        <v>3</v>
      </c>
      <c r="DC978">
        <v>0</v>
      </c>
      <c r="DD978">
        <v>2</v>
      </c>
      <c r="DE978">
        <v>2</v>
      </c>
      <c r="DF978">
        <v>3</v>
      </c>
      <c r="DG978">
        <v>1</v>
      </c>
      <c r="DH978">
        <v>1</v>
      </c>
      <c r="DI978">
        <v>2</v>
      </c>
      <c r="DJ978">
        <v>2</v>
      </c>
      <c r="DK978">
        <v>2</v>
      </c>
      <c r="DL978">
        <v>2</v>
      </c>
      <c r="DM978">
        <v>1</v>
      </c>
      <c r="DN978">
        <v>18</v>
      </c>
      <c r="DO978">
        <v>0</v>
      </c>
      <c r="DP978">
        <v>0</v>
      </c>
      <c r="DQ978">
        <v>3</v>
      </c>
      <c r="DR978">
        <v>1</v>
      </c>
      <c r="DS978">
        <v>0</v>
      </c>
      <c r="DT978">
        <v>0</v>
      </c>
      <c r="DU978">
        <v>1</v>
      </c>
      <c r="DV978">
        <v>0</v>
      </c>
      <c r="DW978">
        <v>0</v>
      </c>
      <c r="DX978">
        <v>5</v>
      </c>
      <c r="DY978" t="s">
        <v>149</v>
      </c>
      <c r="DZ978" t="s">
        <v>4707</v>
      </c>
      <c r="EA978">
        <v>2</v>
      </c>
      <c r="EB978">
        <v>3</v>
      </c>
      <c r="EC978">
        <v>3</v>
      </c>
      <c r="ED978">
        <v>3</v>
      </c>
      <c r="EE978">
        <v>2</v>
      </c>
      <c r="EF978">
        <v>4</v>
      </c>
      <c r="EG978">
        <v>2</v>
      </c>
      <c r="EH978">
        <v>19</v>
      </c>
      <c r="EI978">
        <v>2</v>
      </c>
      <c r="EJ978">
        <v>1</v>
      </c>
      <c r="EK978">
        <v>2</v>
      </c>
      <c r="EL978">
        <v>5</v>
      </c>
      <c r="EM978">
        <v>3</v>
      </c>
      <c r="EN978">
        <v>4</v>
      </c>
      <c r="EO978">
        <v>3</v>
      </c>
      <c r="EP978">
        <v>3</v>
      </c>
      <c r="EQ978">
        <v>4</v>
      </c>
      <c r="ER978">
        <v>4</v>
      </c>
      <c r="ES978">
        <v>4</v>
      </c>
      <c r="ET978">
        <v>4</v>
      </c>
      <c r="EU978">
        <v>29</v>
      </c>
      <c r="EV978">
        <v>4</v>
      </c>
      <c r="EW978">
        <v>2</v>
      </c>
      <c r="EX978">
        <v>2</v>
      </c>
      <c r="EY978">
        <v>5</v>
      </c>
      <c r="EZ978">
        <v>13</v>
      </c>
      <c r="FA978">
        <v>4</v>
      </c>
      <c r="FB978" t="str">
        <f t="shared" si="181"/>
        <v>Mild</v>
      </c>
      <c r="FC978" t="s">
        <v>157</v>
      </c>
    </row>
    <row r="979" spans="1:159" x14ac:dyDescent="0.2">
      <c r="A979">
        <v>4881</v>
      </c>
      <c r="B979" t="s">
        <v>143</v>
      </c>
      <c r="C979" t="s">
        <v>4319</v>
      </c>
      <c r="D979" s="1">
        <v>24430</v>
      </c>
      <c r="E979">
        <v>55</v>
      </c>
      <c r="F979">
        <v>1</v>
      </c>
      <c r="H979" t="s">
        <v>424</v>
      </c>
      <c r="I979">
        <v>3023</v>
      </c>
      <c r="J979" s="1">
        <v>43425</v>
      </c>
      <c r="K979">
        <v>1</v>
      </c>
      <c r="T979">
        <v>2</v>
      </c>
      <c r="W979" t="s">
        <v>4411</v>
      </c>
      <c r="X979" t="s">
        <v>222</v>
      </c>
      <c r="Y979">
        <v>1</v>
      </c>
      <c r="Z979" t="s">
        <v>4320</v>
      </c>
      <c r="AA979" s="1">
        <v>44758</v>
      </c>
      <c r="AB979" s="2">
        <f t="shared" si="178"/>
        <v>1333</v>
      </c>
      <c r="AC979">
        <v>1</v>
      </c>
      <c r="AD979">
        <v>2</v>
      </c>
      <c r="AE979" t="str">
        <f t="shared" si="179"/>
        <v>Female</v>
      </c>
      <c r="AF979">
        <v>1</v>
      </c>
      <c r="AG979" t="s">
        <v>157</v>
      </c>
      <c r="AH979">
        <v>0</v>
      </c>
      <c r="AJ979">
        <v>8</v>
      </c>
      <c r="AK979" t="str">
        <f t="shared" si="174"/>
        <v>Postgrad</v>
      </c>
      <c r="AL979" t="str">
        <f t="shared" si="180"/>
        <v>Yes</v>
      </c>
      <c r="AM979">
        <v>9</v>
      </c>
      <c r="AN979" t="str">
        <f t="shared" si="175"/>
        <v>Aus</v>
      </c>
      <c r="AO979">
        <v>0</v>
      </c>
      <c r="AR979">
        <v>0</v>
      </c>
      <c r="AS979">
        <v>0</v>
      </c>
      <c r="AT979">
        <v>0</v>
      </c>
      <c r="AU979">
        <v>2</v>
      </c>
      <c r="AV979">
        <v>0</v>
      </c>
      <c r="AW979">
        <v>0</v>
      </c>
      <c r="AX979">
        <v>0</v>
      </c>
      <c r="AY979">
        <v>0</v>
      </c>
      <c r="AZ979">
        <v>1</v>
      </c>
      <c r="BA979">
        <v>2</v>
      </c>
      <c r="BC979" t="s">
        <v>4321</v>
      </c>
      <c r="BD979">
        <v>1</v>
      </c>
      <c r="BE979" t="s">
        <v>4322</v>
      </c>
      <c r="BF979">
        <v>0</v>
      </c>
      <c r="BH979">
        <v>0</v>
      </c>
      <c r="BI979">
        <v>2</v>
      </c>
      <c r="BJ979">
        <v>0</v>
      </c>
      <c r="BK979">
        <v>0</v>
      </c>
      <c r="BM979">
        <v>0</v>
      </c>
      <c r="BO979">
        <v>0</v>
      </c>
      <c r="BQ979">
        <v>2</v>
      </c>
      <c r="BR979">
        <v>1</v>
      </c>
      <c r="BS979">
        <v>2</v>
      </c>
      <c r="BT979">
        <v>3</v>
      </c>
      <c r="BU979">
        <v>2</v>
      </c>
      <c r="BV979">
        <v>85</v>
      </c>
      <c r="BW979" s="4">
        <v>0.55374145365301408</v>
      </c>
      <c r="BX979">
        <v>15</v>
      </c>
      <c r="BY979">
        <v>35</v>
      </c>
      <c r="BZ979">
        <v>5</v>
      </c>
      <c r="CA979">
        <v>840</v>
      </c>
      <c r="CB979">
        <v>5</v>
      </c>
      <c r="CC979">
        <v>5</v>
      </c>
      <c r="CD979">
        <v>1</v>
      </c>
      <c r="CE979">
        <v>301</v>
      </c>
      <c r="CF979">
        <v>2</v>
      </c>
      <c r="CG979">
        <v>0</v>
      </c>
      <c r="CH979">
        <v>0</v>
      </c>
      <c r="CI979">
        <v>0</v>
      </c>
      <c r="CJ979">
        <v>0</v>
      </c>
      <c r="CK979">
        <v>1</v>
      </c>
      <c r="CL979">
        <v>0</v>
      </c>
      <c r="CM979">
        <v>60</v>
      </c>
      <c r="CN979">
        <f t="shared" si="176"/>
        <v>900</v>
      </c>
      <c r="CO979" t="str">
        <f t="shared" si="177"/>
        <v>Sufficientlyactive</v>
      </c>
      <c r="CP979">
        <v>1</v>
      </c>
      <c r="CQ979">
        <v>1</v>
      </c>
      <c r="CR979">
        <v>1</v>
      </c>
      <c r="CS979">
        <v>3</v>
      </c>
      <c r="CT979">
        <v>3</v>
      </c>
      <c r="CU979">
        <v>1</v>
      </c>
      <c r="CV979">
        <v>0</v>
      </c>
      <c r="CW979">
        <v>0</v>
      </c>
      <c r="CX979">
        <v>1</v>
      </c>
      <c r="CY979">
        <v>0</v>
      </c>
      <c r="CZ979">
        <v>1</v>
      </c>
      <c r="DA979">
        <v>5</v>
      </c>
      <c r="DB979">
        <v>4</v>
      </c>
      <c r="DC979">
        <v>0</v>
      </c>
      <c r="DD979">
        <v>3</v>
      </c>
      <c r="DE979">
        <v>2</v>
      </c>
      <c r="DF979">
        <v>1</v>
      </c>
      <c r="DG979">
        <v>1</v>
      </c>
      <c r="DH979">
        <v>1</v>
      </c>
      <c r="DI979">
        <v>1</v>
      </c>
      <c r="DJ979">
        <v>1</v>
      </c>
      <c r="DK979">
        <v>1</v>
      </c>
      <c r="DL979">
        <v>1</v>
      </c>
      <c r="DM979">
        <v>1</v>
      </c>
      <c r="DN979">
        <v>13</v>
      </c>
      <c r="DO979">
        <v>0</v>
      </c>
      <c r="DP979">
        <v>0</v>
      </c>
      <c r="DQ979">
        <v>0</v>
      </c>
      <c r="DR979">
        <v>1</v>
      </c>
      <c r="DS979">
        <v>0</v>
      </c>
      <c r="DT979">
        <v>0</v>
      </c>
      <c r="DU979">
        <v>0</v>
      </c>
      <c r="DV979">
        <v>0</v>
      </c>
      <c r="DW979">
        <v>0</v>
      </c>
      <c r="DX979">
        <v>1</v>
      </c>
      <c r="DY979" t="s">
        <v>149</v>
      </c>
      <c r="DZ979" t="s">
        <v>4708</v>
      </c>
      <c r="EA979">
        <v>3</v>
      </c>
      <c r="EB979">
        <v>3</v>
      </c>
      <c r="EC979">
        <v>3</v>
      </c>
      <c r="ED979">
        <v>3</v>
      </c>
      <c r="EE979">
        <v>4</v>
      </c>
      <c r="EF979">
        <v>4</v>
      </c>
      <c r="EG979">
        <v>4</v>
      </c>
      <c r="EH979">
        <v>24</v>
      </c>
      <c r="EI979">
        <v>1</v>
      </c>
      <c r="EJ979">
        <v>1</v>
      </c>
      <c r="EK979">
        <v>2</v>
      </c>
      <c r="EL979">
        <v>4</v>
      </c>
      <c r="EM979">
        <v>4</v>
      </c>
      <c r="EN979">
        <v>5</v>
      </c>
      <c r="EO979">
        <v>5</v>
      </c>
      <c r="EP979">
        <v>5</v>
      </c>
      <c r="EQ979">
        <v>5</v>
      </c>
      <c r="ER979">
        <v>5</v>
      </c>
      <c r="ES979">
        <v>5</v>
      </c>
      <c r="ET979">
        <v>5</v>
      </c>
      <c r="EU979">
        <v>39</v>
      </c>
      <c r="EV979">
        <v>6</v>
      </c>
      <c r="EW979">
        <v>6</v>
      </c>
      <c r="EX979">
        <v>7</v>
      </c>
      <c r="EY979">
        <v>7</v>
      </c>
      <c r="EZ979">
        <v>26</v>
      </c>
      <c r="FA979">
        <v>4</v>
      </c>
      <c r="FB979" t="str">
        <f t="shared" si="181"/>
        <v>Mild</v>
      </c>
      <c r="FC979" t="s">
        <v>157</v>
      </c>
    </row>
    <row r="980" spans="1:159" x14ac:dyDescent="0.2">
      <c r="A980">
        <v>4885</v>
      </c>
      <c r="B980" t="s">
        <v>143</v>
      </c>
      <c r="C980" t="s">
        <v>4323</v>
      </c>
      <c r="D980" s="1">
        <v>22180</v>
      </c>
      <c r="E980">
        <v>61</v>
      </c>
      <c r="F980">
        <v>1</v>
      </c>
      <c r="H980" t="s">
        <v>214</v>
      </c>
      <c r="I980">
        <v>3028</v>
      </c>
      <c r="J980" s="1">
        <v>43216</v>
      </c>
      <c r="K980">
        <v>2</v>
      </c>
      <c r="R980">
        <v>3</v>
      </c>
      <c r="W980" t="s">
        <v>229</v>
      </c>
      <c r="X980" t="s">
        <v>314</v>
      </c>
      <c r="Y980">
        <v>1</v>
      </c>
      <c r="Z980" t="s">
        <v>4324</v>
      </c>
      <c r="AA980" s="1">
        <v>44772</v>
      </c>
      <c r="AB980" s="2">
        <f t="shared" si="178"/>
        <v>1556</v>
      </c>
      <c r="AC980">
        <v>4</v>
      </c>
      <c r="AD980">
        <v>2</v>
      </c>
      <c r="AE980" t="str">
        <f t="shared" si="179"/>
        <v>Female</v>
      </c>
      <c r="AF980">
        <v>5</v>
      </c>
      <c r="AG980" t="s">
        <v>157</v>
      </c>
      <c r="AH980">
        <v>0</v>
      </c>
      <c r="AJ980">
        <v>1</v>
      </c>
      <c r="AK980" t="str">
        <f t="shared" si="174"/>
        <v>DNC high school</v>
      </c>
      <c r="AL980" t="str">
        <f t="shared" si="180"/>
        <v>No</v>
      </c>
      <c r="AM980">
        <v>9</v>
      </c>
      <c r="AN980" t="str">
        <f t="shared" si="175"/>
        <v>Aus</v>
      </c>
      <c r="AO980">
        <v>0</v>
      </c>
      <c r="AR980">
        <v>0</v>
      </c>
      <c r="AS980">
        <v>0</v>
      </c>
      <c r="AT980">
        <v>0</v>
      </c>
      <c r="AU980">
        <v>2</v>
      </c>
      <c r="AV980">
        <v>0</v>
      </c>
      <c r="AW980">
        <v>0</v>
      </c>
      <c r="AX980">
        <v>0</v>
      </c>
      <c r="AY980">
        <v>2</v>
      </c>
      <c r="AZ980">
        <v>2</v>
      </c>
      <c r="BA980">
        <v>2</v>
      </c>
      <c r="BC980" t="s">
        <v>4325</v>
      </c>
      <c r="BD980">
        <v>1</v>
      </c>
      <c r="BE980" t="s">
        <v>4326</v>
      </c>
      <c r="BF980">
        <v>1</v>
      </c>
      <c r="BG980" t="s">
        <v>4327</v>
      </c>
      <c r="BH980">
        <v>1</v>
      </c>
      <c r="BI980">
        <v>0</v>
      </c>
      <c r="BJ980">
        <v>0</v>
      </c>
      <c r="BK980">
        <v>0</v>
      </c>
      <c r="BM980">
        <v>1</v>
      </c>
      <c r="BN980">
        <v>10</v>
      </c>
      <c r="BO980">
        <v>0</v>
      </c>
      <c r="BQ980">
        <v>4</v>
      </c>
      <c r="BR980">
        <v>1</v>
      </c>
      <c r="BS980">
        <v>3</v>
      </c>
      <c r="BT980">
        <v>4</v>
      </c>
      <c r="BU980">
        <v>3</v>
      </c>
      <c r="BV980">
        <v>40</v>
      </c>
      <c r="BW980" s="4">
        <v>0.37529134856977198</v>
      </c>
      <c r="BX980">
        <v>20</v>
      </c>
      <c r="BY980">
        <v>4</v>
      </c>
      <c r="BZ980">
        <v>0</v>
      </c>
      <c r="CA980">
        <v>240</v>
      </c>
      <c r="CB980">
        <v>1</v>
      </c>
      <c r="CC980">
        <v>3</v>
      </c>
      <c r="CD980">
        <v>30</v>
      </c>
      <c r="CE980">
        <v>210</v>
      </c>
      <c r="CF980">
        <v>0</v>
      </c>
      <c r="CG980">
        <v>0</v>
      </c>
      <c r="CH980">
        <v>0</v>
      </c>
      <c r="CI980">
        <v>0</v>
      </c>
      <c r="CJ980">
        <v>0</v>
      </c>
      <c r="CK980">
        <v>0</v>
      </c>
      <c r="CL980">
        <v>0</v>
      </c>
      <c r="CM980">
        <v>0</v>
      </c>
      <c r="CN980">
        <f t="shared" si="176"/>
        <v>240</v>
      </c>
      <c r="CO980" t="str">
        <f t="shared" si="177"/>
        <v>Sufficientlyactive</v>
      </c>
      <c r="CP980">
        <v>3</v>
      </c>
      <c r="CQ980">
        <v>3</v>
      </c>
      <c r="CR980">
        <v>2</v>
      </c>
      <c r="CS980">
        <v>3</v>
      </c>
      <c r="CT980">
        <v>3</v>
      </c>
      <c r="CU980">
        <v>1</v>
      </c>
      <c r="CV980">
        <v>1</v>
      </c>
      <c r="CW980">
        <v>0</v>
      </c>
      <c r="CX980">
        <v>1</v>
      </c>
      <c r="CY980">
        <v>0</v>
      </c>
      <c r="CZ980">
        <v>3</v>
      </c>
      <c r="DA980">
        <v>5</v>
      </c>
      <c r="DB980">
        <v>4</v>
      </c>
      <c r="DC980">
        <v>0</v>
      </c>
      <c r="DD980">
        <v>3</v>
      </c>
      <c r="DE980">
        <v>2</v>
      </c>
      <c r="DF980">
        <v>1</v>
      </c>
      <c r="DG980">
        <v>2</v>
      </c>
      <c r="DH980">
        <v>1</v>
      </c>
      <c r="DI980">
        <v>1</v>
      </c>
      <c r="DJ980">
        <v>3</v>
      </c>
      <c r="DK980">
        <v>1</v>
      </c>
      <c r="DL980">
        <v>1</v>
      </c>
      <c r="DM980">
        <v>3</v>
      </c>
      <c r="DN980">
        <v>18</v>
      </c>
      <c r="DO980">
        <v>1</v>
      </c>
      <c r="DP980">
        <v>1</v>
      </c>
      <c r="DQ980">
        <v>0</v>
      </c>
      <c r="DR980">
        <v>0</v>
      </c>
      <c r="DS980">
        <v>0</v>
      </c>
      <c r="DT980">
        <v>1</v>
      </c>
      <c r="DU980">
        <v>0</v>
      </c>
      <c r="DV980">
        <v>0</v>
      </c>
      <c r="DW980">
        <v>0</v>
      </c>
      <c r="DX980">
        <v>3</v>
      </c>
      <c r="DY980" t="s">
        <v>149</v>
      </c>
      <c r="DZ980" t="s">
        <v>4708</v>
      </c>
      <c r="EA980">
        <v>3</v>
      </c>
      <c r="EB980">
        <v>3</v>
      </c>
      <c r="EC980">
        <v>2</v>
      </c>
      <c r="ED980">
        <v>3</v>
      </c>
      <c r="EE980">
        <v>4</v>
      </c>
      <c r="EF980">
        <v>3</v>
      </c>
      <c r="EG980">
        <v>4</v>
      </c>
      <c r="EH980">
        <v>22</v>
      </c>
      <c r="EI980">
        <v>3</v>
      </c>
      <c r="EJ980">
        <v>3</v>
      </c>
      <c r="EK980">
        <v>3</v>
      </c>
      <c r="EL980">
        <v>9</v>
      </c>
      <c r="EM980">
        <v>4</v>
      </c>
      <c r="EN980">
        <v>4</v>
      </c>
      <c r="EO980">
        <v>4</v>
      </c>
      <c r="EP980">
        <v>4</v>
      </c>
      <c r="EQ980">
        <v>4</v>
      </c>
      <c r="ER980">
        <v>4</v>
      </c>
      <c r="ES980">
        <v>4</v>
      </c>
      <c r="ET980">
        <v>4</v>
      </c>
      <c r="EU980">
        <v>32</v>
      </c>
      <c r="EV980">
        <v>8</v>
      </c>
      <c r="EW980">
        <v>8</v>
      </c>
      <c r="EX980">
        <v>9</v>
      </c>
      <c r="EY980">
        <v>9</v>
      </c>
      <c r="EZ980">
        <v>34</v>
      </c>
      <c r="FA980">
        <v>8</v>
      </c>
      <c r="FB980" t="str">
        <f t="shared" si="181"/>
        <v>Severe</v>
      </c>
      <c r="FC980" t="s">
        <v>157</v>
      </c>
    </row>
    <row r="981" spans="1:159" x14ac:dyDescent="0.2">
      <c r="A981">
        <v>4897</v>
      </c>
      <c r="B981" t="s">
        <v>143</v>
      </c>
      <c r="C981" t="s">
        <v>4328</v>
      </c>
      <c r="D981" s="1">
        <v>28520</v>
      </c>
      <c r="E981">
        <v>44</v>
      </c>
      <c r="F981">
        <v>1</v>
      </c>
      <c r="H981" t="s">
        <v>145</v>
      </c>
      <c r="I981">
        <v>3029</v>
      </c>
      <c r="J981" s="1">
        <v>43290</v>
      </c>
      <c r="K981">
        <v>1</v>
      </c>
      <c r="Q981">
        <v>2</v>
      </c>
      <c r="W981" t="s">
        <v>4409</v>
      </c>
      <c r="X981" t="s">
        <v>222</v>
      </c>
      <c r="Y981">
        <v>0</v>
      </c>
      <c r="Z981" t="s">
        <v>4329</v>
      </c>
      <c r="AA981" s="1">
        <v>44764</v>
      </c>
      <c r="AB981" s="2">
        <f t="shared" si="178"/>
        <v>1474</v>
      </c>
      <c r="AC981">
        <v>0</v>
      </c>
      <c r="AD981">
        <v>2</v>
      </c>
      <c r="AE981" t="str">
        <f t="shared" si="179"/>
        <v>Female</v>
      </c>
      <c r="AF981">
        <v>0</v>
      </c>
      <c r="AG981" t="s">
        <v>157</v>
      </c>
      <c r="AH981">
        <v>1</v>
      </c>
      <c r="AI981">
        <v>2</v>
      </c>
      <c r="AJ981">
        <v>8</v>
      </c>
      <c r="AK981" t="str">
        <f t="shared" si="174"/>
        <v>Postgrad</v>
      </c>
      <c r="AL981" t="str">
        <f t="shared" si="180"/>
        <v>Yes</v>
      </c>
      <c r="AM981">
        <v>9</v>
      </c>
      <c r="AN981" t="str">
        <f t="shared" si="175"/>
        <v>Aus</v>
      </c>
      <c r="AO981">
        <v>0</v>
      </c>
      <c r="AR981">
        <v>0</v>
      </c>
      <c r="AS981">
        <v>0</v>
      </c>
      <c r="AT981">
        <v>0</v>
      </c>
      <c r="AU981">
        <v>0</v>
      </c>
      <c r="AV981">
        <v>0</v>
      </c>
      <c r="AW981">
        <v>0</v>
      </c>
      <c r="AX981">
        <v>2</v>
      </c>
      <c r="AY981">
        <v>2</v>
      </c>
      <c r="AZ981">
        <v>2</v>
      </c>
      <c r="BA981">
        <v>0</v>
      </c>
      <c r="BC981" t="s">
        <v>4330</v>
      </c>
      <c r="BD981">
        <v>1</v>
      </c>
      <c r="BE981" t="s">
        <v>4331</v>
      </c>
      <c r="BF981">
        <v>1</v>
      </c>
      <c r="BG981" t="s">
        <v>4332</v>
      </c>
      <c r="BH981">
        <v>0</v>
      </c>
      <c r="BI981">
        <v>0</v>
      </c>
      <c r="BJ981">
        <v>0</v>
      </c>
      <c r="BK981">
        <v>0</v>
      </c>
      <c r="BM981">
        <v>0</v>
      </c>
      <c r="BO981">
        <v>0</v>
      </c>
      <c r="BQ981">
        <v>2</v>
      </c>
      <c r="BR981">
        <v>1</v>
      </c>
      <c r="BS981">
        <v>1</v>
      </c>
      <c r="BT981">
        <v>3</v>
      </c>
      <c r="BU981">
        <v>3</v>
      </c>
      <c r="BV981">
        <v>70</v>
      </c>
      <c r="BW981" s="4">
        <v>0.59445901639344256</v>
      </c>
      <c r="BX981">
        <v>5</v>
      </c>
      <c r="BY981">
        <v>3</v>
      </c>
      <c r="BZ981">
        <v>30</v>
      </c>
      <c r="CA981">
        <v>210</v>
      </c>
      <c r="CB981">
        <v>1</v>
      </c>
      <c r="CC981">
        <v>1</v>
      </c>
      <c r="CD981">
        <v>1</v>
      </c>
      <c r="CE981">
        <v>61</v>
      </c>
      <c r="CF981">
        <v>1</v>
      </c>
      <c r="CG981">
        <v>0</v>
      </c>
      <c r="CH981">
        <v>30</v>
      </c>
      <c r="CI981">
        <v>30</v>
      </c>
      <c r="CJ981">
        <v>0</v>
      </c>
      <c r="CK981">
        <v>0</v>
      </c>
      <c r="CL981">
        <v>0</v>
      </c>
      <c r="CM981">
        <v>0</v>
      </c>
      <c r="CN981">
        <f t="shared" si="176"/>
        <v>270</v>
      </c>
      <c r="CO981" t="str">
        <f t="shared" si="177"/>
        <v>Sufficientlyactive</v>
      </c>
      <c r="CP981">
        <v>2</v>
      </c>
      <c r="CQ981">
        <v>3</v>
      </c>
      <c r="CR981">
        <v>2</v>
      </c>
      <c r="CS981">
        <v>1</v>
      </c>
      <c r="CT981">
        <v>3</v>
      </c>
      <c r="CU981">
        <v>2</v>
      </c>
      <c r="CV981">
        <v>0</v>
      </c>
      <c r="CW981">
        <v>0</v>
      </c>
      <c r="CX981">
        <v>2</v>
      </c>
      <c r="CY981">
        <v>1</v>
      </c>
      <c r="CZ981">
        <v>3</v>
      </c>
      <c r="DA981">
        <v>8</v>
      </c>
      <c r="DB981">
        <v>3</v>
      </c>
      <c r="DC981">
        <v>1</v>
      </c>
      <c r="DD981">
        <v>4</v>
      </c>
      <c r="DE981">
        <v>3</v>
      </c>
      <c r="DF981">
        <v>2</v>
      </c>
      <c r="DG981">
        <v>1</v>
      </c>
      <c r="DH981">
        <v>4</v>
      </c>
      <c r="DI981">
        <v>3</v>
      </c>
      <c r="DJ981">
        <v>2</v>
      </c>
      <c r="DK981">
        <v>3</v>
      </c>
      <c r="DL981">
        <v>2</v>
      </c>
      <c r="DM981">
        <v>1</v>
      </c>
      <c r="DN981">
        <v>25</v>
      </c>
      <c r="DO981">
        <v>1</v>
      </c>
      <c r="DP981">
        <v>1</v>
      </c>
      <c r="DQ981">
        <v>1</v>
      </c>
      <c r="DR981">
        <v>3</v>
      </c>
      <c r="DS981">
        <v>1</v>
      </c>
      <c r="DT981">
        <v>1</v>
      </c>
      <c r="DU981">
        <v>3</v>
      </c>
      <c r="DV981">
        <v>1</v>
      </c>
      <c r="DW981">
        <v>0</v>
      </c>
      <c r="DX981">
        <v>12</v>
      </c>
      <c r="DY981" t="str">
        <f>IF(DO981&gt;1,"Yes",IF(DP981&gt;1,"Yes","No"))</f>
        <v>No</v>
      </c>
      <c r="DZ981" t="s">
        <v>4709</v>
      </c>
      <c r="EA981">
        <v>3</v>
      </c>
      <c r="EB981">
        <v>3</v>
      </c>
      <c r="EC981">
        <v>3</v>
      </c>
      <c r="ED981">
        <v>3</v>
      </c>
      <c r="EE981">
        <v>3</v>
      </c>
      <c r="EF981">
        <v>2</v>
      </c>
      <c r="EG981">
        <v>3</v>
      </c>
      <c r="EH981">
        <v>20</v>
      </c>
      <c r="EI981">
        <v>2</v>
      </c>
      <c r="EJ981">
        <v>2</v>
      </c>
      <c r="EK981">
        <v>2</v>
      </c>
      <c r="EL981">
        <v>6</v>
      </c>
      <c r="EM981">
        <v>3</v>
      </c>
      <c r="EN981">
        <v>3</v>
      </c>
      <c r="EO981">
        <v>3</v>
      </c>
      <c r="EP981">
        <v>4</v>
      </c>
      <c r="EQ981">
        <v>4</v>
      </c>
      <c r="ER981">
        <v>4</v>
      </c>
      <c r="ES981">
        <v>4</v>
      </c>
      <c r="ET981">
        <v>4</v>
      </c>
      <c r="EU981">
        <v>29</v>
      </c>
      <c r="EV981">
        <v>3</v>
      </c>
      <c r="EW981">
        <v>3</v>
      </c>
      <c r="EX981">
        <v>4</v>
      </c>
      <c r="EY981">
        <v>6</v>
      </c>
      <c r="EZ981">
        <v>16</v>
      </c>
      <c r="FA981">
        <v>5</v>
      </c>
      <c r="FB981" t="str">
        <f t="shared" si="181"/>
        <v>Mild</v>
      </c>
      <c r="FC981" t="s">
        <v>149</v>
      </c>
    </row>
    <row r="982" spans="1:159" x14ac:dyDescent="0.2">
      <c r="A982">
        <v>4904</v>
      </c>
      <c r="B982" t="s">
        <v>143</v>
      </c>
      <c r="C982" t="s">
        <v>4333</v>
      </c>
      <c r="D982" s="1">
        <v>22375</v>
      </c>
      <c r="E982">
        <v>61</v>
      </c>
      <c r="F982">
        <v>1</v>
      </c>
      <c r="H982" t="s">
        <v>571</v>
      </c>
      <c r="I982">
        <v>3020</v>
      </c>
      <c r="J982" s="1">
        <v>44698</v>
      </c>
      <c r="K982">
        <v>1</v>
      </c>
      <c r="Q982">
        <v>1</v>
      </c>
      <c r="W982" t="s">
        <v>4409</v>
      </c>
      <c r="X982" t="s">
        <v>307</v>
      </c>
      <c r="Y982">
        <v>1</v>
      </c>
      <c r="Z982" t="s">
        <v>2900</v>
      </c>
      <c r="AA982" s="1">
        <v>44770</v>
      </c>
      <c r="AB982" s="2">
        <f t="shared" si="178"/>
        <v>72</v>
      </c>
      <c r="AC982">
        <v>1</v>
      </c>
      <c r="AD982">
        <v>2</v>
      </c>
      <c r="AE982" t="str">
        <f t="shared" si="179"/>
        <v>Female</v>
      </c>
      <c r="AF982">
        <v>6</v>
      </c>
      <c r="AG982" t="s">
        <v>149</v>
      </c>
      <c r="AH982">
        <v>0</v>
      </c>
      <c r="AJ982">
        <v>1</v>
      </c>
      <c r="AK982" t="str">
        <f t="shared" si="174"/>
        <v>DNC high school</v>
      </c>
      <c r="AL982" t="str">
        <f t="shared" si="180"/>
        <v>No</v>
      </c>
      <c r="AM982">
        <v>9</v>
      </c>
      <c r="AN982" t="str">
        <f t="shared" si="175"/>
        <v>Aus</v>
      </c>
      <c r="AO982">
        <v>0</v>
      </c>
      <c r="AR982">
        <v>1</v>
      </c>
      <c r="AS982">
        <v>0</v>
      </c>
      <c r="AT982">
        <v>0</v>
      </c>
      <c r="AU982">
        <v>1</v>
      </c>
      <c r="AV982">
        <v>0</v>
      </c>
      <c r="AW982">
        <v>0</v>
      </c>
      <c r="AX982">
        <v>0</v>
      </c>
      <c r="AY982">
        <v>0</v>
      </c>
      <c r="AZ982">
        <v>0</v>
      </c>
      <c r="BA982">
        <v>0</v>
      </c>
      <c r="BD982">
        <v>1</v>
      </c>
      <c r="BE982" t="s">
        <v>4334</v>
      </c>
      <c r="BF982">
        <v>1</v>
      </c>
      <c r="BG982" t="s">
        <v>4335</v>
      </c>
      <c r="BH982">
        <v>1</v>
      </c>
      <c r="BI982">
        <v>2</v>
      </c>
      <c r="BJ982">
        <v>0</v>
      </c>
      <c r="BK982">
        <v>0</v>
      </c>
      <c r="BM982">
        <v>1</v>
      </c>
      <c r="BN982">
        <v>4</v>
      </c>
      <c r="BO982">
        <v>0</v>
      </c>
      <c r="BQ982">
        <v>2</v>
      </c>
      <c r="BR982">
        <v>1</v>
      </c>
      <c r="BS982">
        <v>2</v>
      </c>
      <c r="BT982">
        <v>3</v>
      </c>
      <c r="BU982">
        <v>2</v>
      </c>
      <c r="BV982">
        <v>50</v>
      </c>
      <c r="BW982" s="4">
        <v>0.55374145365301408</v>
      </c>
      <c r="BX982">
        <v>10</v>
      </c>
      <c r="BY982">
        <v>3</v>
      </c>
      <c r="BZ982">
        <v>30</v>
      </c>
      <c r="CA982">
        <v>210</v>
      </c>
      <c r="CB982">
        <v>0</v>
      </c>
      <c r="CC982">
        <v>0</v>
      </c>
      <c r="CD982">
        <v>0</v>
      </c>
      <c r="CE982">
        <v>0</v>
      </c>
      <c r="CF982">
        <v>2</v>
      </c>
      <c r="CG982">
        <v>0</v>
      </c>
      <c r="CH982">
        <v>30</v>
      </c>
      <c r="CI982">
        <v>30</v>
      </c>
      <c r="CJ982">
        <v>1</v>
      </c>
      <c r="CK982">
        <v>2</v>
      </c>
      <c r="CL982">
        <v>30</v>
      </c>
      <c r="CM982">
        <v>150</v>
      </c>
      <c r="CN982">
        <f t="shared" si="176"/>
        <v>420</v>
      </c>
      <c r="CO982" t="str">
        <f t="shared" si="177"/>
        <v>Sufficientlyactive</v>
      </c>
      <c r="CP982">
        <v>3</v>
      </c>
      <c r="CQ982">
        <v>3</v>
      </c>
      <c r="CR982">
        <v>3</v>
      </c>
      <c r="CS982">
        <v>3</v>
      </c>
      <c r="CT982">
        <v>3</v>
      </c>
      <c r="CU982">
        <v>2</v>
      </c>
      <c r="CV982">
        <v>1</v>
      </c>
      <c r="CW982">
        <v>1</v>
      </c>
      <c r="CX982">
        <v>2</v>
      </c>
      <c r="CY982">
        <v>1</v>
      </c>
      <c r="CZ982">
        <v>2</v>
      </c>
      <c r="DA982">
        <v>7</v>
      </c>
      <c r="DB982">
        <v>5</v>
      </c>
      <c r="DC982">
        <v>1</v>
      </c>
      <c r="DD982">
        <v>3</v>
      </c>
      <c r="DE982">
        <v>3</v>
      </c>
      <c r="DF982">
        <v>2</v>
      </c>
      <c r="DG982">
        <v>2</v>
      </c>
      <c r="DH982">
        <v>2</v>
      </c>
      <c r="DI982">
        <v>2</v>
      </c>
      <c r="DJ982">
        <v>2</v>
      </c>
      <c r="DK982">
        <v>2</v>
      </c>
      <c r="DL982">
        <v>2</v>
      </c>
      <c r="DM982">
        <v>2</v>
      </c>
      <c r="DN982">
        <v>22</v>
      </c>
      <c r="DO982">
        <v>0</v>
      </c>
      <c r="DP982">
        <v>1</v>
      </c>
      <c r="DQ982">
        <v>1</v>
      </c>
      <c r="DR982">
        <v>1</v>
      </c>
      <c r="DS982">
        <v>1</v>
      </c>
      <c r="DT982">
        <v>1</v>
      </c>
      <c r="DU982">
        <v>1</v>
      </c>
      <c r="DV982">
        <v>1</v>
      </c>
      <c r="DW982">
        <v>0</v>
      </c>
      <c r="DX982">
        <v>7</v>
      </c>
      <c r="DY982" t="s">
        <v>149</v>
      </c>
      <c r="DZ982" t="s">
        <v>4707</v>
      </c>
      <c r="EA982">
        <v>3</v>
      </c>
      <c r="EB982">
        <v>3</v>
      </c>
      <c r="EC982">
        <v>3</v>
      </c>
      <c r="ED982">
        <v>4</v>
      </c>
      <c r="EE982">
        <v>4</v>
      </c>
      <c r="EF982">
        <v>4</v>
      </c>
      <c r="EG982">
        <v>5</v>
      </c>
      <c r="EH982">
        <v>26</v>
      </c>
      <c r="EI982">
        <v>1</v>
      </c>
      <c r="EJ982">
        <v>1</v>
      </c>
      <c r="EK982">
        <v>1</v>
      </c>
      <c r="EL982">
        <v>3</v>
      </c>
      <c r="EM982">
        <v>3</v>
      </c>
      <c r="EN982">
        <v>3</v>
      </c>
      <c r="EO982">
        <v>3</v>
      </c>
      <c r="EP982">
        <v>3</v>
      </c>
      <c r="EQ982">
        <v>3</v>
      </c>
      <c r="ER982">
        <v>3</v>
      </c>
      <c r="ES982">
        <v>3</v>
      </c>
      <c r="ET982">
        <v>3</v>
      </c>
      <c r="EU982">
        <v>24</v>
      </c>
      <c r="EV982">
        <v>7</v>
      </c>
      <c r="EW982">
        <v>8</v>
      </c>
      <c r="EX982">
        <v>8</v>
      </c>
      <c r="EY982">
        <v>9</v>
      </c>
      <c r="EZ982">
        <v>32</v>
      </c>
      <c r="FA982">
        <v>8</v>
      </c>
      <c r="FB982" t="str">
        <f t="shared" si="181"/>
        <v>Severe</v>
      </c>
      <c r="FC982" t="s">
        <v>157</v>
      </c>
    </row>
    <row r="983" spans="1:159" x14ac:dyDescent="0.2">
      <c r="A983">
        <v>4924</v>
      </c>
      <c r="B983" t="s">
        <v>143</v>
      </c>
      <c r="C983" t="s">
        <v>4336</v>
      </c>
      <c r="D983" s="1">
        <v>18108</v>
      </c>
      <c r="E983">
        <v>73</v>
      </c>
      <c r="F983">
        <v>1</v>
      </c>
      <c r="H983" t="s">
        <v>1030</v>
      </c>
      <c r="I983">
        <v>3012</v>
      </c>
      <c r="J983" s="1">
        <v>43158</v>
      </c>
      <c r="K983">
        <v>1</v>
      </c>
      <c r="R983">
        <v>2</v>
      </c>
      <c r="W983" t="s">
        <v>229</v>
      </c>
      <c r="X983" t="s">
        <v>222</v>
      </c>
      <c r="Y983">
        <v>0</v>
      </c>
      <c r="Z983" t="s">
        <v>4337</v>
      </c>
      <c r="AA983" s="1">
        <v>44780</v>
      </c>
      <c r="AB983" s="2">
        <f t="shared" si="178"/>
        <v>1622</v>
      </c>
      <c r="AC983">
        <v>4</v>
      </c>
      <c r="AD983">
        <v>2</v>
      </c>
      <c r="AE983" t="str">
        <f t="shared" si="179"/>
        <v>Female</v>
      </c>
      <c r="AF983">
        <v>7</v>
      </c>
      <c r="AG983" t="s">
        <v>149</v>
      </c>
      <c r="AH983">
        <v>0</v>
      </c>
      <c r="AJ983">
        <v>1</v>
      </c>
      <c r="AK983" t="str">
        <f t="shared" si="174"/>
        <v>DNC high school</v>
      </c>
      <c r="AL983" t="str">
        <f t="shared" si="180"/>
        <v>No</v>
      </c>
      <c r="AM983">
        <v>9</v>
      </c>
      <c r="AN983" t="str">
        <f t="shared" si="175"/>
        <v>Aus</v>
      </c>
      <c r="AO983">
        <v>0</v>
      </c>
      <c r="AR983">
        <v>0</v>
      </c>
      <c r="AS983">
        <v>0</v>
      </c>
      <c r="AT983">
        <v>0</v>
      </c>
      <c r="AU983">
        <v>0</v>
      </c>
      <c r="AV983">
        <v>0</v>
      </c>
      <c r="AW983">
        <v>0</v>
      </c>
      <c r="AX983">
        <v>0</v>
      </c>
      <c r="AY983">
        <v>0</v>
      </c>
      <c r="AZ983">
        <v>2</v>
      </c>
      <c r="BA983">
        <v>2</v>
      </c>
      <c r="BC983" t="s">
        <v>4338</v>
      </c>
      <c r="BD983">
        <v>1</v>
      </c>
      <c r="BE983" t="s">
        <v>4339</v>
      </c>
      <c r="BF983">
        <v>1</v>
      </c>
      <c r="BG983" t="s">
        <v>4340</v>
      </c>
      <c r="BH983">
        <v>0</v>
      </c>
      <c r="BI983">
        <v>0</v>
      </c>
      <c r="BJ983">
        <v>0</v>
      </c>
      <c r="BK983">
        <v>0</v>
      </c>
      <c r="BM983">
        <v>1</v>
      </c>
      <c r="BN983">
        <v>15</v>
      </c>
      <c r="BO983">
        <v>0</v>
      </c>
      <c r="BQ983">
        <v>4</v>
      </c>
      <c r="BR983">
        <v>1</v>
      </c>
      <c r="BS983">
        <v>4</v>
      </c>
      <c r="BT983">
        <v>4</v>
      </c>
      <c r="BU983">
        <v>4</v>
      </c>
      <c r="BV983">
        <v>50</v>
      </c>
      <c r="BW983" s="4">
        <v>0.26668143791597998</v>
      </c>
      <c r="BX983">
        <v>1</v>
      </c>
      <c r="BY983">
        <v>0</v>
      </c>
      <c r="BZ983">
        <v>10</v>
      </c>
      <c r="CA983">
        <v>10</v>
      </c>
      <c r="CB983">
        <v>2</v>
      </c>
      <c r="CC983">
        <v>1</v>
      </c>
      <c r="CD983">
        <v>0</v>
      </c>
      <c r="CE983">
        <v>60</v>
      </c>
      <c r="CF983">
        <v>2</v>
      </c>
      <c r="CG983">
        <v>2</v>
      </c>
      <c r="CH983">
        <v>0</v>
      </c>
      <c r="CI983">
        <v>120</v>
      </c>
      <c r="CJ983">
        <v>0</v>
      </c>
      <c r="CK983">
        <v>0</v>
      </c>
      <c r="CL983">
        <v>0</v>
      </c>
      <c r="CM983">
        <v>0</v>
      </c>
      <c r="CN983">
        <f t="shared" si="176"/>
        <v>250</v>
      </c>
      <c r="CO983" t="str">
        <f t="shared" si="177"/>
        <v>Sufficientlyactive</v>
      </c>
      <c r="CP983">
        <v>0</v>
      </c>
      <c r="CQ983">
        <v>0</v>
      </c>
      <c r="CR983">
        <v>2</v>
      </c>
      <c r="CS983">
        <v>2</v>
      </c>
      <c r="CT983">
        <v>4</v>
      </c>
      <c r="CU983">
        <v>0</v>
      </c>
      <c r="CV983">
        <v>0</v>
      </c>
      <c r="CW983">
        <v>1</v>
      </c>
      <c r="CX983">
        <v>1</v>
      </c>
      <c r="CY983">
        <v>1</v>
      </c>
      <c r="CZ983">
        <v>2</v>
      </c>
      <c r="DA983">
        <v>4</v>
      </c>
      <c r="DB983">
        <v>4</v>
      </c>
      <c r="DC983">
        <v>0</v>
      </c>
      <c r="DD983">
        <v>5</v>
      </c>
      <c r="DE983">
        <v>4</v>
      </c>
      <c r="DF983">
        <v>4</v>
      </c>
      <c r="DG983">
        <v>5</v>
      </c>
      <c r="DH983">
        <v>4</v>
      </c>
      <c r="DI983">
        <v>4</v>
      </c>
      <c r="DJ983">
        <v>5</v>
      </c>
      <c r="DK983">
        <v>5</v>
      </c>
      <c r="DL983">
        <v>5</v>
      </c>
      <c r="DM983">
        <v>5</v>
      </c>
      <c r="DN983">
        <v>46</v>
      </c>
      <c r="DO983">
        <v>3</v>
      </c>
      <c r="DP983">
        <v>3</v>
      </c>
      <c r="DQ983">
        <v>3</v>
      </c>
      <c r="DR983">
        <v>3</v>
      </c>
      <c r="DS983">
        <v>3</v>
      </c>
      <c r="DT983">
        <v>3</v>
      </c>
      <c r="DU983">
        <v>2</v>
      </c>
      <c r="DV983">
        <v>3</v>
      </c>
      <c r="DW983">
        <v>2</v>
      </c>
      <c r="DX983">
        <v>25</v>
      </c>
      <c r="DY983" t="s">
        <v>157</v>
      </c>
      <c r="DZ983" t="s">
        <v>4711</v>
      </c>
      <c r="EA983">
        <v>5</v>
      </c>
      <c r="EB983">
        <v>2</v>
      </c>
      <c r="EC983">
        <v>2</v>
      </c>
      <c r="ED983">
        <v>2</v>
      </c>
      <c r="EE983">
        <v>2</v>
      </c>
      <c r="EF983">
        <v>1</v>
      </c>
      <c r="EG983">
        <v>2</v>
      </c>
      <c r="EH983">
        <v>16</v>
      </c>
      <c r="EI983">
        <v>3</v>
      </c>
      <c r="EJ983">
        <v>3</v>
      </c>
      <c r="EK983">
        <v>3</v>
      </c>
      <c r="EL983">
        <v>9</v>
      </c>
      <c r="EM983">
        <v>5</v>
      </c>
      <c r="EN983">
        <v>3</v>
      </c>
      <c r="EO983">
        <v>5</v>
      </c>
      <c r="EP983">
        <v>5</v>
      </c>
      <c r="EQ983">
        <v>5</v>
      </c>
      <c r="ER983">
        <v>5</v>
      </c>
      <c r="ES983">
        <v>5</v>
      </c>
      <c r="ET983">
        <v>5</v>
      </c>
      <c r="EU983">
        <v>38</v>
      </c>
      <c r="EV983">
        <v>9</v>
      </c>
      <c r="EW983">
        <v>8</v>
      </c>
      <c r="EX983">
        <v>10</v>
      </c>
      <c r="EY983">
        <v>9</v>
      </c>
      <c r="EZ983">
        <v>36</v>
      </c>
      <c r="FA983">
        <v>8</v>
      </c>
      <c r="FB983" t="str">
        <f t="shared" si="181"/>
        <v>Severe</v>
      </c>
      <c r="FC983" t="s">
        <v>157</v>
      </c>
    </row>
    <row r="984" spans="1:159" x14ac:dyDescent="0.2">
      <c r="A984">
        <v>4933</v>
      </c>
      <c r="B984" t="s">
        <v>143</v>
      </c>
      <c r="C984" t="s">
        <v>4341</v>
      </c>
      <c r="D984" s="1">
        <v>19191</v>
      </c>
      <c r="E984">
        <v>70</v>
      </c>
      <c r="F984">
        <v>1</v>
      </c>
      <c r="H984" t="s">
        <v>571</v>
      </c>
      <c r="I984">
        <v>3020</v>
      </c>
      <c r="J984" s="1">
        <v>43321</v>
      </c>
      <c r="K984">
        <v>1</v>
      </c>
      <c r="R984">
        <v>1</v>
      </c>
      <c r="W984" t="s">
        <v>229</v>
      </c>
      <c r="X984" t="s">
        <v>307</v>
      </c>
      <c r="Y984">
        <v>1</v>
      </c>
      <c r="Z984" t="s">
        <v>4342</v>
      </c>
      <c r="AA984" s="1">
        <v>44772</v>
      </c>
      <c r="AB984" s="2">
        <f t="shared" si="178"/>
        <v>1451</v>
      </c>
      <c r="AC984">
        <v>4</v>
      </c>
      <c r="AD984">
        <v>2</v>
      </c>
      <c r="AE984" t="str">
        <f t="shared" si="179"/>
        <v>Female</v>
      </c>
      <c r="AF984">
        <v>7</v>
      </c>
      <c r="AG984" t="s">
        <v>149</v>
      </c>
      <c r="AH984">
        <v>0</v>
      </c>
      <c r="AJ984">
        <v>1</v>
      </c>
      <c r="AK984" t="str">
        <f t="shared" si="174"/>
        <v>DNC high school</v>
      </c>
      <c r="AL984" t="str">
        <f t="shared" si="180"/>
        <v>No</v>
      </c>
      <c r="AM984">
        <v>65</v>
      </c>
      <c r="AN984" t="str">
        <f t="shared" si="175"/>
        <v>Other</v>
      </c>
      <c r="AQ984">
        <v>4</v>
      </c>
      <c r="AR984">
        <v>0</v>
      </c>
      <c r="AS984">
        <v>0</v>
      </c>
      <c r="AT984">
        <v>0</v>
      </c>
      <c r="AU984">
        <v>1</v>
      </c>
      <c r="AV984">
        <v>0</v>
      </c>
      <c r="AW984">
        <v>0</v>
      </c>
      <c r="AX984">
        <v>0</v>
      </c>
      <c r="AY984">
        <v>0</v>
      </c>
      <c r="AZ984">
        <v>1</v>
      </c>
      <c r="BA984">
        <v>0</v>
      </c>
      <c r="BC984" t="s">
        <v>4343</v>
      </c>
      <c r="BD984">
        <v>1</v>
      </c>
      <c r="BE984" t="s">
        <v>4344</v>
      </c>
      <c r="BF984">
        <v>1</v>
      </c>
      <c r="BG984" t="s">
        <v>4345</v>
      </c>
      <c r="BH984">
        <v>1</v>
      </c>
      <c r="BI984">
        <v>1</v>
      </c>
      <c r="BJ984">
        <v>1</v>
      </c>
      <c r="BK984">
        <v>0</v>
      </c>
      <c r="BM984">
        <v>1</v>
      </c>
      <c r="BN984">
        <v>30</v>
      </c>
      <c r="BO984">
        <v>0</v>
      </c>
      <c r="BQ984">
        <v>4</v>
      </c>
      <c r="BR984">
        <v>3</v>
      </c>
      <c r="BS984">
        <v>3</v>
      </c>
      <c r="BT984">
        <v>4</v>
      </c>
      <c r="BU984">
        <v>3</v>
      </c>
      <c r="BV984">
        <v>48</v>
      </c>
      <c r="BW984" s="4">
        <v>0.25429134856977192</v>
      </c>
      <c r="BX984">
        <v>12</v>
      </c>
      <c r="BY984">
        <v>6</v>
      </c>
      <c r="BZ984">
        <v>10</v>
      </c>
      <c r="CA984">
        <v>370</v>
      </c>
      <c r="CB984">
        <v>3</v>
      </c>
      <c r="CC984">
        <v>2</v>
      </c>
      <c r="CD984">
        <v>15</v>
      </c>
      <c r="CE984">
        <v>135</v>
      </c>
      <c r="CF984">
        <v>5</v>
      </c>
      <c r="CG984">
        <v>1</v>
      </c>
      <c r="CH984">
        <v>15</v>
      </c>
      <c r="CI984">
        <v>75</v>
      </c>
      <c r="CJ984">
        <v>0</v>
      </c>
      <c r="CK984">
        <v>0</v>
      </c>
      <c r="CL984">
        <v>0</v>
      </c>
      <c r="CM984">
        <v>0</v>
      </c>
      <c r="CN984">
        <f t="shared" si="176"/>
        <v>520</v>
      </c>
      <c r="CO984" t="str">
        <f t="shared" si="177"/>
        <v>Sufficientlyactive</v>
      </c>
      <c r="CP984">
        <v>4</v>
      </c>
      <c r="CQ984">
        <v>4</v>
      </c>
      <c r="CR984">
        <v>4</v>
      </c>
      <c r="CS984">
        <v>4</v>
      </c>
      <c r="CT984">
        <v>3</v>
      </c>
      <c r="CU984">
        <v>3</v>
      </c>
      <c r="CV984">
        <v>1</v>
      </c>
      <c r="CW984">
        <v>1</v>
      </c>
      <c r="CX984">
        <v>1</v>
      </c>
      <c r="CY984">
        <v>1</v>
      </c>
      <c r="CZ984">
        <v>2</v>
      </c>
      <c r="DA984">
        <v>6</v>
      </c>
      <c r="DB984">
        <v>3</v>
      </c>
      <c r="DC984">
        <v>0</v>
      </c>
      <c r="DD984">
        <v>3</v>
      </c>
      <c r="DE984">
        <v>1</v>
      </c>
      <c r="DF984">
        <v>1</v>
      </c>
      <c r="DG984">
        <v>1</v>
      </c>
      <c r="DH984">
        <v>1</v>
      </c>
      <c r="DI984">
        <v>1</v>
      </c>
      <c r="DJ984">
        <v>1</v>
      </c>
      <c r="DK984">
        <v>3</v>
      </c>
      <c r="DL984">
        <v>1</v>
      </c>
      <c r="DM984">
        <v>1</v>
      </c>
      <c r="DN984">
        <v>14</v>
      </c>
      <c r="DO984">
        <v>0</v>
      </c>
      <c r="DP984">
        <v>0</v>
      </c>
      <c r="DQ984">
        <v>0</v>
      </c>
      <c r="DR984">
        <v>2</v>
      </c>
      <c r="DS984">
        <v>1</v>
      </c>
      <c r="DT984">
        <v>1</v>
      </c>
      <c r="DU984">
        <v>0</v>
      </c>
      <c r="DV984">
        <v>2</v>
      </c>
      <c r="DW984">
        <v>1</v>
      </c>
      <c r="DX984">
        <v>7</v>
      </c>
      <c r="DY984" t="s">
        <v>149</v>
      </c>
      <c r="DZ984" t="s">
        <v>4707</v>
      </c>
      <c r="EA984">
        <v>4</v>
      </c>
      <c r="EB984">
        <v>4</v>
      </c>
      <c r="EC984">
        <v>4</v>
      </c>
      <c r="ED984">
        <v>4</v>
      </c>
      <c r="EE984">
        <v>4</v>
      </c>
      <c r="EF984">
        <v>4</v>
      </c>
      <c r="EG984">
        <v>4</v>
      </c>
      <c r="EH984">
        <v>28</v>
      </c>
      <c r="EI984">
        <v>1</v>
      </c>
      <c r="EJ984">
        <v>1</v>
      </c>
      <c r="EK984">
        <v>1</v>
      </c>
      <c r="EL984">
        <v>3</v>
      </c>
      <c r="EM984">
        <v>4</v>
      </c>
      <c r="EN984">
        <v>4</v>
      </c>
      <c r="EO984">
        <v>5</v>
      </c>
      <c r="EP984">
        <v>5</v>
      </c>
      <c r="EQ984">
        <v>5</v>
      </c>
      <c r="ER984">
        <v>5</v>
      </c>
      <c r="ES984">
        <v>5</v>
      </c>
      <c r="ET984">
        <v>4</v>
      </c>
      <c r="EU984">
        <v>37</v>
      </c>
      <c r="EV984">
        <v>9</v>
      </c>
      <c r="EW984">
        <v>7</v>
      </c>
      <c r="EX984">
        <v>8</v>
      </c>
      <c r="EY984">
        <v>9</v>
      </c>
      <c r="EZ984">
        <v>33</v>
      </c>
      <c r="FA984">
        <v>7</v>
      </c>
      <c r="FB984" t="str">
        <f t="shared" si="181"/>
        <v>Moderate</v>
      </c>
      <c r="FC984" t="s">
        <v>157</v>
      </c>
    </row>
    <row r="985" spans="1:159" x14ac:dyDescent="0.2">
      <c r="A985">
        <v>4944</v>
      </c>
      <c r="B985" t="s">
        <v>143</v>
      </c>
      <c r="C985" t="s">
        <v>4346</v>
      </c>
      <c r="D985" s="1">
        <v>22251</v>
      </c>
      <c r="E985">
        <v>61</v>
      </c>
      <c r="F985">
        <v>1</v>
      </c>
      <c r="H985" t="s">
        <v>4347</v>
      </c>
      <c r="I985">
        <v>3042</v>
      </c>
      <c r="J985" s="1">
        <v>43280</v>
      </c>
      <c r="K985">
        <v>1</v>
      </c>
      <c r="R985">
        <v>2</v>
      </c>
      <c r="W985" t="s">
        <v>229</v>
      </c>
      <c r="X985" t="s">
        <v>222</v>
      </c>
      <c r="Y985">
        <v>0</v>
      </c>
      <c r="Z985" t="s">
        <v>4348</v>
      </c>
      <c r="AA985" s="1">
        <v>44781</v>
      </c>
      <c r="AB985" s="2">
        <f t="shared" si="178"/>
        <v>1501</v>
      </c>
      <c r="AC985">
        <v>4</v>
      </c>
      <c r="AD985">
        <v>1</v>
      </c>
      <c r="AE985" t="str">
        <f t="shared" si="179"/>
        <v>Male</v>
      </c>
      <c r="AF985">
        <v>0</v>
      </c>
      <c r="AG985" t="s">
        <v>157</v>
      </c>
      <c r="AH985">
        <v>1</v>
      </c>
      <c r="AI985">
        <v>2</v>
      </c>
      <c r="AJ985">
        <v>5</v>
      </c>
      <c r="AK985" t="str">
        <f t="shared" si="174"/>
        <v>TAFE</v>
      </c>
      <c r="AL985" t="str">
        <f t="shared" si="180"/>
        <v>Yes</v>
      </c>
      <c r="AM985">
        <v>9</v>
      </c>
      <c r="AN985" t="str">
        <f t="shared" si="175"/>
        <v>Aus</v>
      </c>
      <c r="AO985">
        <v>1</v>
      </c>
      <c r="AR985">
        <v>0</v>
      </c>
      <c r="AS985">
        <v>0</v>
      </c>
      <c r="AT985">
        <v>0</v>
      </c>
      <c r="AU985">
        <v>0</v>
      </c>
      <c r="AV985">
        <v>0</v>
      </c>
      <c r="AW985">
        <v>0</v>
      </c>
      <c r="AX985">
        <v>0</v>
      </c>
      <c r="AY985">
        <v>0</v>
      </c>
      <c r="AZ985">
        <v>0</v>
      </c>
      <c r="BA985">
        <v>1</v>
      </c>
      <c r="BC985" t="s">
        <v>4349</v>
      </c>
      <c r="BD985">
        <v>1</v>
      </c>
      <c r="BE985" t="s">
        <v>4350</v>
      </c>
      <c r="BF985">
        <v>1</v>
      </c>
      <c r="BG985" t="s">
        <v>4351</v>
      </c>
      <c r="BH985">
        <v>0</v>
      </c>
      <c r="BI985">
        <v>0</v>
      </c>
      <c r="BJ985">
        <v>0</v>
      </c>
      <c r="BK985">
        <v>0</v>
      </c>
      <c r="BM985">
        <v>1</v>
      </c>
      <c r="BN985">
        <v>18</v>
      </c>
      <c r="BO985">
        <v>1</v>
      </c>
      <c r="BP985">
        <v>3</v>
      </c>
      <c r="BQ985">
        <v>3</v>
      </c>
      <c r="BR985">
        <v>1</v>
      </c>
      <c r="BS985">
        <v>3</v>
      </c>
      <c r="BT985">
        <v>2</v>
      </c>
      <c r="BU985">
        <v>1</v>
      </c>
      <c r="BV985">
        <v>64</v>
      </c>
      <c r="BW985" s="4">
        <v>0.56031856738925545</v>
      </c>
      <c r="BX985">
        <v>0</v>
      </c>
      <c r="BY985">
        <v>0</v>
      </c>
      <c r="BZ985">
        <v>0</v>
      </c>
      <c r="CA985">
        <v>0</v>
      </c>
      <c r="CB985">
        <v>0</v>
      </c>
      <c r="CC985">
        <v>0</v>
      </c>
      <c r="CD985">
        <v>0</v>
      </c>
      <c r="CE985">
        <v>0</v>
      </c>
      <c r="CF985">
        <v>0</v>
      </c>
      <c r="CG985">
        <v>0</v>
      </c>
      <c r="CH985">
        <v>0</v>
      </c>
      <c r="CI985">
        <v>0</v>
      </c>
      <c r="CJ985">
        <v>0</v>
      </c>
      <c r="CK985">
        <v>0</v>
      </c>
      <c r="CL985">
        <v>0</v>
      </c>
      <c r="CM985">
        <v>0</v>
      </c>
      <c r="CN985">
        <f t="shared" si="176"/>
        <v>0</v>
      </c>
      <c r="CO985" t="str">
        <f t="shared" si="177"/>
        <v>Sedentary</v>
      </c>
      <c r="CP985">
        <v>3</v>
      </c>
      <c r="CQ985">
        <v>3</v>
      </c>
      <c r="CR985">
        <v>2</v>
      </c>
      <c r="CS985">
        <v>1</v>
      </c>
      <c r="CT985">
        <v>1</v>
      </c>
      <c r="CU985">
        <v>2</v>
      </c>
      <c r="CV985">
        <v>1</v>
      </c>
      <c r="CW985">
        <v>1</v>
      </c>
      <c r="CX985">
        <v>2</v>
      </c>
      <c r="CY985">
        <v>0</v>
      </c>
      <c r="CZ985">
        <v>2</v>
      </c>
      <c r="DA985">
        <v>8</v>
      </c>
      <c r="DB985">
        <v>2</v>
      </c>
      <c r="DC985">
        <v>0</v>
      </c>
      <c r="DD985">
        <v>2</v>
      </c>
      <c r="DE985">
        <v>2</v>
      </c>
      <c r="DF985">
        <v>1</v>
      </c>
      <c r="DG985">
        <v>1</v>
      </c>
      <c r="DH985">
        <v>1</v>
      </c>
      <c r="DI985">
        <v>1</v>
      </c>
      <c r="DJ985">
        <v>1</v>
      </c>
      <c r="DK985">
        <v>1</v>
      </c>
      <c r="DL985">
        <v>1</v>
      </c>
      <c r="DM985">
        <v>1</v>
      </c>
      <c r="DN985">
        <v>12</v>
      </c>
      <c r="DO985">
        <v>0</v>
      </c>
      <c r="DP985">
        <v>0</v>
      </c>
      <c r="DQ985">
        <v>0</v>
      </c>
      <c r="DR985">
        <v>0</v>
      </c>
      <c r="DS985">
        <v>0</v>
      </c>
      <c r="DT985">
        <v>0</v>
      </c>
      <c r="DU985">
        <v>0</v>
      </c>
      <c r="DV985">
        <v>0</v>
      </c>
      <c r="DW985">
        <v>0</v>
      </c>
      <c r="DX985">
        <v>0</v>
      </c>
      <c r="DY985" t="str">
        <f>IF(DO985&gt;1,"Yes",IF(DP985&gt;1,"Yes","No"))</f>
        <v>No</v>
      </c>
      <c r="DZ985" t="s">
        <v>4708</v>
      </c>
      <c r="EA985">
        <v>4</v>
      </c>
      <c r="EB985">
        <v>4</v>
      </c>
      <c r="EC985">
        <v>3</v>
      </c>
      <c r="ED985">
        <v>4</v>
      </c>
      <c r="EE985">
        <v>3</v>
      </c>
      <c r="EF985">
        <v>3</v>
      </c>
      <c r="EG985">
        <v>4</v>
      </c>
      <c r="EH985">
        <v>25</v>
      </c>
      <c r="EI985">
        <v>3</v>
      </c>
      <c r="EJ985">
        <v>2</v>
      </c>
      <c r="EK985">
        <v>1</v>
      </c>
      <c r="EL985">
        <v>6</v>
      </c>
      <c r="EM985">
        <v>4</v>
      </c>
      <c r="EN985">
        <v>4</v>
      </c>
      <c r="EO985">
        <v>4</v>
      </c>
      <c r="EP985">
        <v>4</v>
      </c>
      <c r="EQ985">
        <v>4</v>
      </c>
      <c r="ER985">
        <v>4</v>
      </c>
      <c r="ES985">
        <v>4</v>
      </c>
      <c r="ET985">
        <v>5</v>
      </c>
      <c r="EU985">
        <v>33</v>
      </c>
      <c r="EV985">
        <v>4</v>
      </c>
      <c r="EW985">
        <v>2</v>
      </c>
      <c r="EX985">
        <v>2</v>
      </c>
      <c r="EY985">
        <v>2</v>
      </c>
      <c r="EZ985">
        <v>10</v>
      </c>
      <c r="FA985">
        <v>3</v>
      </c>
      <c r="FB985" t="str">
        <f t="shared" si="181"/>
        <v>Mild</v>
      </c>
      <c r="FC985" t="s">
        <v>149</v>
      </c>
    </row>
    <row r="986" spans="1:159" x14ac:dyDescent="0.2">
      <c r="A986">
        <v>4955</v>
      </c>
      <c r="B986" t="s">
        <v>143</v>
      </c>
      <c r="C986" t="s">
        <v>4352</v>
      </c>
      <c r="D986" s="1">
        <v>27524</v>
      </c>
      <c r="E986">
        <v>47</v>
      </c>
      <c r="F986">
        <v>1</v>
      </c>
      <c r="H986" t="s">
        <v>228</v>
      </c>
      <c r="I986">
        <v>3029</v>
      </c>
      <c r="J986" s="1">
        <v>44699</v>
      </c>
      <c r="K986">
        <v>1</v>
      </c>
      <c r="R986">
        <v>3</v>
      </c>
      <c r="W986" t="s">
        <v>229</v>
      </c>
      <c r="X986" t="s">
        <v>314</v>
      </c>
      <c r="Y986">
        <v>1</v>
      </c>
      <c r="Z986" t="s">
        <v>4353</v>
      </c>
      <c r="AA986" s="1">
        <v>44750</v>
      </c>
      <c r="AB986" s="2">
        <f t="shared" si="178"/>
        <v>51</v>
      </c>
      <c r="AC986">
        <v>1</v>
      </c>
      <c r="AD986">
        <v>2</v>
      </c>
      <c r="AE986" t="str">
        <f t="shared" si="179"/>
        <v>Female</v>
      </c>
      <c r="AF986">
        <v>4</v>
      </c>
      <c r="AG986" t="s">
        <v>149</v>
      </c>
      <c r="AH986">
        <v>0</v>
      </c>
      <c r="AJ986">
        <v>1</v>
      </c>
      <c r="AK986" t="str">
        <f t="shared" si="174"/>
        <v>DNC high school</v>
      </c>
      <c r="AL986" t="str">
        <f t="shared" si="180"/>
        <v>No</v>
      </c>
      <c r="AM986">
        <v>160</v>
      </c>
      <c r="AN986" t="str">
        <f t="shared" si="175"/>
        <v>Other</v>
      </c>
      <c r="AQ986">
        <v>33</v>
      </c>
      <c r="AR986">
        <v>0</v>
      </c>
      <c r="AS986">
        <v>0</v>
      </c>
      <c r="AT986">
        <v>0</v>
      </c>
      <c r="AU986">
        <v>0</v>
      </c>
      <c r="AV986">
        <v>0</v>
      </c>
      <c r="AW986">
        <v>0</v>
      </c>
      <c r="AX986">
        <v>1</v>
      </c>
      <c r="AY986">
        <v>0</v>
      </c>
      <c r="AZ986">
        <v>0</v>
      </c>
      <c r="BA986">
        <v>1</v>
      </c>
      <c r="BC986" t="s">
        <v>4354</v>
      </c>
      <c r="BD986">
        <v>0</v>
      </c>
      <c r="BF986">
        <v>0</v>
      </c>
      <c r="BH986">
        <v>0</v>
      </c>
      <c r="BI986">
        <v>0</v>
      </c>
      <c r="BJ986">
        <v>0</v>
      </c>
      <c r="BK986">
        <v>0</v>
      </c>
      <c r="BM986">
        <v>0</v>
      </c>
      <c r="BO986">
        <v>0</v>
      </c>
      <c r="BQ986">
        <v>1</v>
      </c>
      <c r="BR986">
        <v>1</v>
      </c>
      <c r="BS986">
        <v>4</v>
      </c>
      <c r="BT986">
        <v>4</v>
      </c>
      <c r="BU986">
        <v>1</v>
      </c>
      <c r="BV986">
        <v>50</v>
      </c>
      <c r="BW986" s="4">
        <v>0.50994712533254505</v>
      </c>
      <c r="BX986">
        <v>5</v>
      </c>
      <c r="BY986">
        <v>5</v>
      </c>
      <c r="BZ986">
        <v>15</v>
      </c>
      <c r="CA986">
        <v>315</v>
      </c>
      <c r="CB986">
        <v>0</v>
      </c>
      <c r="CC986">
        <v>0</v>
      </c>
      <c r="CD986">
        <v>0</v>
      </c>
      <c r="CE986">
        <v>0</v>
      </c>
      <c r="CF986">
        <v>0</v>
      </c>
      <c r="CG986">
        <v>0</v>
      </c>
      <c r="CH986">
        <v>0</v>
      </c>
      <c r="CI986">
        <v>0</v>
      </c>
      <c r="CJ986">
        <v>0</v>
      </c>
      <c r="CK986">
        <v>0</v>
      </c>
      <c r="CL986">
        <v>0</v>
      </c>
      <c r="CM986">
        <v>0</v>
      </c>
      <c r="CN986">
        <f t="shared" si="176"/>
        <v>315</v>
      </c>
      <c r="CO986" t="str">
        <f t="shared" si="177"/>
        <v>Sufficientlyactive</v>
      </c>
      <c r="CP986">
        <v>3</v>
      </c>
      <c r="CQ986">
        <v>3</v>
      </c>
      <c r="CR986">
        <v>3</v>
      </c>
      <c r="CS986">
        <v>3</v>
      </c>
      <c r="CT986">
        <v>3</v>
      </c>
      <c r="CU986">
        <v>2</v>
      </c>
      <c r="CV986">
        <v>1</v>
      </c>
      <c r="CW986">
        <v>1</v>
      </c>
      <c r="CX986">
        <v>1</v>
      </c>
      <c r="CY986">
        <v>0</v>
      </c>
      <c r="CZ986">
        <v>2</v>
      </c>
      <c r="DA986">
        <v>5</v>
      </c>
      <c r="DB986">
        <v>2</v>
      </c>
      <c r="DC986">
        <v>0</v>
      </c>
      <c r="DD986">
        <v>5</v>
      </c>
      <c r="DE986">
        <v>2</v>
      </c>
      <c r="DF986">
        <v>1</v>
      </c>
      <c r="DG986">
        <v>1</v>
      </c>
      <c r="DH986">
        <v>1</v>
      </c>
      <c r="DI986">
        <v>1</v>
      </c>
      <c r="DJ986">
        <v>1</v>
      </c>
      <c r="DK986">
        <v>1</v>
      </c>
      <c r="DL986">
        <v>3</v>
      </c>
      <c r="DM986">
        <v>1</v>
      </c>
      <c r="DN986">
        <v>17</v>
      </c>
      <c r="DO986">
        <v>0</v>
      </c>
      <c r="DP986">
        <v>0</v>
      </c>
      <c r="DQ986">
        <v>3</v>
      </c>
      <c r="DR986">
        <v>3</v>
      </c>
      <c r="DS986">
        <v>3</v>
      </c>
      <c r="DT986">
        <v>0</v>
      </c>
      <c r="DU986">
        <v>0</v>
      </c>
      <c r="DV986">
        <v>0</v>
      </c>
      <c r="DW986">
        <v>0</v>
      </c>
      <c r="DX986">
        <v>9</v>
      </c>
      <c r="DY986" t="s">
        <v>149</v>
      </c>
      <c r="DZ986" t="s">
        <v>4707</v>
      </c>
      <c r="EA986">
        <v>5</v>
      </c>
      <c r="EB986">
        <v>5</v>
      </c>
      <c r="EC986">
        <v>3</v>
      </c>
      <c r="ED986">
        <v>4</v>
      </c>
      <c r="EE986">
        <v>3</v>
      </c>
      <c r="EF986">
        <v>5</v>
      </c>
      <c r="EG986">
        <v>5</v>
      </c>
      <c r="EH986">
        <v>30</v>
      </c>
      <c r="EI986">
        <v>1</v>
      </c>
      <c r="EJ986">
        <v>1</v>
      </c>
      <c r="EK986">
        <v>1</v>
      </c>
      <c r="EL986">
        <v>3</v>
      </c>
      <c r="EM986">
        <v>5</v>
      </c>
      <c r="EN986">
        <v>5</v>
      </c>
      <c r="EO986">
        <v>5</v>
      </c>
      <c r="EP986">
        <v>5</v>
      </c>
      <c r="EQ986">
        <v>5</v>
      </c>
      <c r="ER986">
        <v>5</v>
      </c>
      <c r="ES986">
        <v>5</v>
      </c>
      <c r="ET986">
        <v>5</v>
      </c>
      <c r="EU986">
        <v>40</v>
      </c>
      <c r="EV986">
        <v>6</v>
      </c>
      <c r="EW986">
        <v>6</v>
      </c>
      <c r="EX986">
        <v>6</v>
      </c>
      <c r="EY986">
        <v>6</v>
      </c>
      <c r="EZ986">
        <v>24</v>
      </c>
      <c r="FA986">
        <v>8</v>
      </c>
      <c r="FB986" t="str">
        <f t="shared" si="181"/>
        <v>Severe</v>
      </c>
      <c r="FC986" t="s">
        <v>157</v>
      </c>
    </row>
    <row r="987" spans="1:159" x14ac:dyDescent="0.2">
      <c r="A987">
        <v>5008</v>
      </c>
      <c r="B987" t="s">
        <v>143</v>
      </c>
      <c r="C987" t="s">
        <v>4355</v>
      </c>
      <c r="D987" s="1">
        <v>21746</v>
      </c>
      <c r="E987">
        <v>63</v>
      </c>
      <c r="F987">
        <v>1</v>
      </c>
      <c r="H987" t="s">
        <v>274</v>
      </c>
      <c r="I987">
        <v>3038</v>
      </c>
      <c r="J987" s="1">
        <v>43187</v>
      </c>
      <c r="K987">
        <v>1</v>
      </c>
      <c r="R987">
        <v>2</v>
      </c>
      <c r="W987" t="s">
        <v>229</v>
      </c>
      <c r="X987" t="s">
        <v>222</v>
      </c>
      <c r="Y987">
        <v>0</v>
      </c>
      <c r="Z987" t="s">
        <v>4356</v>
      </c>
      <c r="AA987" s="1">
        <v>44790</v>
      </c>
      <c r="AB987" s="2">
        <f t="shared" si="178"/>
        <v>1603</v>
      </c>
      <c r="AC987">
        <v>1</v>
      </c>
      <c r="AD987">
        <v>1</v>
      </c>
      <c r="AE987" t="str">
        <f t="shared" si="179"/>
        <v>Male</v>
      </c>
      <c r="AF987">
        <v>0</v>
      </c>
      <c r="AG987" t="s">
        <v>157</v>
      </c>
      <c r="AH987">
        <v>0</v>
      </c>
      <c r="AJ987">
        <v>6</v>
      </c>
      <c r="AK987" t="str">
        <f t="shared" si="174"/>
        <v>Undergrad</v>
      </c>
      <c r="AL987" t="str">
        <f t="shared" si="180"/>
        <v>Yes</v>
      </c>
      <c r="AM987">
        <v>77</v>
      </c>
      <c r="AN987" t="str">
        <f t="shared" si="175"/>
        <v>Other</v>
      </c>
      <c r="AQ987">
        <v>36</v>
      </c>
      <c r="AR987">
        <v>0</v>
      </c>
      <c r="AS987">
        <v>0</v>
      </c>
      <c r="AT987">
        <v>0</v>
      </c>
      <c r="AU987">
        <v>0</v>
      </c>
      <c r="AV987">
        <v>0</v>
      </c>
      <c r="AW987">
        <v>0</v>
      </c>
      <c r="AX987">
        <v>0</v>
      </c>
      <c r="AY987">
        <v>0</v>
      </c>
      <c r="AZ987">
        <v>0</v>
      </c>
      <c r="BA987">
        <v>0</v>
      </c>
      <c r="BD987">
        <v>0</v>
      </c>
      <c r="BF987">
        <v>0</v>
      </c>
      <c r="BH987">
        <v>2</v>
      </c>
      <c r="BI987">
        <v>2</v>
      </c>
      <c r="BJ987">
        <v>0</v>
      </c>
      <c r="BK987">
        <v>0</v>
      </c>
      <c r="BM987">
        <v>0</v>
      </c>
      <c r="BO987">
        <v>1</v>
      </c>
      <c r="BP987">
        <v>1</v>
      </c>
      <c r="BQ987">
        <v>3</v>
      </c>
      <c r="BR987">
        <v>1</v>
      </c>
      <c r="BS987">
        <v>2</v>
      </c>
      <c r="BT987">
        <v>3</v>
      </c>
      <c r="BU987">
        <v>1</v>
      </c>
      <c r="BV987">
        <v>84</v>
      </c>
      <c r="BW987" s="4">
        <v>0.55767111650485446</v>
      </c>
      <c r="BX987">
        <v>5</v>
      </c>
      <c r="BY987">
        <v>1</v>
      </c>
      <c r="BZ987">
        <v>10</v>
      </c>
      <c r="CA987">
        <v>70</v>
      </c>
      <c r="CB987">
        <v>0</v>
      </c>
      <c r="CC987">
        <v>0</v>
      </c>
      <c r="CD987">
        <v>15</v>
      </c>
      <c r="CE987">
        <v>15</v>
      </c>
      <c r="CF987">
        <v>0</v>
      </c>
      <c r="CG987">
        <v>0</v>
      </c>
      <c r="CH987">
        <v>0</v>
      </c>
      <c r="CI987">
        <v>0</v>
      </c>
      <c r="CJ987">
        <v>0</v>
      </c>
      <c r="CK987">
        <v>0</v>
      </c>
      <c r="CL987">
        <v>0</v>
      </c>
      <c r="CM987">
        <v>0</v>
      </c>
      <c r="CN987">
        <f t="shared" si="176"/>
        <v>70</v>
      </c>
      <c r="CO987" t="str">
        <f t="shared" si="177"/>
        <v>Insufficiently active</v>
      </c>
      <c r="CP987">
        <v>3</v>
      </c>
      <c r="CQ987">
        <v>3</v>
      </c>
      <c r="CR987">
        <v>3</v>
      </c>
      <c r="CS987">
        <v>3</v>
      </c>
      <c r="CT987">
        <v>3</v>
      </c>
      <c r="CU987">
        <v>3</v>
      </c>
      <c r="CV987">
        <v>0</v>
      </c>
      <c r="CW987">
        <v>1</v>
      </c>
      <c r="CX987">
        <v>2</v>
      </c>
      <c r="CY987">
        <v>1</v>
      </c>
      <c r="CZ987">
        <v>2</v>
      </c>
      <c r="DA987">
        <v>7</v>
      </c>
      <c r="DB987">
        <v>1</v>
      </c>
      <c r="DC987">
        <v>1</v>
      </c>
      <c r="DD987">
        <v>2</v>
      </c>
      <c r="DE987">
        <v>1</v>
      </c>
      <c r="DF987">
        <v>1</v>
      </c>
      <c r="DG987">
        <v>1</v>
      </c>
      <c r="DH987">
        <v>1</v>
      </c>
      <c r="DI987">
        <v>1</v>
      </c>
      <c r="DJ987">
        <v>1</v>
      </c>
      <c r="DK987">
        <v>1</v>
      </c>
      <c r="DL987">
        <v>1</v>
      </c>
      <c r="DM987">
        <v>1</v>
      </c>
      <c r="DN987">
        <v>11</v>
      </c>
      <c r="DO987">
        <v>0</v>
      </c>
      <c r="DP987">
        <v>0</v>
      </c>
      <c r="DQ987">
        <v>0</v>
      </c>
      <c r="DR987">
        <v>0</v>
      </c>
      <c r="DS987">
        <v>0</v>
      </c>
      <c r="DT987">
        <v>0</v>
      </c>
      <c r="DU987">
        <v>0</v>
      </c>
      <c r="DV987">
        <v>0</v>
      </c>
      <c r="DW987">
        <v>0</v>
      </c>
      <c r="DX987">
        <v>0</v>
      </c>
      <c r="DY987" t="str">
        <f>IF(DO987&gt;1,"Yes",IF(DP987&gt;1,"Yes","No"))</f>
        <v>No</v>
      </c>
      <c r="DZ987" t="s">
        <v>4708</v>
      </c>
      <c r="EA987">
        <v>5</v>
      </c>
      <c r="EB987">
        <v>5</v>
      </c>
      <c r="EC987">
        <v>5</v>
      </c>
      <c r="ED987">
        <v>5</v>
      </c>
      <c r="EE987">
        <v>5</v>
      </c>
      <c r="EF987">
        <v>5</v>
      </c>
      <c r="EG987">
        <v>5</v>
      </c>
      <c r="EH987">
        <v>35</v>
      </c>
      <c r="EI987">
        <v>1</v>
      </c>
      <c r="EJ987">
        <v>1</v>
      </c>
      <c r="EK987">
        <v>1</v>
      </c>
      <c r="EL987">
        <v>3</v>
      </c>
      <c r="EM987">
        <v>5</v>
      </c>
      <c r="EN987">
        <v>5</v>
      </c>
      <c r="EO987">
        <v>5</v>
      </c>
      <c r="EP987">
        <v>4</v>
      </c>
      <c r="EQ987">
        <v>5</v>
      </c>
      <c r="ER987">
        <v>5</v>
      </c>
      <c r="ES987">
        <v>5</v>
      </c>
      <c r="ET987">
        <v>5</v>
      </c>
      <c r="EU987">
        <v>39</v>
      </c>
      <c r="EV987">
        <v>5</v>
      </c>
      <c r="EW987">
        <v>5</v>
      </c>
      <c r="EX987">
        <v>7</v>
      </c>
      <c r="EY987">
        <v>6</v>
      </c>
      <c r="EZ987">
        <v>23</v>
      </c>
      <c r="FA987">
        <v>5</v>
      </c>
      <c r="FB987" t="str">
        <f t="shared" si="181"/>
        <v>Mild</v>
      </c>
      <c r="FC987" t="s">
        <v>149</v>
      </c>
    </row>
    <row r="989" spans="1:159" x14ac:dyDescent="0.2">
      <c r="DN989" s="3"/>
      <c r="DX989" s="3"/>
      <c r="DY989" s="3"/>
      <c r="DZ989" s="3">
        <v>157</v>
      </c>
      <c r="EH989" s="3"/>
      <c r="EZ989" s="3"/>
    </row>
    <row r="990" spans="1:159" x14ac:dyDescent="0.2">
      <c r="X990" s="3"/>
      <c r="DN990" s="3"/>
      <c r="DX990" s="3"/>
      <c r="DY990" s="3"/>
      <c r="DZ990" s="3">
        <v>84</v>
      </c>
      <c r="EH990" s="3"/>
      <c r="EZ990" s="3"/>
      <c r="FA990">
        <v>886</v>
      </c>
      <c r="FB990">
        <f>COUNTIF(FB2:FB987,"Moderate")</f>
        <v>234</v>
      </c>
    </row>
    <row r="991" spans="1:159" x14ac:dyDescent="0.2">
      <c r="DY991">
        <f>COUNTIF(DY2:DY987, "Yes")</f>
        <v>173</v>
      </c>
      <c r="DZ991" s="3">
        <v>64</v>
      </c>
      <c r="FB991">
        <f>COUNTIF(FB2:FB987,"Severe")</f>
        <v>277</v>
      </c>
    </row>
    <row r="992" spans="1:159" x14ac:dyDescent="0.2">
      <c r="DY992">
        <f>COUNTIF(DY2:DY987, "No")</f>
        <v>728</v>
      </c>
      <c r="FB992">
        <f>SUM(FB990:FB991)</f>
        <v>511</v>
      </c>
    </row>
    <row r="993" spans="28:158" x14ac:dyDescent="0.2">
      <c r="AB993" s="2"/>
      <c r="DZ993" s="3">
        <v>305</v>
      </c>
      <c r="FB993">
        <f>FB992/886*100</f>
        <v>57.674943566591416</v>
      </c>
    </row>
    <row r="994" spans="28:158" x14ac:dyDescent="0.2">
      <c r="AB994" s="2"/>
      <c r="DY994">
        <f>SUM(DY991:DY992)</f>
        <v>901</v>
      </c>
      <c r="DZ994">
        <v>0.33851276359600446</v>
      </c>
    </row>
    <row r="995" spans="28:158" x14ac:dyDescent="0.2">
      <c r="AB995" s="2"/>
    </row>
    <row r="997" spans="28:158" x14ac:dyDescent="0.2">
      <c r="DY997" s="6">
        <v>0.192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41:W328"/>
  <sheetViews>
    <sheetView topLeftCell="F182" workbookViewId="0">
      <selection activeCell="K194" sqref="K194"/>
    </sheetView>
  </sheetViews>
  <sheetFormatPr baseColWidth="10" defaultColWidth="8.83203125" defaultRowHeight="15" x14ac:dyDescent="0.2"/>
  <cols>
    <col min="1" max="1" width="22.5" bestFit="1" customWidth="1"/>
    <col min="2" max="2" width="36.33203125" customWidth="1"/>
    <col min="3" max="3" width="28.6640625" customWidth="1"/>
    <col min="4" max="4" width="14.5" customWidth="1"/>
    <col min="5" max="5" width="47" customWidth="1"/>
  </cols>
  <sheetData>
    <row r="41" spans="3:3" x14ac:dyDescent="0.2">
      <c r="C41" s="7"/>
    </row>
    <row r="56" spans="5:5" x14ac:dyDescent="0.2">
      <c r="E56" s="7"/>
    </row>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81" spans="5:5" x14ac:dyDescent="0.2">
      <c r="E81" s="7"/>
    </row>
    <row r="84" spans="5:5" x14ac:dyDescent="0.2">
      <c r="E84" s="7"/>
    </row>
    <row r="85" spans="5:5" x14ac:dyDescent="0.2">
      <c r="E85" s="7"/>
    </row>
    <row r="115" spans="3:5" x14ac:dyDescent="0.2">
      <c r="E115" s="7"/>
    </row>
    <row r="119" spans="3:5" x14ac:dyDescent="0.2">
      <c r="C119" s="7"/>
    </row>
    <row r="142" spans="3:3" x14ac:dyDescent="0.2">
      <c r="C142" s="7"/>
    </row>
    <row r="156" spans="6:23" x14ac:dyDescent="0.2">
      <c r="F156" t="s">
        <v>4357</v>
      </c>
      <c r="G156" t="s">
        <v>4358</v>
      </c>
      <c r="H156" t="s">
        <v>4359</v>
      </c>
      <c r="I156" t="s">
        <v>4360</v>
      </c>
      <c r="J156" t="s">
        <v>4361</v>
      </c>
      <c r="K156" t="s">
        <v>4362</v>
      </c>
      <c r="L156" t="s">
        <v>4363</v>
      </c>
      <c r="M156" t="s">
        <v>4364</v>
      </c>
      <c r="N156" t="s">
        <v>4365</v>
      </c>
      <c r="O156" t="s">
        <v>4366</v>
      </c>
      <c r="P156" t="s">
        <v>4367</v>
      </c>
      <c r="Q156" t="s">
        <v>4368</v>
      </c>
      <c r="R156" t="s">
        <v>4369</v>
      </c>
      <c r="S156" t="s">
        <v>4370</v>
      </c>
      <c r="T156" t="s">
        <v>4371</v>
      </c>
      <c r="U156" t="s">
        <v>4372</v>
      </c>
      <c r="V156" t="s">
        <v>4373</v>
      </c>
      <c r="W156" t="s">
        <v>4374</v>
      </c>
    </row>
    <row r="157" spans="6:23" x14ac:dyDescent="0.2">
      <c r="F157" t="s">
        <v>0</v>
      </c>
      <c r="G157" t="s">
        <v>4375</v>
      </c>
      <c r="I157" t="s">
        <v>4376</v>
      </c>
      <c r="J157" t="s">
        <v>4377</v>
      </c>
    </row>
    <row r="158" spans="6:23" x14ac:dyDescent="0.2">
      <c r="F158" t="s">
        <v>1</v>
      </c>
      <c r="G158" t="s">
        <v>4375</v>
      </c>
      <c r="I158" t="s">
        <v>4378</v>
      </c>
      <c r="J158" t="s">
        <v>4379</v>
      </c>
      <c r="K158" t="s">
        <v>4380</v>
      </c>
    </row>
    <row r="159" spans="6:23" x14ac:dyDescent="0.2">
      <c r="F159" t="s">
        <v>2</v>
      </c>
      <c r="G159" t="s">
        <v>4375</v>
      </c>
      <c r="I159" t="s">
        <v>4376</v>
      </c>
      <c r="J159" t="s">
        <v>4381</v>
      </c>
    </row>
    <row r="160" spans="6:23" x14ac:dyDescent="0.2">
      <c r="F160" t="s">
        <v>3</v>
      </c>
      <c r="G160" t="s">
        <v>4375</v>
      </c>
      <c r="I160" t="s">
        <v>4376</v>
      </c>
      <c r="J160" t="s">
        <v>4384</v>
      </c>
      <c r="M160" t="s">
        <v>4385</v>
      </c>
      <c r="R160" t="s">
        <v>4386</v>
      </c>
    </row>
    <row r="161" spans="3:23" x14ac:dyDescent="0.2">
      <c r="F161" t="s">
        <v>4</v>
      </c>
      <c r="G161" t="s">
        <v>4375</v>
      </c>
      <c r="I161" t="s">
        <v>4387</v>
      </c>
      <c r="J161" t="s">
        <v>4388</v>
      </c>
      <c r="K161" t="s">
        <v>4389</v>
      </c>
    </row>
    <row r="162" spans="3:23" x14ac:dyDescent="0.2">
      <c r="F162" t="s">
        <v>5</v>
      </c>
      <c r="G162" t="s">
        <v>4375</v>
      </c>
      <c r="I162" t="s">
        <v>4382</v>
      </c>
      <c r="J162" t="s">
        <v>4390</v>
      </c>
      <c r="K162" t="s">
        <v>4391</v>
      </c>
    </row>
    <row r="163" spans="3:23" x14ac:dyDescent="0.2">
      <c r="F163" t="s">
        <v>6</v>
      </c>
      <c r="G163" t="s">
        <v>4375</v>
      </c>
      <c r="I163" t="s">
        <v>4376</v>
      </c>
      <c r="J163" t="s">
        <v>4392</v>
      </c>
      <c r="Q163" t="s">
        <v>4393</v>
      </c>
    </row>
    <row r="164" spans="3:23" x14ac:dyDescent="0.2">
      <c r="F164" t="s">
        <v>7</v>
      </c>
      <c r="G164" t="s">
        <v>4375</v>
      </c>
      <c r="I164" t="s">
        <v>4376</v>
      </c>
      <c r="J164" t="s">
        <v>4394</v>
      </c>
      <c r="P164" t="s">
        <v>4386</v>
      </c>
    </row>
    <row r="165" spans="3:23" x14ac:dyDescent="0.2">
      <c r="F165" t="s">
        <v>8</v>
      </c>
      <c r="G165" t="s">
        <v>4375</v>
      </c>
      <c r="I165" t="s">
        <v>4376</v>
      </c>
      <c r="J165" t="s">
        <v>4395</v>
      </c>
      <c r="P165" t="s">
        <v>4386</v>
      </c>
    </row>
    <row r="166" spans="3:23" x14ac:dyDescent="0.2">
      <c r="F166" t="s">
        <v>9</v>
      </c>
      <c r="G166" t="s">
        <v>4375</v>
      </c>
      <c r="H166" t="s">
        <v>4396</v>
      </c>
      <c r="I166" t="s">
        <v>4376</v>
      </c>
      <c r="J166" t="s">
        <v>4397</v>
      </c>
      <c r="M166" t="s">
        <v>4385</v>
      </c>
      <c r="W166" t="s">
        <v>4398</v>
      </c>
    </row>
    <row r="167" spans="3:23" x14ac:dyDescent="0.2">
      <c r="F167" t="s">
        <v>10</v>
      </c>
      <c r="G167" t="s">
        <v>4375</v>
      </c>
      <c r="I167" t="s">
        <v>4399</v>
      </c>
      <c r="J167" t="s">
        <v>4400</v>
      </c>
      <c r="K167" t="s">
        <v>4401</v>
      </c>
      <c r="S167" t="s">
        <v>4383</v>
      </c>
    </row>
    <row r="168" spans="3:23" x14ac:dyDescent="0.2">
      <c r="C168" s="7"/>
      <c r="F168" t="s">
        <v>11</v>
      </c>
      <c r="G168" t="s">
        <v>4375</v>
      </c>
      <c r="H168" t="s">
        <v>4402</v>
      </c>
      <c r="I168" t="s">
        <v>4399</v>
      </c>
      <c r="J168" t="s">
        <v>4403</v>
      </c>
      <c r="K168" t="s">
        <v>4404</v>
      </c>
      <c r="U168" t="s">
        <v>4405</v>
      </c>
    </row>
    <row r="169" spans="3:23" x14ac:dyDescent="0.2">
      <c r="F169" t="s">
        <v>12</v>
      </c>
      <c r="G169" t="s">
        <v>4375</v>
      </c>
      <c r="I169" t="s">
        <v>4399</v>
      </c>
      <c r="J169" t="s">
        <v>4406</v>
      </c>
      <c r="K169" t="s">
        <v>4404</v>
      </c>
      <c r="U169" t="s">
        <v>4405</v>
      </c>
    </row>
    <row r="170" spans="3:23" x14ac:dyDescent="0.2">
      <c r="F170" t="s">
        <v>13</v>
      </c>
      <c r="G170" t="s">
        <v>4375</v>
      </c>
      <c r="I170" t="s">
        <v>4399</v>
      </c>
      <c r="J170" t="s">
        <v>4407</v>
      </c>
      <c r="K170" t="s">
        <v>4404</v>
      </c>
      <c r="U170" t="s">
        <v>4405</v>
      </c>
    </row>
    <row r="171" spans="3:23" x14ac:dyDescent="0.2">
      <c r="E171" s="7"/>
      <c r="F171" t="s">
        <v>14</v>
      </c>
      <c r="G171" t="s">
        <v>4375</v>
      </c>
      <c r="I171" t="s">
        <v>4399</v>
      </c>
      <c r="J171" t="s">
        <v>4229</v>
      </c>
      <c r="K171" t="s">
        <v>4404</v>
      </c>
      <c r="U171" t="s">
        <v>4405</v>
      </c>
    </row>
    <row r="172" spans="3:23" x14ac:dyDescent="0.2">
      <c r="F172" t="s">
        <v>15</v>
      </c>
      <c r="G172" t="s">
        <v>4375</v>
      </c>
      <c r="I172" t="s">
        <v>4399</v>
      </c>
      <c r="J172" t="s">
        <v>4408</v>
      </c>
      <c r="K172" t="s">
        <v>4404</v>
      </c>
      <c r="U172" t="s">
        <v>4405</v>
      </c>
    </row>
    <row r="173" spans="3:23" x14ac:dyDescent="0.2">
      <c r="F173" t="s">
        <v>16</v>
      </c>
      <c r="G173" t="s">
        <v>4375</v>
      </c>
      <c r="I173" t="s">
        <v>4399</v>
      </c>
      <c r="J173" t="s">
        <v>4409</v>
      </c>
      <c r="K173" t="s">
        <v>4404</v>
      </c>
      <c r="U173" t="s">
        <v>4405</v>
      </c>
    </row>
    <row r="174" spans="3:23" x14ac:dyDescent="0.2">
      <c r="F174" t="s">
        <v>17</v>
      </c>
      <c r="G174" t="s">
        <v>4375</v>
      </c>
      <c r="I174" t="s">
        <v>4399</v>
      </c>
      <c r="J174" t="s">
        <v>229</v>
      </c>
      <c r="K174" t="s">
        <v>4404</v>
      </c>
      <c r="U174" t="s">
        <v>4405</v>
      </c>
    </row>
    <row r="175" spans="3:23" x14ac:dyDescent="0.2">
      <c r="F175" t="s">
        <v>18</v>
      </c>
      <c r="G175" t="s">
        <v>4375</v>
      </c>
      <c r="I175" t="s">
        <v>4399</v>
      </c>
      <c r="J175" t="s">
        <v>4410</v>
      </c>
      <c r="K175" t="s">
        <v>4404</v>
      </c>
      <c r="U175" t="s">
        <v>4405</v>
      </c>
    </row>
    <row r="176" spans="3:23" x14ac:dyDescent="0.2">
      <c r="F176" t="s">
        <v>19</v>
      </c>
      <c r="G176" t="s">
        <v>4375</v>
      </c>
      <c r="I176" t="s">
        <v>4399</v>
      </c>
      <c r="J176" t="s">
        <v>4411</v>
      </c>
      <c r="K176" t="s">
        <v>4404</v>
      </c>
      <c r="U176" t="s">
        <v>4405</v>
      </c>
    </row>
    <row r="177" spans="6:21" x14ac:dyDescent="0.2">
      <c r="F177" t="s">
        <v>20</v>
      </c>
      <c r="G177" t="s">
        <v>4375</v>
      </c>
      <c r="I177" t="s">
        <v>4399</v>
      </c>
      <c r="J177" t="s">
        <v>4412</v>
      </c>
      <c r="K177" t="s">
        <v>4404</v>
      </c>
      <c r="U177" t="s">
        <v>4405</v>
      </c>
    </row>
    <row r="178" spans="6:21" x14ac:dyDescent="0.2">
      <c r="F178" t="s">
        <v>21</v>
      </c>
      <c r="G178" t="s">
        <v>4375</v>
      </c>
      <c r="I178" t="s">
        <v>4376</v>
      </c>
      <c r="J178" t="s">
        <v>4413</v>
      </c>
      <c r="Q178" t="s">
        <v>4414</v>
      </c>
    </row>
    <row r="179" spans="6:21" x14ac:dyDescent="0.2">
      <c r="F179" t="s">
        <v>4699</v>
      </c>
      <c r="G179" t="s">
        <v>4375</v>
      </c>
      <c r="I179" t="s">
        <v>4376</v>
      </c>
      <c r="J179" t="s">
        <v>4713</v>
      </c>
    </row>
    <row r="180" spans="6:21" x14ac:dyDescent="0.2">
      <c r="F180" t="s">
        <v>4714</v>
      </c>
      <c r="G180" t="s">
        <v>4375</v>
      </c>
      <c r="I180" t="s">
        <v>4376</v>
      </c>
      <c r="J180" t="s">
        <v>4715</v>
      </c>
    </row>
    <row r="181" spans="6:21" x14ac:dyDescent="0.2">
      <c r="F181" t="s">
        <v>22</v>
      </c>
      <c r="G181" t="s">
        <v>4375</v>
      </c>
      <c r="I181" t="s">
        <v>4415</v>
      </c>
      <c r="J181" t="s">
        <v>4416</v>
      </c>
      <c r="S181" t="s">
        <v>4383</v>
      </c>
    </row>
    <row r="182" spans="6:21" x14ac:dyDescent="0.2">
      <c r="F182" t="s">
        <v>23</v>
      </c>
      <c r="G182" t="s">
        <v>4375</v>
      </c>
      <c r="I182" t="s">
        <v>4417</v>
      </c>
      <c r="J182" t="s">
        <v>4418</v>
      </c>
    </row>
    <row r="183" spans="6:21" x14ac:dyDescent="0.2">
      <c r="F183" t="s">
        <v>24</v>
      </c>
      <c r="G183" t="s">
        <v>4419</v>
      </c>
      <c r="I183" t="s">
        <v>4420</v>
      </c>
      <c r="J183" t="s">
        <v>4421</v>
      </c>
      <c r="U183" t="s">
        <v>4422</v>
      </c>
    </row>
    <row r="184" spans="6:21" x14ac:dyDescent="0.2">
      <c r="F184" t="s">
        <v>4698</v>
      </c>
      <c r="G184" t="s">
        <v>4419</v>
      </c>
      <c r="I184" t="s">
        <v>4423</v>
      </c>
      <c r="J184" t="s">
        <v>4424</v>
      </c>
      <c r="U184" t="s">
        <v>4422</v>
      </c>
    </row>
    <row r="185" spans="6:21" x14ac:dyDescent="0.2">
      <c r="F185" t="s">
        <v>25</v>
      </c>
      <c r="G185" t="s">
        <v>4419</v>
      </c>
      <c r="I185" t="s">
        <v>4399</v>
      </c>
      <c r="J185" t="s">
        <v>4425</v>
      </c>
      <c r="K185" t="s">
        <v>4426</v>
      </c>
      <c r="Q185" t="s">
        <v>4427</v>
      </c>
      <c r="R185" t="s">
        <v>4386</v>
      </c>
    </row>
    <row r="186" spans="6:21" x14ac:dyDescent="0.2">
      <c r="F186" t="s">
        <v>26</v>
      </c>
      <c r="G186" t="s">
        <v>4419</v>
      </c>
      <c r="I186" t="s">
        <v>4399</v>
      </c>
      <c r="J186" t="s">
        <v>4428</v>
      </c>
      <c r="K186" t="s">
        <v>4429</v>
      </c>
      <c r="Q186" t="s">
        <v>4427</v>
      </c>
      <c r="R186" t="s">
        <v>4386</v>
      </c>
    </row>
    <row r="187" spans="6:21" x14ac:dyDescent="0.2">
      <c r="F187" t="s">
        <v>27</v>
      </c>
      <c r="G187" t="s">
        <v>4419</v>
      </c>
      <c r="I187" t="s">
        <v>4376</v>
      </c>
      <c r="J187" t="s">
        <v>4716</v>
      </c>
      <c r="Q187" t="s">
        <v>4430</v>
      </c>
      <c r="R187" t="s">
        <v>4386</v>
      </c>
    </row>
    <row r="188" spans="6:21" x14ac:dyDescent="0.2">
      <c r="F188" t="s">
        <v>28</v>
      </c>
      <c r="G188" t="s">
        <v>4419</v>
      </c>
      <c r="I188" t="s">
        <v>4399</v>
      </c>
      <c r="J188" t="s">
        <v>4431</v>
      </c>
      <c r="K188" t="s">
        <v>4432</v>
      </c>
      <c r="Q188" t="s">
        <v>4427</v>
      </c>
      <c r="R188" t="s">
        <v>4386</v>
      </c>
    </row>
    <row r="189" spans="6:21" x14ac:dyDescent="0.2">
      <c r="F189" t="s">
        <v>30</v>
      </c>
      <c r="G189" t="s">
        <v>4419</v>
      </c>
      <c r="I189" t="s">
        <v>4415</v>
      </c>
      <c r="J189" t="s">
        <v>4433</v>
      </c>
      <c r="Q189" t="s">
        <v>4427</v>
      </c>
      <c r="R189" t="s">
        <v>4386</v>
      </c>
    </row>
    <row r="190" spans="6:21" x14ac:dyDescent="0.2">
      <c r="F190" t="s">
        <v>31</v>
      </c>
      <c r="G190" t="s">
        <v>4419</v>
      </c>
      <c r="I190" t="s">
        <v>4399</v>
      </c>
      <c r="J190" t="s">
        <v>4434</v>
      </c>
      <c r="K190" t="s">
        <v>4435</v>
      </c>
      <c r="Q190" t="s">
        <v>4436</v>
      </c>
      <c r="R190" t="s">
        <v>4386</v>
      </c>
    </row>
    <row r="191" spans="6:21" x14ac:dyDescent="0.2">
      <c r="F191" t="s">
        <v>4437</v>
      </c>
      <c r="G191" t="s">
        <v>4419</v>
      </c>
      <c r="I191" t="s">
        <v>4376</v>
      </c>
      <c r="J191" t="s">
        <v>4438</v>
      </c>
      <c r="Q191" t="s">
        <v>4439</v>
      </c>
      <c r="R191" t="s">
        <v>4386</v>
      </c>
    </row>
    <row r="192" spans="6:21" x14ac:dyDescent="0.2">
      <c r="F192" t="s">
        <v>32</v>
      </c>
      <c r="G192" t="s">
        <v>4419</v>
      </c>
      <c r="I192" t="s">
        <v>4399</v>
      </c>
      <c r="J192" t="s">
        <v>4440</v>
      </c>
      <c r="K192" t="s">
        <v>4441</v>
      </c>
      <c r="Q192" t="s">
        <v>4427</v>
      </c>
      <c r="R192" t="s">
        <v>4386</v>
      </c>
    </row>
    <row r="193" spans="6:23" x14ac:dyDescent="0.2">
      <c r="F193" t="s">
        <v>4717</v>
      </c>
      <c r="G193" t="s">
        <v>4419</v>
      </c>
      <c r="I193" t="s">
        <v>4399</v>
      </c>
      <c r="J193" t="s">
        <v>4718</v>
      </c>
    </row>
    <row r="194" spans="6:23" x14ac:dyDescent="0.2">
      <c r="F194" t="s">
        <v>35</v>
      </c>
      <c r="G194" t="s">
        <v>4419</v>
      </c>
      <c r="I194" t="s">
        <v>4382</v>
      </c>
      <c r="J194" t="s">
        <v>4442</v>
      </c>
      <c r="K194" t="s">
        <v>4443</v>
      </c>
      <c r="Q194" t="s">
        <v>4427</v>
      </c>
      <c r="R194" t="s">
        <v>4386</v>
      </c>
      <c r="W194" t="s">
        <v>4444</v>
      </c>
    </row>
    <row r="195" spans="6:23" x14ac:dyDescent="0.2">
      <c r="F195" t="s">
        <v>36</v>
      </c>
      <c r="G195" t="s">
        <v>4419</v>
      </c>
      <c r="I195" t="s">
        <v>4382</v>
      </c>
      <c r="J195" t="s">
        <v>4719</v>
      </c>
    </row>
    <row r="196" spans="6:23" x14ac:dyDescent="0.2">
      <c r="F196" t="s">
        <v>37</v>
      </c>
      <c r="G196" t="s">
        <v>4419</v>
      </c>
      <c r="I196" t="s">
        <v>4399</v>
      </c>
      <c r="J196" t="s">
        <v>4445</v>
      </c>
      <c r="K196" t="s">
        <v>4446</v>
      </c>
      <c r="Q196" t="s">
        <v>4447</v>
      </c>
      <c r="R196" t="s">
        <v>4386</v>
      </c>
    </row>
    <row r="197" spans="6:23" x14ac:dyDescent="0.2">
      <c r="F197" t="s">
        <v>38</v>
      </c>
      <c r="G197" t="s">
        <v>4419</v>
      </c>
      <c r="I197" t="s">
        <v>4415</v>
      </c>
      <c r="J197" t="s">
        <v>4448</v>
      </c>
      <c r="Q197" t="s">
        <v>4449</v>
      </c>
      <c r="R197" t="s">
        <v>4386</v>
      </c>
    </row>
    <row r="198" spans="6:23" x14ac:dyDescent="0.2">
      <c r="F198" t="s">
        <v>39</v>
      </c>
      <c r="G198" t="s">
        <v>4419</v>
      </c>
      <c r="I198" t="s">
        <v>4376</v>
      </c>
      <c r="J198" t="s">
        <v>4450</v>
      </c>
      <c r="M198" t="s">
        <v>4451</v>
      </c>
      <c r="Q198" t="s">
        <v>4452</v>
      </c>
      <c r="R198" t="s">
        <v>4386</v>
      </c>
    </row>
    <row r="199" spans="6:23" x14ac:dyDescent="0.2">
      <c r="F199" t="s">
        <v>40</v>
      </c>
      <c r="G199" t="s">
        <v>4453</v>
      </c>
      <c r="H199" s="7"/>
      <c r="I199" t="s">
        <v>4399</v>
      </c>
      <c r="J199" t="s">
        <v>4454</v>
      </c>
      <c r="K199" t="s">
        <v>4455</v>
      </c>
      <c r="Q199" t="s">
        <v>4427</v>
      </c>
      <c r="R199" t="s">
        <v>4386</v>
      </c>
      <c r="U199" t="s">
        <v>4456</v>
      </c>
    </row>
    <row r="200" spans="6:23" x14ac:dyDescent="0.2">
      <c r="F200" t="s">
        <v>41</v>
      </c>
      <c r="G200" t="s">
        <v>4453</v>
      </c>
      <c r="I200" t="s">
        <v>4399</v>
      </c>
      <c r="J200" t="s">
        <v>4457</v>
      </c>
      <c r="K200" t="s">
        <v>4455</v>
      </c>
      <c r="Q200" t="s">
        <v>4427</v>
      </c>
      <c r="R200" t="s">
        <v>4386</v>
      </c>
      <c r="U200" t="s">
        <v>4456</v>
      </c>
    </row>
    <row r="201" spans="6:23" x14ac:dyDescent="0.2">
      <c r="F201" t="s">
        <v>42</v>
      </c>
      <c r="G201" t="s">
        <v>4453</v>
      </c>
      <c r="I201" t="s">
        <v>4399</v>
      </c>
      <c r="J201" t="s">
        <v>4458</v>
      </c>
      <c r="K201" t="s">
        <v>4459</v>
      </c>
      <c r="Q201" t="s">
        <v>4427</v>
      </c>
      <c r="R201" t="s">
        <v>4386</v>
      </c>
      <c r="U201" t="s">
        <v>4460</v>
      </c>
    </row>
    <row r="202" spans="6:23" x14ac:dyDescent="0.2">
      <c r="F202" t="s">
        <v>43</v>
      </c>
      <c r="G202" t="s">
        <v>4453</v>
      </c>
      <c r="I202" t="s">
        <v>4399</v>
      </c>
      <c r="J202" t="s">
        <v>4461</v>
      </c>
      <c r="K202" t="s">
        <v>4459</v>
      </c>
      <c r="Q202" t="s">
        <v>4427</v>
      </c>
      <c r="R202" t="s">
        <v>4386</v>
      </c>
      <c r="U202" t="s">
        <v>4460</v>
      </c>
    </row>
    <row r="203" spans="6:23" x14ac:dyDescent="0.2">
      <c r="F203" t="s">
        <v>44</v>
      </c>
      <c r="G203" t="s">
        <v>4453</v>
      </c>
      <c r="I203" t="s">
        <v>4399</v>
      </c>
      <c r="J203" t="s">
        <v>4462</v>
      </c>
      <c r="K203" t="s">
        <v>4459</v>
      </c>
      <c r="Q203" t="s">
        <v>4427</v>
      </c>
      <c r="R203" t="s">
        <v>4386</v>
      </c>
      <c r="U203" t="s">
        <v>4460</v>
      </c>
    </row>
    <row r="204" spans="6:23" x14ac:dyDescent="0.2">
      <c r="F204" t="s">
        <v>45</v>
      </c>
      <c r="G204" t="s">
        <v>4453</v>
      </c>
      <c r="I204" t="s">
        <v>4399</v>
      </c>
      <c r="J204" t="s">
        <v>4463</v>
      </c>
      <c r="K204" t="s">
        <v>4459</v>
      </c>
      <c r="Q204" t="s">
        <v>4427</v>
      </c>
      <c r="R204" t="s">
        <v>4386</v>
      </c>
      <c r="U204" t="s">
        <v>4460</v>
      </c>
    </row>
    <row r="205" spans="6:23" x14ac:dyDescent="0.2">
      <c r="F205" t="s">
        <v>46</v>
      </c>
      <c r="G205" t="s">
        <v>4453</v>
      </c>
      <c r="I205" t="s">
        <v>4399</v>
      </c>
      <c r="J205" t="s">
        <v>4464</v>
      </c>
      <c r="K205" t="s">
        <v>4459</v>
      </c>
      <c r="Q205" t="s">
        <v>4427</v>
      </c>
      <c r="R205" t="s">
        <v>4386</v>
      </c>
      <c r="U205" t="s">
        <v>4460</v>
      </c>
    </row>
    <row r="206" spans="6:23" x14ac:dyDescent="0.2">
      <c r="F206" t="s">
        <v>47</v>
      </c>
      <c r="G206" t="s">
        <v>4453</v>
      </c>
      <c r="I206" t="s">
        <v>4399</v>
      </c>
      <c r="J206" t="s">
        <v>4465</v>
      </c>
      <c r="K206" t="s">
        <v>4459</v>
      </c>
      <c r="Q206" t="s">
        <v>4427</v>
      </c>
      <c r="R206" t="s">
        <v>4386</v>
      </c>
      <c r="U206" t="s">
        <v>4460</v>
      </c>
    </row>
    <row r="207" spans="6:23" x14ac:dyDescent="0.2">
      <c r="F207" t="s">
        <v>48</v>
      </c>
      <c r="G207" t="s">
        <v>4453</v>
      </c>
      <c r="I207" t="s">
        <v>4399</v>
      </c>
      <c r="J207" t="s">
        <v>4466</v>
      </c>
      <c r="K207" t="s">
        <v>4459</v>
      </c>
      <c r="Q207" t="s">
        <v>4427</v>
      </c>
      <c r="R207" t="s">
        <v>4386</v>
      </c>
      <c r="U207" t="s">
        <v>4460</v>
      </c>
    </row>
    <row r="208" spans="6:23" x14ac:dyDescent="0.2">
      <c r="F208" t="s">
        <v>49</v>
      </c>
      <c r="G208" t="s">
        <v>4453</v>
      </c>
      <c r="I208" t="s">
        <v>4399</v>
      </c>
      <c r="J208" t="s">
        <v>4467</v>
      </c>
      <c r="K208" t="s">
        <v>4459</v>
      </c>
      <c r="Q208" t="s">
        <v>4427</v>
      </c>
      <c r="R208" t="s">
        <v>4386</v>
      </c>
      <c r="U208" t="s">
        <v>4460</v>
      </c>
    </row>
    <row r="209" spans="6:23" x14ac:dyDescent="0.2">
      <c r="F209" t="s">
        <v>50</v>
      </c>
      <c r="G209" t="s">
        <v>4453</v>
      </c>
      <c r="I209" t="s">
        <v>4376</v>
      </c>
      <c r="J209" t="s">
        <v>4468</v>
      </c>
      <c r="Q209" t="s">
        <v>4469</v>
      </c>
      <c r="R209" t="s">
        <v>4386</v>
      </c>
    </row>
    <row r="210" spans="6:23" x14ac:dyDescent="0.2">
      <c r="F210" t="s">
        <v>51</v>
      </c>
      <c r="G210" t="s">
        <v>4453</v>
      </c>
      <c r="I210" t="s">
        <v>4417</v>
      </c>
      <c r="J210" t="s">
        <v>4470</v>
      </c>
      <c r="Q210" t="s">
        <v>4471</v>
      </c>
    </row>
    <row r="211" spans="6:23" x14ac:dyDescent="0.2">
      <c r="F211" t="s">
        <v>52</v>
      </c>
      <c r="G211" t="s">
        <v>4453</v>
      </c>
      <c r="I211" t="s">
        <v>4415</v>
      </c>
      <c r="J211" t="s">
        <v>4472</v>
      </c>
      <c r="Q211" t="s">
        <v>4427</v>
      </c>
      <c r="R211" t="s">
        <v>4386</v>
      </c>
      <c r="S211" t="s">
        <v>4383</v>
      </c>
    </row>
    <row r="212" spans="6:23" x14ac:dyDescent="0.2">
      <c r="F212" t="s">
        <v>53</v>
      </c>
      <c r="G212" t="s">
        <v>4453</v>
      </c>
      <c r="I212" t="s">
        <v>4417</v>
      </c>
      <c r="J212" t="s">
        <v>4473</v>
      </c>
      <c r="Q212" t="s">
        <v>4474</v>
      </c>
      <c r="S212" t="s">
        <v>4383</v>
      </c>
    </row>
    <row r="213" spans="6:23" x14ac:dyDescent="0.2">
      <c r="F213" t="s">
        <v>54</v>
      </c>
      <c r="G213" t="s">
        <v>4453</v>
      </c>
      <c r="I213" t="s">
        <v>4415</v>
      </c>
      <c r="J213" t="s">
        <v>4475</v>
      </c>
      <c r="Q213" t="s">
        <v>4427</v>
      </c>
      <c r="R213" t="s">
        <v>4386</v>
      </c>
      <c r="S213" t="s">
        <v>4383</v>
      </c>
    </row>
    <row r="214" spans="6:23" ht="240" x14ac:dyDescent="0.2">
      <c r="F214" t="s">
        <v>55</v>
      </c>
      <c r="G214" t="s">
        <v>4453</v>
      </c>
      <c r="I214" t="s">
        <v>4417</v>
      </c>
      <c r="J214" s="7" t="s">
        <v>4476</v>
      </c>
      <c r="Q214" t="s">
        <v>4477</v>
      </c>
      <c r="S214" t="s">
        <v>4383</v>
      </c>
    </row>
    <row r="215" spans="6:23" x14ac:dyDescent="0.2">
      <c r="F215" t="s">
        <v>4478</v>
      </c>
      <c r="G215" t="s">
        <v>4453</v>
      </c>
      <c r="H215" t="s">
        <v>4479</v>
      </c>
      <c r="I215" t="s">
        <v>4399</v>
      </c>
      <c r="J215" t="s">
        <v>1341</v>
      </c>
      <c r="K215" t="s">
        <v>4480</v>
      </c>
      <c r="Q215" t="s">
        <v>4427</v>
      </c>
      <c r="R215" t="s">
        <v>4386</v>
      </c>
      <c r="S215" t="s">
        <v>4383</v>
      </c>
    </row>
    <row r="216" spans="6:23" x14ac:dyDescent="0.2">
      <c r="F216" t="s">
        <v>4481</v>
      </c>
      <c r="G216" t="s">
        <v>4453</v>
      </c>
      <c r="I216" t="s">
        <v>4399</v>
      </c>
      <c r="J216" t="s">
        <v>4482</v>
      </c>
      <c r="K216" t="s">
        <v>4480</v>
      </c>
      <c r="Q216" t="s">
        <v>4427</v>
      </c>
      <c r="R216" t="s">
        <v>4386</v>
      </c>
      <c r="S216" t="s">
        <v>4383</v>
      </c>
    </row>
    <row r="217" spans="6:23" x14ac:dyDescent="0.2">
      <c r="F217" t="s">
        <v>4483</v>
      </c>
      <c r="G217" t="s">
        <v>4453</v>
      </c>
      <c r="I217" t="s">
        <v>4399</v>
      </c>
      <c r="J217" t="s">
        <v>56</v>
      </c>
      <c r="K217" t="s">
        <v>4480</v>
      </c>
      <c r="Q217" t="s">
        <v>4427</v>
      </c>
      <c r="R217" t="s">
        <v>4386</v>
      </c>
      <c r="S217" t="s">
        <v>4383</v>
      </c>
    </row>
    <row r="218" spans="6:23" x14ac:dyDescent="0.2">
      <c r="F218" t="s">
        <v>4484</v>
      </c>
      <c r="G218" t="s">
        <v>4453</v>
      </c>
      <c r="I218" t="s">
        <v>4415</v>
      </c>
      <c r="J218" t="s">
        <v>4485</v>
      </c>
      <c r="Q218" t="s">
        <v>4427</v>
      </c>
      <c r="R218" t="s">
        <v>4386</v>
      </c>
      <c r="S218" t="s">
        <v>4383</v>
      </c>
    </row>
    <row r="219" spans="6:23" x14ac:dyDescent="0.2">
      <c r="F219" t="s">
        <v>4486</v>
      </c>
      <c r="G219" t="s">
        <v>4453</v>
      </c>
      <c r="I219" t="s">
        <v>4382</v>
      </c>
      <c r="J219" t="s">
        <v>4487</v>
      </c>
      <c r="K219" t="s">
        <v>4488</v>
      </c>
      <c r="Q219" t="s">
        <v>4489</v>
      </c>
      <c r="S219" t="s">
        <v>4383</v>
      </c>
    </row>
    <row r="220" spans="6:23" x14ac:dyDescent="0.2">
      <c r="F220" t="s">
        <v>4490</v>
      </c>
      <c r="G220" t="s">
        <v>4453</v>
      </c>
      <c r="I220" t="s">
        <v>4415</v>
      </c>
      <c r="J220" t="s">
        <v>4491</v>
      </c>
      <c r="Q220" t="s">
        <v>4427</v>
      </c>
      <c r="R220" t="s">
        <v>4386</v>
      </c>
      <c r="S220" t="s">
        <v>4383</v>
      </c>
    </row>
    <row r="221" spans="6:23" x14ac:dyDescent="0.2">
      <c r="F221" t="s">
        <v>4492</v>
      </c>
      <c r="G221" t="s">
        <v>4453</v>
      </c>
      <c r="I221" t="s">
        <v>4382</v>
      </c>
      <c r="J221" t="s">
        <v>4493</v>
      </c>
      <c r="K221" t="s">
        <v>4488</v>
      </c>
      <c r="Q221" t="s">
        <v>4494</v>
      </c>
      <c r="S221" t="s">
        <v>4383</v>
      </c>
    </row>
    <row r="222" spans="6:23" x14ac:dyDescent="0.2">
      <c r="F222" t="s">
        <v>4495</v>
      </c>
      <c r="G222" t="s">
        <v>4453</v>
      </c>
      <c r="I222" t="s">
        <v>4415</v>
      </c>
      <c r="J222" t="s">
        <v>4496</v>
      </c>
      <c r="Q222" t="s">
        <v>4427</v>
      </c>
      <c r="R222" t="s">
        <v>4386</v>
      </c>
      <c r="S222" t="s">
        <v>4383</v>
      </c>
    </row>
    <row r="223" spans="6:23" x14ac:dyDescent="0.2">
      <c r="F223" t="s">
        <v>4497</v>
      </c>
      <c r="G223" t="s">
        <v>4453</v>
      </c>
      <c r="I223" t="s">
        <v>4382</v>
      </c>
      <c r="J223" t="s">
        <v>4498</v>
      </c>
      <c r="K223" t="s">
        <v>4499</v>
      </c>
      <c r="Q223" t="s">
        <v>4500</v>
      </c>
      <c r="S223" t="s">
        <v>4383</v>
      </c>
    </row>
    <row r="224" spans="6:23" x14ac:dyDescent="0.2">
      <c r="F224" s="8" t="s">
        <v>57</v>
      </c>
      <c r="G224" s="8" t="s">
        <v>4453</v>
      </c>
      <c r="H224" s="8" t="s">
        <v>4501</v>
      </c>
      <c r="I224" s="8" t="s">
        <v>4399</v>
      </c>
      <c r="J224" s="8" t="s">
        <v>4454</v>
      </c>
      <c r="K224" s="8" t="s">
        <v>4502</v>
      </c>
      <c r="L224" s="8"/>
      <c r="M224" s="8"/>
      <c r="N224" s="8"/>
      <c r="O224" s="8"/>
      <c r="P224" s="8"/>
      <c r="Q224" s="8" t="s">
        <v>4427</v>
      </c>
      <c r="R224" s="8" t="s">
        <v>4386</v>
      </c>
      <c r="S224" s="8" t="s">
        <v>4383</v>
      </c>
      <c r="T224" s="8"/>
      <c r="U224" s="8"/>
      <c r="V224" s="8"/>
      <c r="W224" s="8"/>
    </row>
    <row r="225" spans="6:23" x14ac:dyDescent="0.2">
      <c r="F225" s="8" t="s">
        <v>4503</v>
      </c>
      <c r="G225" s="8" t="s">
        <v>4453</v>
      </c>
      <c r="H225" s="8"/>
      <c r="I225" s="8" t="s">
        <v>4504</v>
      </c>
      <c r="J225" s="8" t="s">
        <v>4505</v>
      </c>
      <c r="K225" s="8" t="s">
        <v>4506</v>
      </c>
      <c r="L225" s="8"/>
      <c r="M225" s="8"/>
      <c r="N225" s="8"/>
      <c r="O225" s="8"/>
      <c r="P225" s="8"/>
      <c r="Q225" s="8" t="s">
        <v>4507</v>
      </c>
      <c r="R225" s="8" t="s">
        <v>4386</v>
      </c>
      <c r="S225" s="8"/>
      <c r="T225" s="8"/>
      <c r="U225" s="8"/>
      <c r="V225" s="8"/>
      <c r="W225" s="8"/>
    </row>
    <row r="226" spans="6:23" x14ac:dyDescent="0.2">
      <c r="F226" s="8" t="s">
        <v>58</v>
      </c>
      <c r="G226" s="8" t="s">
        <v>4453</v>
      </c>
      <c r="H226" s="8"/>
      <c r="I226" s="8" t="s">
        <v>4399</v>
      </c>
      <c r="J226" s="8" t="s">
        <v>4508</v>
      </c>
      <c r="K226" s="8" t="s">
        <v>4502</v>
      </c>
      <c r="L226" s="8"/>
      <c r="M226" s="8"/>
      <c r="N226" s="8"/>
      <c r="O226" s="8"/>
      <c r="P226" s="8"/>
      <c r="Q226" s="8" t="s">
        <v>4427</v>
      </c>
      <c r="R226" s="8" t="s">
        <v>4386</v>
      </c>
      <c r="S226" s="8" t="s">
        <v>4383</v>
      </c>
      <c r="T226" s="8"/>
      <c r="U226" s="8"/>
      <c r="V226" s="8"/>
      <c r="W226" s="8"/>
    </row>
    <row r="227" spans="6:23" x14ac:dyDescent="0.2">
      <c r="F227" s="8" t="s">
        <v>4509</v>
      </c>
      <c r="G227" s="8" t="s">
        <v>4453</v>
      </c>
      <c r="H227" s="8"/>
      <c r="I227" s="8" t="s">
        <v>4504</v>
      </c>
      <c r="J227" s="8" t="s">
        <v>4510</v>
      </c>
      <c r="K227" s="8" t="s">
        <v>4506</v>
      </c>
      <c r="L227" s="8"/>
      <c r="M227" s="8"/>
      <c r="N227" s="8"/>
      <c r="O227" s="8"/>
      <c r="P227" s="8"/>
      <c r="Q227" s="8" t="s">
        <v>4511</v>
      </c>
      <c r="R227" s="8" t="s">
        <v>4386</v>
      </c>
      <c r="S227" s="8"/>
      <c r="T227" s="8"/>
      <c r="U227" s="8"/>
      <c r="V227" s="8"/>
      <c r="W227" s="8"/>
    </row>
    <row r="228" spans="6:23" x14ac:dyDescent="0.2">
      <c r="F228" s="8" t="s">
        <v>59</v>
      </c>
      <c r="G228" s="8" t="s">
        <v>4453</v>
      </c>
      <c r="H228" s="8"/>
      <c r="I228" s="8" t="s">
        <v>4399</v>
      </c>
      <c r="J228" s="8" t="s">
        <v>4457</v>
      </c>
      <c r="K228" s="8" t="s">
        <v>4502</v>
      </c>
      <c r="L228" s="8"/>
      <c r="M228" s="8"/>
      <c r="N228" s="8"/>
      <c r="O228" s="8"/>
      <c r="P228" s="8"/>
      <c r="Q228" s="8" t="s">
        <v>4427</v>
      </c>
      <c r="R228" s="8" t="s">
        <v>4386</v>
      </c>
      <c r="S228" s="8" t="s">
        <v>4383</v>
      </c>
      <c r="T228" s="8"/>
      <c r="U228" s="8"/>
      <c r="V228" s="8"/>
      <c r="W228" s="8"/>
    </row>
    <row r="229" spans="6:23" x14ac:dyDescent="0.2">
      <c r="F229" s="8" t="s">
        <v>4512</v>
      </c>
      <c r="G229" s="8" t="s">
        <v>4453</v>
      </c>
      <c r="H229" s="8"/>
      <c r="I229" s="8" t="s">
        <v>4504</v>
      </c>
      <c r="J229" s="8" t="s">
        <v>4513</v>
      </c>
      <c r="K229" s="8" t="s">
        <v>4506</v>
      </c>
      <c r="L229" s="8"/>
      <c r="M229" s="8"/>
      <c r="N229" s="8"/>
      <c r="O229" s="8"/>
      <c r="P229" s="8"/>
      <c r="Q229" s="8" t="s">
        <v>4514</v>
      </c>
      <c r="R229" s="8" t="s">
        <v>4386</v>
      </c>
      <c r="S229" s="8"/>
      <c r="T229" s="8"/>
      <c r="U229" s="8"/>
      <c r="V229" s="8"/>
      <c r="W229" s="8"/>
    </row>
    <row r="230" spans="6:23" x14ac:dyDescent="0.2">
      <c r="F230" s="8" t="s">
        <v>60</v>
      </c>
      <c r="G230" s="8" t="s">
        <v>4453</v>
      </c>
      <c r="H230" s="8"/>
      <c r="I230" s="8" t="s">
        <v>4399</v>
      </c>
      <c r="J230" s="8" t="s">
        <v>4515</v>
      </c>
      <c r="K230" s="8" t="s">
        <v>4502</v>
      </c>
      <c r="L230" s="8"/>
      <c r="M230" s="8"/>
      <c r="N230" s="8"/>
      <c r="O230" s="8"/>
      <c r="P230" s="8"/>
      <c r="Q230" s="8" t="s">
        <v>4427</v>
      </c>
      <c r="R230" s="8" t="s">
        <v>4386</v>
      </c>
      <c r="S230" s="8" t="s">
        <v>4383</v>
      </c>
      <c r="T230" s="8"/>
      <c r="U230" s="8"/>
      <c r="V230" s="8"/>
      <c r="W230" s="8"/>
    </row>
    <row r="231" spans="6:23" x14ac:dyDescent="0.2">
      <c r="F231" s="8" t="s">
        <v>4516</v>
      </c>
      <c r="G231" s="8" t="s">
        <v>4453</v>
      </c>
      <c r="H231" s="8"/>
      <c r="I231" s="8" t="s">
        <v>4504</v>
      </c>
      <c r="J231" s="8" t="s">
        <v>4517</v>
      </c>
      <c r="K231" s="8" t="s">
        <v>4506</v>
      </c>
      <c r="L231" s="8"/>
      <c r="M231" s="8"/>
      <c r="N231" s="8"/>
      <c r="O231" s="8"/>
      <c r="P231" s="8"/>
      <c r="Q231" s="8" t="s">
        <v>4518</v>
      </c>
      <c r="R231" s="8" t="s">
        <v>4386</v>
      </c>
      <c r="S231" s="8"/>
      <c r="T231" s="8"/>
      <c r="U231" s="8"/>
      <c r="V231" s="8"/>
      <c r="W231" s="8"/>
    </row>
    <row r="232" spans="6:23" x14ac:dyDescent="0.2">
      <c r="F232" s="8" t="s">
        <v>61</v>
      </c>
      <c r="G232" s="8" t="s">
        <v>4453</v>
      </c>
      <c r="H232" s="8"/>
      <c r="I232" s="8" t="s">
        <v>4399</v>
      </c>
      <c r="J232" s="8" t="s">
        <v>4519</v>
      </c>
      <c r="K232" s="8" t="s">
        <v>4502</v>
      </c>
      <c r="L232" s="8"/>
      <c r="M232" s="8"/>
      <c r="N232" s="8"/>
      <c r="O232" s="8"/>
      <c r="P232" s="8"/>
      <c r="Q232" s="8" t="s">
        <v>4427</v>
      </c>
      <c r="R232" s="8" t="s">
        <v>4386</v>
      </c>
      <c r="S232" s="8" t="s">
        <v>4383</v>
      </c>
      <c r="T232" s="8"/>
      <c r="U232" s="8"/>
      <c r="V232" s="8"/>
      <c r="W232" s="8"/>
    </row>
    <row r="233" spans="6:23" x14ac:dyDescent="0.2">
      <c r="F233" s="8" t="s">
        <v>4520</v>
      </c>
      <c r="G233" s="8" t="s">
        <v>4453</v>
      </c>
      <c r="H233" s="8"/>
      <c r="I233" s="8" t="s">
        <v>4504</v>
      </c>
      <c r="J233" s="8" t="s">
        <v>4521</v>
      </c>
      <c r="K233" s="8" t="s">
        <v>4506</v>
      </c>
      <c r="L233" s="8"/>
      <c r="M233" s="8"/>
      <c r="N233" s="8"/>
      <c r="O233" s="8"/>
      <c r="P233" s="8"/>
      <c r="Q233" s="8" t="s">
        <v>4522</v>
      </c>
      <c r="R233" s="8" t="s">
        <v>4386</v>
      </c>
      <c r="S233" s="8"/>
      <c r="T233" s="8"/>
      <c r="U233" s="8"/>
      <c r="V233" s="8"/>
      <c r="W233" s="8"/>
    </row>
    <row r="234" spans="6:23" x14ac:dyDescent="0.2">
      <c r="F234" s="8" t="s">
        <v>62</v>
      </c>
      <c r="G234" s="8" t="s">
        <v>4453</v>
      </c>
      <c r="H234" s="8"/>
      <c r="I234" s="8" t="s">
        <v>4399</v>
      </c>
      <c r="J234" s="8" t="s">
        <v>56</v>
      </c>
      <c r="K234" s="8" t="s">
        <v>4502</v>
      </c>
      <c r="L234" s="8"/>
      <c r="M234" s="8"/>
      <c r="N234" s="8"/>
      <c r="O234" s="8"/>
      <c r="P234" s="8"/>
      <c r="Q234" s="8" t="s">
        <v>4427</v>
      </c>
      <c r="R234" s="8" t="s">
        <v>4386</v>
      </c>
      <c r="S234" s="8" t="s">
        <v>4383</v>
      </c>
      <c r="T234" s="8"/>
      <c r="U234" s="8"/>
      <c r="V234" s="8"/>
      <c r="W234" s="8"/>
    </row>
    <row r="235" spans="6:23" x14ac:dyDescent="0.2">
      <c r="F235" s="8" t="s">
        <v>4523</v>
      </c>
      <c r="G235" s="8" t="s">
        <v>4453</v>
      </c>
      <c r="H235" s="8"/>
      <c r="I235" s="8" t="s">
        <v>4504</v>
      </c>
      <c r="J235" s="8" t="s">
        <v>4524</v>
      </c>
      <c r="K235" s="8" t="s">
        <v>4506</v>
      </c>
      <c r="L235" s="8"/>
      <c r="M235" s="8"/>
      <c r="N235" s="8"/>
      <c r="O235" s="8"/>
      <c r="P235" s="8"/>
      <c r="Q235" s="8" t="s">
        <v>4525</v>
      </c>
      <c r="R235" s="8" t="s">
        <v>4386</v>
      </c>
      <c r="S235" s="8"/>
      <c r="T235" s="8"/>
      <c r="U235" s="8"/>
      <c r="V235" s="8"/>
      <c r="W235" s="8"/>
    </row>
    <row r="236" spans="6:23" x14ac:dyDescent="0.2">
      <c r="F236" t="s">
        <v>4526</v>
      </c>
      <c r="G236" t="s">
        <v>4527</v>
      </c>
      <c r="H236" t="s">
        <v>4528</v>
      </c>
      <c r="I236" t="s">
        <v>4529</v>
      </c>
      <c r="J236" t="s">
        <v>4530</v>
      </c>
      <c r="Q236" t="s">
        <v>4427</v>
      </c>
    </row>
    <row r="237" spans="6:23" x14ac:dyDescent="0.2">
      <c r="F237" t="s">
        <v>4531</v>
      </c>
      <c r="G237" t="s">
        <v>4527</v>
      </c>
      <c r="I237" t="s">
        <v>4399</v>
      </c>
      <c r="J237" t="s">
        <v>4532</v>
      </c>
      <c r="K237" t="s">
        <v>4533</v>
      </c>
      <c r="Q237" t="s">
        <v>4427</v>
      </c>
      <c r="R237" t="s">
        <v>4386</v>
      </c>
    </row>
    <row r="238" spans="6:23" x14ac:dyDescent="0.2">
      <c r="F238" t="s">
        <v>4534</v>
      </c>
      <c r="G238" t="s">
        <v>4527</v>
      </c>
      <c r="I238" t="s">
        <v>4399</v>
      </c>
      <c r="J238" t="s">
        <v>4535</v>
      </c>
      <c r="K238" t="s">
        <v>4536</v>
      </c>
      <c r="Q238" t="s">
        <v>4427</v>
      </c>
      <c r="R238" t="s">
        <v>4386</v>
      </c>
    </row>
    <row r="239" spans="6:23" ht="176" x14ac:dyDescent="0.2">
      <c r="F239" t="s">
        <v>4537</v>
      </c>
      <c r="G239" t="s">
        <v>4527</v>
      </c>
      <c r="I239" t="s">
        <v>4399</v>
      </c>
      <c r="J239" s="7" t="s">
        <v>4538</v>
      </c>
      <c r="K239" t="s">
        <v>4539</v>
      </c>
      <c r="Q239" t="s">
        <v>4427</v>
      </c>
      <c r="R239" t="s">
        <v>4386</v>
      </c>
    </row>
    <row r="240" spans="6:23" x14ac:dyDescent="0.2">
      <c r="F240" t="s">
        <v>4540</v>
      </c>
      <c r="G240" t="s">
        <v>4527</v>
      </c>
      <c r="I240" t="s">
        <v>4399</v>
      </c>
      <c r="J240" t="s">
        <v>4541</v>
      </c>
      <c r="K240" t="s">
        <v>4542</v>
      </c>
      <c r="Q240" t="s">
        <v>4427</v>
      </c>
      <c r="R240" t="s">
        <v>4386</v>
      </c>
    </row>
    <row r="241" spans="6:23" x14ac:dyDescent="0.2">
      <c r="F241" t="s">
        <v>4543</v>
      </c>
      <c r="G241" t="s">
        <v>4527</v>
      </c>
      <c r="I241" t="s">
        <v>4399</v>
      </c>
      <c r="J241" t="s">
        <v>4544</v>
      </c>
      <c r="K241" t="s">
        <v>4545</v>
      </c>
      <c r="Q241" t="s">
        <v>4427</v>
      </c>
      <c r="R241" t="s">
        <v>4386</v>
      </c>
    </row>
    <row r="242" spans="6:23" ht="409.6" x14ac:dyDescent="0.2">
      <c r="F242" t="s">
        <v>4546</v>
      </c>
      <c r="G242" t="s">
        <v>4527</v>
      </c>
      <c r="I242" t="s">
        <v>4547</v>
      </c>
      <c r="J242" s="7" t="s">
        <v>4548</v>
      </c>
      <c r="K242" t="s">
        <v>4549</v>
      </c>
      <c r="M242" t="s">
        <v>4550</v>
      </c>
      <c r="Q242" t="s">
        <v>4427</v>
      </c>
      <c r="R242" t="s">
        <v>4386</v>
      </c>
      <c r="S242" t="s">
        <v>4551</v>
      </c>
    </row>
    <row r="243" spans="6:23" x14ac:dyDescent="0.2">
      <c r="F243" t="s">
        <v>64</v>
      </c>
      <c r="G243" t="s">
        <v>4527</v>
      </c>
      <c r="I243" t="s">
        <v>4552</v>
      </c>
      <c r="J243" s="7"/>
    </row>
    <row r="244" spans="6:23" x14ac:dyDescent="0.2">
      <c r="F244" t="s">
        <v>65</v>
      </c>
      <c r="G244" t="s">
        <v>4527</v>
      </c>
      <c r="H244" t="s">
        <v>4553</v>
      </c>
      <c r="I244" t="s">
        <v>4382</v>
      </c>
      <c r="J244" t="s">
        <v>4554</v>
      </c>
      <c r="K244" t="s">
        <v>4555</v>
      </c>
      <c r="Q244" t="s">
        <v>4427</v>
      </c>
      <c r="R244" t="s">
        <v>4386</v>
      </c>
      <c r="W244" t="s">
        <v>4556</v>
      </c>
    </row>
    <row r="245" spans="6:23" x14ac:dyDescent="0.2">
      <c r="F245" t="s">
        <v>4557</v>
      </c>
      <c r="G245" t="s">
        <v>4527</v>
      </c>
      <c r="I245" t="s">
        <v>4529</v>
      </c>
      <c r="J245" t="s">
        <v>4558</v>
      </c>
      <c r="Q245" t="s">
        <v>4559</v>
      </c>
    </row>
    <row r="246" spans="6:23" x14ac:dyDescent="0.2">
      <c r="F246" t="s">
        <v>66</v>
      </c>
      <c r="G246" t="s">
        <v>4527</v>
      </c>
      <c r="I246" t="s">
        <v>4382</v>
      </c>
      <c r="J246" t="s">
        <v>4560</v>
      </c>
    </row>
    <row r="247" spans="6:23" x14ac:dyDescent="0.2">
      <c r="F247" t="s">
        <v>67</v>
      </c>
      <c r="G247" t="s">
        <v>4527</v>
      </c>
      <c r="I247" t="s">
        <v>4382</v>
      </c>
      <c r="J247" t="s">
        <v>4561</v>
      </c>
    </row>
    <row r="248" spans="6:23" x14ac:dyDescent="0.2">
      <c r="F248" t="s">
        <v>4562</v>
      </c>
      <c r="G248" t="s">
        <v>4527</v>
      </c>
      <c r="I248" t="s">
        <v>4552</v>
      </c>
      <c r="J248" t="s">
        <v>4563</v>
      </c>
    </row>
    <row r="249" spans="6:23" x14ac:dyDescent="0.2">
      <c r="F249" t="s">
        <v>68</v>
      </c>
      <c r="G249" t="s">
        <v>4527</v>
      </c>
      <c r="I249" t="s">
        <v>4382</v>
      </c>
      <c r="J249" t="s">
        <v>4564</v>
      </c>
      <c r="K249" t="s">
        <v>4555</v>
      </c>
      <c r="Q249" t="s">
        <v>4427</v>
      </c>
      <c r="R249" t="s">
        <v>4386</v>
      </c>
      <c r="W249" t="s">
        <v>4556</v>
      </c>
    </row>
    <row r="250" spans="6:23" x14ac:dyDescent="0.2">
      <c r="F250" t="s">
        <v>69</v>
      </c>
      <c r="G250" t="s">
        <v>4527</v>
      </c>
      <c r="I250" t="s">
        <v>4382</v>
      </c>
      <c r="J250" t="s">
        <v>4565</v>
      </c>
      <c r="K250" t="s">
        <v>4488</v>
      </c>
      <c r="Q250" t="s">
        <v>4566</v>
      </c>
      <c r="R250" t="s">
        <v>4386</v>
      </c>
    </row>
    <row r="251" spans="6:23" x14ac:dyDescent="0.2">
      <c r="F251" t="s">
        <v>70</v>
      </c>
      <c r="G251" t="s">
        <v>4527</v>
      </c>
      <c r="I251" t="s">
        <v>4382</v>
      </c>
      <c r="J251" t="s">
        <v>4567</v>
      </c>
      <c r="K251" t="s">
        <v>4568</v>
      </c>
      <c r="Q251" t="s">
        <v>4566</v>
      </c>
      <c r="R251" t="s">
        <v>4386</v>
      </c>
    </row>
    <row r="252" spans="6:23" x14ac:dyDescent="0.2">
      <c r="F252" t="s">
        <v>4569</v>
      </c>
      <c r="G252" t="s">
        <v>4527</v>
      </c>
      <c r="I252" t="s">
        <v>4552</v>
      </c>
      <c r="J252" t="s">
        <v>4570</v>
      </c>
    </row>
    <row r="253" spans="6:23" x14ac:dyDescent="0.2">
      <c r="F253" t="s">
        <v>71</v>
      </c>
      <c r="G253" t="s">
        <v>4527</v>
      </c>
      <c r="H253" t="s">
        <v>4571</v>
      </c>
      <c r="I253" t="s">
        <v>4382</v>
      </c>
      <c r="J253" t="s">
        <v>4572</v>
      </c>
      <c r="K253" t="s">
        <v>4555</v>
      </c>
      <c r="Q253" t="s">
        <v>4427</v>
      </c>
      <c r="R253" t="s">
        <v>4386</v>
      </c>
      <c r="W253" t="s">
        <v>4556</v>
      </c>
    </row>
    <row r="254" spans="6:23" x14ac:dyDescent="0.2">
      <c r="F254" t="s">
        <v>72</v>
      </c>
      <c r="G254" t="s">
        <v>4527</v>
      </c>
      <c r="I254" t="s">
        <v>4382</v>
      </c>
      <c r="J254" t="s">
        <v>4573</v>
      </c>
      <c r="K254" t="s">
        <v>4488</v>
      </c>
      <c r="Q254" t="s">
        <v>4574</v>
      </c>
      <c r="R254" t="s">
        <v>4386</v>
      </c>
    </row>
    <row r="255" spans="6:23" x14ac:dyDescent="0.2">
      <c r="F255" t="s">
        <v>73</v>
      </c>
      <c r="G255" t="s">
        <v>4527</v>
      </c>
      <c r="I255" t="s">
        <v>4382</v>
      </c>
      <c r="J255" t="s">
        <v>4575</v>
      </c>
      <c r="K255" t="s">
        <v>4568</v>
      </c>
      <c r="Q255" t="s">
        <v>4574</v>
      </c>
      <c r="R255" t="s">
        <v>4386</v>
      </c>
    </row>
    <row r="256" spans="6:23" x14ac:dyDescent="0.2">
      <c r="F256" t="s">
        <v>4576</v>
      </c>
      <c r="G256" t="s">
        <v>4527</v>
      </c>
      <c r="I256" t="s">
        <v>4552</v>
      </c>
      <c r="J256" t="s">
        <v>4577</v>
      </c>
    </row>
    <row r="257" spans="6:23" x14ac:dyDescent="0.2">
      <c r="F257" t="s">
        <v>74</v>
      </c>
      <c r="G257" t="s">
        <v>4527</v>
      </c>
      <c r="I257" t="s">
        <v>4382</v>
      </c>
      <c r="J257" t="s">
        <v>4578</v>
      </c>
      <c r="K257" t="s">
        <v>4555</v>
      </c>
      <c r="Q257" t="s">
        <v>4427</v>
      </c>
      <c r="R257" t="s">
        <v>4386</v>
      </c>
      <c r="W257" t="s">
        <v>4556</v>
      </c>
    </row>
    <row r="258" spans="6:23" x14ac:dyDescent="0.2">
      <c r="F258" t="s">
        <v>75</v>
      </c>
      <c r="G258" t="s">
        <v>4527</v>
      </c>
      <c r="I258" t="s">
        <v>4382</v>
      </c>
      <c r="J258" t="s">
        <v>4573</v>
      </c>
      <c r="K258" t="s">
        <v>4488</v>
      </c>
      <c r="Q258" t="s">
        <v>4579</v>
      </c>
      <c r="R258" t="s">
        <v>4386</v>
      </c>
    </row>
    <row r="259" spans="6:23" x14ac:dyDescent="0.2">
      <c r="F259" t="s">
        <v>76</v>
      </c>
      <c r="G259" t="s">
        <v>4527</v>
      </c>
      <c r="I259" t="s">
        <v>4382</v>
      </c>
      <c r="J259" t="s">
        <v>4575</v>
      </c>
      <c r="K259" t="s">
        <v>4568</v>
      </c>
      <c r="Q259" t="s">
        <v>4579</v>
      </c>
      <c r="R259" t="s">
        <v>4386</v>
      </c>
    </row>
    <row r="260" spans="6:23" x14ac:dyDescent="0.2">
      <c r="F260" t="s">
        <v>4580</v>
      </c>
      <c r="G260" t="s">
        <v>4527</v>
      </c>
      <c r="I260" t="s">
        <v>4552</v>
      </c>
      <c r="J260" t="s">
        <v>4581</v>
      </c>
    </row>
    <row r="261" spans="6:23" x14ac:dyDescent="0.2">
      <c r="F261" t="s">
        <v>77</v>
      </c>
      <c r="G261" t="s">
        <v>4527</v>
      </c>
      <c r="I261" t="s">
        <v>4552</v>
      </c>
      <c r="J261" t="s">
        <v>4582</v>
      </c>
    </row>
    <row r="262" spans="6:23" x14ac:dyDescent="0.2">
      <c r="F262" t="s">
        <v>78</v>
      </c>
      <c r="G262" t="s">
        <v>4527</v>
      </c>
      <c r="I262" t="s">
        <v>4552</v>
      </c>
      <c r="J262" t="s">
        <v>4720</v>
      </c>
    </row>
    <row r="263" spans="6:23" x14ac:dyDescent="0.2">
      <c r="F263" t="s">
        <v>79</v>
      </c>
      <c r="G263" t="s">
        <v>4527</v>
      </c>
      <c r="H263" t="s">
        <v>4583</v>
      </c>
      <c r="I263" t="s">
        <v>4399</v>
      </c>
      <c r="J263" t="s">
        <v>4584</v>
      </c>
      <c r="K263" t="s">
        <v>4585</v>
      </c>
      <c r="Q263" t="s">
        <v>4427</v>
      </c>
      <c r="R263" t="s">
        <v>4386</v>
      </c>
      <c r="U263" t="s">
        <v>4586</v>
      </c>
    </row>
    <row r="264" spans="6:23" x14ac:dyDescent="0.2">
      <c r="F264" t="s">
        <v>80</v>
      </c>
      <c r="G264" t="s">
        <v>4527</v>
      </c>
      <c r="I264" t="s">
        <v>4399</v>
      </c>
      <c r="J264" t="s">
        <v>4587</v>
      </c>
      <c r="K264" t="s">
        <v>4585</v>
      </c>
      <c r="Q264" t="s">
        <v>4427</v>
      </c>
      <c r="R264" t="s">
        <v>4386</v>
      </c>
      <c r="U264" t="s">
        <v>4586</v>
      </c>
    </row>
    <row r="265" spans="6:23" x14ac:dyDescent="0.2">
      <c r="F265" t="s">
        <v>81</v>
      </c>
      <c r="G265" t="s">
        <v>4527</v>
      </c>
      <c r="I265" t="s">
        <v>4399</v>
      </c>
      <c r="J265" t="s">
        <v>4588</v>
      </c>
      <c r="K265" t="s">
        <v>4585</v>
      </c>
      <c r="Q265" t="s">
        <v>4427</v>
      </c>
      <c r="R265" t="s">
        <v>4386</v>
      </c>
      <c r="U265" t="s">
        <v>4586</v>
      </c>
    </row>
    <row r="266" spans="6:23" x14ac:dyDescent="0.2">
      <c r="F266" t="s">
        <v>82</v>
      </c>
      <c r="G266" t="s">
        <v>4527</v>
      </c>
      <c r="I266" t="s">
        <v>4399</v>
      </c>
      <c r="J266" t="s">
        <v>4589</v>
      </c>
      <c r="K266" t="s">
        <v>4585</v>
      </c>
      <c r="Q266" t="s">
        <v>4427</v>
      </c>
      <c r="R266" t="s">
        <v>4386</v>
      </c>
      <c r="U266" t="s">
        <v>4586</v>
      </c>
    </row>
    <row r="267" spans="6:23" x14ac:dyDescent="0.2">
      <c r="F267" t="s">
        <v>83</v>
      </c>
      <c r="G267" t="s">
        <v>4527</v>
      </c>
      <c r="I267" t="s">
        <v>4399</v>
      </c>
      <c r="J267" t="s">
        <v>4590</v>
      </c>
      <c r="K267" t="s">
        <v>4585</v>
      </c>
      <c r="Q267" t="s">
        <v>4427</v>
      </c>
      <c r="R267" t="s">
        <v>4386</v>
      </c>
      <c r="U267" t="s">
        <v>4586</v>
      </c>
    </row>
    <row r="268" spans="6:23" x14ac:dyDescent="0.2">
      <c r="F268" t="s">
        <v>84</v>
      </c>
      <c r="G268" t="s">
        <v>4591</v>
      </c>
      <c r="H268" t="s">
        <v>4592</v>
      </c>
      <c r="I268" t="s">
        <v>4399</v>
      </c>
      <c r="J268" t="s">
        <v>4593</v>
      </c>
      <c r="K268" t="s">
        <v>4594</v>
      </c>
      <c r="Q268" t="s">
        <v>4427</v>
      </c>
      <c r="R268" t="s">
        <v>4386</v>
      </c>
    </row>
    <row r="269" spans="6:23" x14ac:dyDescent="0.2">
      <c r="F269" t="s">
        <v>85</v>
      </c>
      <c r="G269" t="s">
        <v>4591</v>
      </c>
      <c r="I269" t="s">
        <v>4415</v>
      </c>
      <c r="J269" t="s">
        <v>4595</v>
      </c>
      <c r="Q269" t="s">
        <v>4427</v>
      </c>
      <c r="R269" t="s">
        <v>4386</v>
      </c>
    </row>
    <row r="270" spans="6:23" x14ac:dyDescent="0.2">
      <c r="F270" t="s">
        <v>86</v>
      </c>
      <c r="G270" t="s">
        <v>4591</v>
      </c>
      <c r="I270" t="s">
        <v>4415</v>
      </c>
      <c r="J270" t="s">
        <v>4596</v>
      </c>
      <c r="Q270" t="s">
        <v>4427</v>
      </c>
      <c r="R270" t="s">
        <v>4386</v>
      </c>
    </row>
    <row r="271" spans="6:23" x14ac:dyDescent="0.2">
      <c r="F271" t="s">
        <v>87</v>
      </c>
      <c r="G271" t="s">
        <v>4591</v>
      </c>
      <c r="I271" t="s">
        <v>4399</v>
      </c>
      <c r="J271" t="s">
        <v>4597</v>
      </c>
      <c r="K271" t="s">
        <v>4598</v>
      </c>
      <c r="Q271" t="s">
        <v>4427</v>
      </c>
      <c r="R271" t="s">
        <v>4386</v>
      </c>
    </row>
    <row r="272" spans="6:23" x14ac:dyDescent="0.2">
      <c r="F272" t="s">
        <v>88</v>
      </c>
      <c r="G272" t="s">
        <v>4591</v>
      </c>
      <c r="I272" t="s">
        <v>4415</v>
      </c>
      <c r="J272" t="s">
        <v>4599</v>
      </c>
      <c r="Q272" t="s">
        <v>4427</v>
      </c>
      <c r="R272" t="s">
        <v>4386</v>
      </c>
    </row>
    <row r="273" spans="6:23" ht="160" x14ac:dyDescent="0.2">
      <c r="F273" t="s">
        <v>89</v>
      </c>
      <c r="G273" t="s">
        <v>4591</v>
      </c>
      <c r="I273" t="s">
        <v>4399</v>
      </c>
      <c r="J273" s="7" t="s">
        <v>4600</v>
      </c>
      <c r="K273" t="s">
        <v>4601</v>
      </c>
      <c r="Q273" t="s">
        <v>4427</v>
      </c>
      <c r="R273" t="s">
        <v>4386</v>
      </c>
    </row>
    <row r="274" spans="6:23" x14ac:dyDescent="0.2">
      <c r="F274" t="s">
        <v>4602</v>
      </c>
      <c r="G274" t="s">
        <v>4591</v>
      </c>
      <c r="H274" t="s">
        <v>4603</v>
      </c>
      <c r="I274" t="s">
        <v>4382</v>
      </c>
      <c r="J274" t="s">
        <v>4604</v>
      </c>
      <c r="K274" t="s">
        <v>4605</v>
      </c>
      <c r="Q274" t="s">
        <v>4427</v>
      </c>
      <c r="R274" t="s">
        <v>4386</v>
      </c>
      <c r="S274" t="s">
        <v>4383</v>
      </c>
    </row>
    <row r="275" spans="6:23" x14ac:dyDescent="0.2">
      <c r="F275" t="s">
        <v>4606</v>
      </c>
      <c r="G275" t="s">
        <v>4591</v>
      </c>
      <c r="I275" t="s">
        <v>4382</v>
      </c>
      <c r="J275" t="s">
        <v>4607</v>
      </c>
      <c r="K275" t="s">
        <v>4605</v>
      </c>
      <c r="Q275" t="s">
        <v>4427</v>
      </c>
      <c r="R275" t="s">
        <v>4386</v>
      </c>
      <c r="S275" t="s">
        <v>4383</v>
      </c>
    </row>
    <row r="276" spans="6:23" x14ac:dyDescent="0.2">
      <c r="F276" t="s">
        <v>4608</v>
      </c>
      <c r="G276" t="s">
        <v>4591</v>
      </c>
      <c r="I276" t="s">
        <v>4415</v>
      </c>
      <c r="J276" t="s">
        <v>4609</v>
      </c>
      <c r="Q276" t="s">
        <v>4427</v>
      </c>
      <c r="R276" t="s">
        <v>4386</v>
      </c>
      <c r="S276" t="s">
        <v>4383</v>
      </c>
    </row>
    <row r="277" spans="6:23" ht="208" x14ac:dyDescent="0.2">
      <c r="F277" t="s">
        <v>93</v>
      </c>
      <c r="G277" t="s">
        <v>4610</v>
      </c>
      <c r="H277" s="7" t="s">
        <v>4611</v>
      </c>
      <c r="I277" t="s">
        <v>4399</v>
      </c>
      <c r="J277" t="s">
        <v>4612</v>
      </c>
      <c r="K277" t="s">
        <v>4613</v>
      </c>
      <c r="Q277" t="s">
        <v>4427</v>
      </c>
      <c r="R277" t="s">
        <v>4386</v>
      </c>
      <c r="U277" t="s">
        <v>4614</v>
      </c>
    </row>
    <row r="278" spans="6:23" x14ac:dyDescent="0.2">
      <c r="F278" t="s">
        <v>94</v>
      </c>
      <c r="G278" t="s">
        <v>4610</v>
      </c>
      <c r="I278" t="s">
        <v>4399</v>
      </c>
      <c r="J278" t="s">
        <v>4615</v>
      </c>
      <c r="K278" t="s">
        <v>4613</v>
      </c>
      <c r="Q278" t="s">
        <v>4427</v>
      </c>
      <c r="R278" t="s">
        <v>4386</v>
      </c>
      <c r="U278" t="s">
        <v>4614</v>
      </c>
    </row>
    <row r="279" spans="6:23" x14ac:dyDescent="0.2">
      <c r="F279" t="s">
        <v>95</v>
      </c>
      <c r="G279" t="s">
        <v>4610</v>
      </c>
      <c r="I279" t="s">
        <v>4399</v>
      </c>
      <c r="J279" t="s">
        <v>4616</v>
      </c>
      <c r="K279" t="s">
        <v>4613</v>
      </c>
      <c r="Q279" t="s">
        <v>4427</v>
      </c>
      <c r="R279" t="s">
        <v>4386</v>
      </c>
      <c r="U279" t="s">
        <v>4614</v>
      </c>
    </row>
    <row r="280" spans="6:23" x14ac:dyDescent="0.2">
      <c r="F280" t="s">
        <v>96</v>
      </c>
      <c r="G280" t="s">
        <v>4610</v>
      </c>
      <c r="I280" t="s">
        <v>4399</v>
      </c>
      <c r="J280" t="s">
        <v>4617</v>
      </c>
      <c r="K280" t="s">
        <v>4613</v>
      </c>
      <c r="Q280" t="s">
        <v>4427</v>
      </c>
      <c r="R280" t="s">
        <v>4386</v>
      </c>
      <c r="U280" t="s">
        <v>4614</v>
      </c>
    </row>
    <row r="281" spans="6:23" x14ac:dyDescent="0.2">
      <c r="F281" t="s">
        <v>97</v>
      </c>
      <c r="G281" t="s">
        <v>4610</v>
      </c>
      <c r="I281" t="s">
        <v>4399</v>
      </c>
      <c r="J281" t="s">
        <v>4618</v>
      </c>
      <c r="K281" t="s">
        <v>4613</v>
      </c>
      <c r="Q281" t="s">
        <v>4427</v>
      </c>
      <c r="R281" t="s">
        <v>4386</v>
      </c>
      <c r="U281" t="s">
        <v>4614</v>
      </c>
    </row>
    <row r="282" spans="6:23" x14ac:dyDescent="0.2">
      <c r="F282" t="s">
        <v>98</v>
      </c>
      <c r="G282" t="s">
        <v>4610</v>
      </c>
      <c r="I282" t="s">
        <v>4399</v>
      </c>
      <c r="J282" t="s">
        <v>4619</v>
      </c>
      <c r="K282" t="s">
        <v>4613</v>
      </c>
      <c r="Q282" t="s">
        <v>4427</v>
      </c>
      <c r="R282" t="s">
        <v>4386</v>
      </c>
      <c r="U282" t="s">
        <v>4614</v>
      </c>
    </row>
    <row r="283" spans="6:23" x14ac:dyDescent="0.2">
      <c r="F283" t="s">
        <v>99</v>
      </c>
      <c r="G283" t="s">
        <v>4610</v>
      </c>
      <c r="I283" t="s">
        <v>4399</v>
      </c>
      <c r="J283" t="s">
        <v>4620</v>
      </c>
      <c r="K283" t="s">
        <v>4613</v>
      </c>
      <c r="Q283" t="s">
        <v>4427</v>
      </c>
      <c r="R283" t="s">
        <v>4386</v>
      </c>
      <c r="U283" t="s">
        <v>4614</v>
      </c>
    </row>
    <row r="284" spans="6:23" x14ac:dyDescent="0.2">
      <c r="F284" t="s">
        <v>100</v>
      </c>
      <c r="G284" t="s">
        <v>4610</v>
      </c>
      <c r="I284" t="s">
        <v>4399</v>
      </c>
      <c r="J284" t="s">
        <v>4621</v>
      </c>
      <c r="K284" t="s">
        <v>4613</v>
      </c>
      <c r="Q284" t="s">
        <v>4427</v>
      </c>
      <c r="R284" t="s">
        <v>4386</v>
      </c>
      <c r="U284" t="s">
        <v>4614</v>
      </c>
    </row>
    <row r="285" spans="6:23" x14ac:dyDescent="0.2">
      <c r="F285" t="s">
        <v>101</v>
      </c>
      <c r="G285" t="s">
        <v>4610</v>
      </c>
      <c r="I285" t="s">
        <v>4399</v>
      </c>
      <c r="J285" t="s">
        <v>4622</v>
      </c>
      <c r="K285" t="s">
        <v>4613</v>
      </c>
      <c r="Q285" t="s">
        <v>4427</v>
      </c>
      <c r="R285" t="s">
        <v>4386</v>
      </c>
      <c r="U285" t="s">
        <v>4614</v>
      </c>
    </row>
    <row r="286" spans="6:23" x14ac:dyDescent="0.2">
      <c r="F286" t="s">
        <v>102</v>
      </c>
      <c r="G286" t="s">
        <v>4610</v>
      </c>
      <c r="I286" t="s">
        <v>4399</v>
      </c>
      <c r="J286" t="s">
        <v>4623</v>
      </c>
      <c r="K286" t="s">
        <v>4613</v>
      </c>
      <c r="Q286" t="s">
        <v>4427</v>
      </c>
      <c r="R286" t="s">
        <v>4386</v>
      </c>
      <c r="U286" t="s">
        <v>4614</v>
      </c>
    </row>
    <row r="287" spans="6:23" x14ac:dyDescent="0.2">
      <c r="F287" t="s">
        <v>103</v>
      </c>
      <c r="G287" t="s">
        <v>4610</v>
      </c>
      <c r="I287" t="s">
        <v>4387</v>
      </c>
      <c r="J287" t="s">
        <v>4624</v>
      </c>
      <c r="K287" t="s">
        <v>4625</v>
      </c>
      <c r="W287" t="s">
        <v>4626</v>
      </c>
    </row>
    <row r="288" spans="6:23" x14ac:dyDescent="0.2">
      <c r="F288" t="s">
        <v>104</v>
      </c>
      <c r="G288" t="s">
        <v>4610</v>
      </c>
      <c r="H288" t="s">
        <v>4627</v>
      </c>
      <c r="I288" t="s">
        <v>4399</v>
      </c>
      <c r="J288" t="s">
        <v>4628</v>
      </c>
      <c r="K288" t="s">
        <v>4629</v>
      </c>
      <c r="Q288" t="s">
        <v>4427</v>
      </c>
      <c r="R288" t="s">
        <v>4386</v>
      </c>
      <c r="U288" t="s">
        <v>4630</v>
      </c>
    </row>
    <row r="289" spans="6:23" x14ac:dyDescent="0.2">
      <c r="F289" t="s">
        <v>105</v>
      </c>
      <c r="G289" t="s">
        <v>4610</v>
      </c>
      <c r="I289" t="s">
        <v>4399</v>
      </c>
      <c r="J289" t="s">
        <v>4631</v>
      </c>
      <c r="K289" t="s">
        <v>4629</v>
      </c>
      <c r="Q289" t="s">
        <v>4427</v>
      </c>
      <c r="R289" t="s">
        <v>4386</v>
      </c>
      <c r="U289" t="s">
        <v>4630</v>
      </c>
    </row>
    <row r="290" spans="6:23" x14ac:dyDescent="0.2">
      <c r="F290" t="s">
        <v>106</v>
      </c>
      <c r="G290" t="s">
        <v>4610</v>
      </c>
      <c r="I290" t="s">
        <v>4399</v>
      </c>
      <c r="J290" t="s">
        <v>4632</v>
      </c>
      <c r="K290" t="s">
        <v>4629</v>
      </c>
      <c r="Q290" t="s">
        <v>4427</v>
      </c>
      <c r="R290" t="s">
        <v>4386</v>
      </c>
      <c r="U290" t="s">
        <v>4630</v>
      </c>
    </row>
    <row r="291" spans="6:23" x14ac:dyDescent="0.2">
      <c r="F291" t="s">
        <v>107</v>
      </c>
      <c r="G291" t="s">
        <v>4610</v>
      </c>
      <c r="I291" t="s">
        <v>4399</v>
      </c>
      <c r="J291" t="s">
        <v>4633</v>
      </c>
      <c r="K291" t="s">
        <v>4629</v>
      </c>
      <c r="Q291" t="s">
        <v>4427</v>
      </c>
      <c r="R291" t="s">
        <v>4386</v>
      </c>
      <c r="U291" t="s">
        <v>4630</v>
      </c>
    </row>
    <row r="292" spans="6:23" x14ac:dyDescent="0.2">
      <c r="F292" t="s">
        <v>108</v>
      </c>
      <c r="G292" t="s">
        <v>4610</v>
      </c>
      <c r="I292" t="s">
        <v>4399</v>
      </c>
      <c r="J292" t="s">
        <v>4634</v>
      </c>
      <c r="K292" t="s">
        <v>4629</v>
      </c>
      <c r="Q292" t="s">
        <v>4427</v>
      </c>
      <c r="R292" t="s">
        <v>4386</v>
      </c>
      <c r="U292" t="s">
        <v>4630</v>
      </c>
    </row>
    <row r="293" spans="6:23" x14ac:dyDescent="0.2">
      <c r="F293" t="s">
        <v>109</v>
      </c>
      <c r="G293" t="s">
        <v>4610</v>
      </c>
      <c r="I293" t="s">
        <v>4399</v>
      </c>
      <c r="J293" t="s">
        <v>4635</v>
      </c>
      <c r="K293" t="s">
        <v>4629</v>
      </c>
      <c r="Q293" t="s">
        <v>4427</v>
      </c>
      <c r="R293" t="s">
        <v>4386</v>
      </c>
      <c r="U293" t="s">
        <v>4630</v>
      </c>
    </row>
    <row r="294" spans="6:23" x14ac:dyDescent="0.2">
      <c r="F294" t="s">
        <v>110</v>
      </c>
      <c r="G294" t="s">
        <v>4610</v>
      </c>
      <c r="I294" t="s">
        <v>4399</v>
      </c>
      <c r="J294" t="s">
        <v>4636</v>
      </c>
      <c r="K294" t="s">
        <v>4629</v>
      </c>
      <c r="Q294" t="s">
        <v>4427</v>
      </c>
      <c r="R294" t="s">
        <v>4386</v>
      </c>
      <c r="U294" t="s">
        <v>4630</v>
      </c>
    </row>
    <row r="295" spans="6:23" x14ac:dyDescent="0.2">
      <c r="F295" t="s">
        <v>111</v>
      </c>
      <c r="G295" t="s">
        <v>4610</v>
      </c>
      <c r="I295" t="s">
        <v>4399</v>
      </c>
      <c r="J295" t="s">
        <v>4637</v>
      </c>
      <c r="K295" t="s">
        <v>4629</v>
      </c>
      <c r="Q295" t="s">
        <v>4427</v>
      </c>
      <c r="R295" t="s">
        <v>4386</v>
      </c>
      <c r="U295" t="s">
        <v>4630</v>
      </c>
    </row>
    <row r="296" spans="6:23" x14ac:dyDescent="0.2">
      <c r="F296" t="s">
        <v>112</v>
      </c>
      <c r="G296" t="s">
        <v>4610</v>
      </c>
      <c r="I296" t="s">
        <v>4399</v>
      </c>
      <c r="J296" t="s">
        <v>4638</v>
      </c>
      <c r="K296" t="s">
        <v>4629</v>
      </c>
      <c r="Q296" t="s">
        <v>4427</v>
      </c>
      <c r="R296" t="s">
        <v>4386</v>
      </c>
      <c r="U296" t="s">
        <v>4630</v>
      </c>
    </row>
    <row r="297" spans="6:23" x14ac:dyDescent="0.2">
      <c r="F297" t="s">
        <v>113</v>
      </c>
      <c r="G297" t="s">
        <v>4610</v>
      </c>
      <c r="I297" t="s">
        <v>4387</v>
      </c>
      <c r="J297" t="s">
        <v>4639</v>
      </c>
      <c r="K297" t="s">
        <v>4640</v>
      </c>
      <c r="W297" t="s">
        <v>4626</v>
      </c>
    </row>
    <row r="298" spans="6:23" x14ac:dyDescent="0.2">
      <c r="F298" t="s">
        <v>114</v>
      </c>
      <c r="G298" t="s">
        <v>4610</v>
      </c>
      <c r="J298" t="s">
        <v>4641</v>
      </c>
    </row>
    <row r="299" spans="6:23" x14ac:dyDescent="0.2">
      <c r="F299" t="s">
        <v>115</v>
      </c>
      <c r="G299" t="s">
        <v>4610</v>
      </c>
      <c r="J299" t="s">
        <v>4642</v>
      </c>
      <c r="K299" t="s">
        <v>4643</v>
      </c>
    </row>
    <row r="300" spans="6:23" ht="224" x14ac:dyDescent="0.2">
      <c r="F300" t="s">
        <v>116</v>
      </c>
      <c r="G300" t="s">
        <v>4610</v>
      </c>
      <c r="H300" s="7" t="s">
        <v>4644</v>
      </c>
      <c r="I300" t="s">
        <v>4399</v>
      </c>
      <c r="J300" t="s">
        <v>4645</v>
      </c>
      <c r="K300" t="s">
        <v>4646</v>
      </c>
      <c r="Q300" t="s">
        <v>4427</v>
      </c>
      <c r="R300" t="s">
        <v>4386</v>
      </c>
      <c r="U300" t="s">
        <v>4647</v>
      </c>
    </row>
    <row r="301" spans="6:23" x14ac:dyDescent="0.2">
      <c r="F301" t="s">
        <v>117</v>
      </c>
      <c r="G301" t="s">
        <v>4610</v>
      </c>
      <c r="I301" t="s">
        <v>4399</v>
      </c>
      <c r="J301" t="s">
        <v>4648</v>
      </c>
      <c r="K301" t="s">
        <v>4646</v>
      </c>
      <c r="Q301" t="s">
        <v>4427</v>
      </c>
      <c r="R301" t="s">
        <v>4386</v>
      </c>
      <c r="U301" t="s">
        <v>4647</v>
      </c>
    </row>
    <row r="302" spans="6:23" x14ac:dyDescent="0.2">
      <c r="F302" t="s">
        <v>118</v>
      </c>
      <c r="G302" t="s">
        <v>4610</v>
      </c>
      <c r="I302" t="s">
        <v>4399</v>
      </c>
      <c r="J302" t="s">
        <v>4649</v>
      </c>
      <c r="K302" t="s">
        <v>4646</v>
      </c>
      <c r="Q302" t="s">
        <v>4427</v>
      </c>
      <c r="R302" t="s">
        <v>4386</v>
      </c>
      <c r="U302" t="s">
        <v>4647</v>
      </c>
    </row>
    <row r="303" spans="6:23" x14ac:dyDescent="0.2">
      <c r="F303" t="s">
        <v>119</v>
      </c>
      <c r="G303" t="s">
        <v>4610</v>
      </c>
      <c r="I303" t="s">
        <v>4399</v>
      </c>
      <c r="J303" t="s">
        <v>4650</v>
      </c>
      <c r="K303" t="s">
        <v>4646</v>
      </c>
      <c r="Q303" t="s">
        <v>4427</v>
      </c>
      <c r="R303" t="s">
        <v>4386</v>
      </c>
      <c r="U303" t="s">
        <v>4647</v>
      </c>
    </row>
    <row r="304" spans="6:23" x14ac:dyDescent="0.2">
      <c r="F304" t="s">
        <v>120</v>
      </c>
      <c r="G304" t="s">
        <v>4610</v>
      </c>
      <c r="I304" t="s">
        <v>4399</v>
      </c>
      <c r="J304" t="s">
        <v>4651</v>
      </c>
      <c r="K304" t="s">
        <v>4646</v>
      </c>
      <c r="Q304" t="s">
        <v>4427</v>
      </c>
      <c r="R304" t="s">
        <v>4386</v>
      </c>
      <c r="U304" t="s">
        <v>4647</v>
      </c>
    </row>
    <row r="305" spans="6:23" x14ac:dyDescent="0.2">
      <c r="F305" t="s">
        <v>121</v>
      </c>
      <c r="G305" t="s">
        <v>4610</v>
      </c>
      <c r="I305" t="s">
        <v>4399</v>
      </c>
      <c r="J305" t="s">
        <v>4652</v>
      </c>
      <c r="K305" t="s">
        <v>4646</v>
      </c>
      <c r="Q305" t="s">
        <v>4427</v>
      </c>
      <c r="R305" t="s">
        <v>4386</v>
      </c>
      <c r="U305" t="s">
        <v>4647</v>
      </c>
    </row>
    <row r="306" spans="6:23" x14ac:dyDescent="0.2">
      <c r="F306" t="s">
        <v>122</v>
      </c>
      <c r="G306" t="s">
        <v>4610</v>
      </c>
      <c r="I306" t="s">
        <v>4399</v>
      </c>
      <c r="J306" t="s">
        <v>4653</v>
      </c>
      <c r="K306" t="s">
        <v>4646</v>
      </c>
      <c r="Q306" t="s">
        <v>4427</v>
      </c>
      <c r="R306" t="s">
        <v>4386</v>
      </c>
      <c r="U306" t="s">
        <v>4647</v>
      </c>
    </row>
    <row r="307" spans="6:23" x14ac:dyDescent="0.2">
      <c r="F307" t="s">
        <v>4654</v>
      </c>
      <c r="G307" t="s">
        <v>4610</v>
      </c>
      <c r="I307" t="s">
        <v>4387</v>
      </c>
      <c r="J307" t="s">
        <v>4655</v>
      </c>
      <c r="K307" t="s">
        <v>4656</v>
      </c>
      <c r="W307" t="s">
        <v>4626</v>
      </c>
    </row>
    <row r="308" spans="6:23" x14ac:dyDescent="0.2">
      <c r="F308" t="s">
        <v>123</v>
      </c>
      <c r="G308" t="s">
        <v>4610</v>
      </c>
      <c r="I308" t="s">
        <v>4399</v>
      </c>
      <c r="J308" t="s">
        <v>4657</v>
      </c>
      <c r="K308" t="s">
        <v>4658</v>
      </c>
      <c r="Q308" t="s">
        <v>4427</v>
      </c>
      <c r="R308" t="s">
        <v>4386</v>
      </c>
      <c r="U308" t="s">
        <v>4659</v>
      </c>
    </row>
    <row r="309" spans="6:23" x14ac:dyDescent="0.2">
      <c r="F309" t="s">
        <v>124</v>
      </c>
      <c r="G309" t="s">
        <v>4610</v>
      </c>
      <c r="I309" t="s">
        <v>4399</v>
      </c>
      <c r="J309" t="s">
        <v>4660</v>
      </c>
      <c r="K309" t="s">
        <v>4658</v>
      </c>
      <c r="Q309" t="s">
        <v>4427</v>
      </c>
      <c r="R309" t="s">
        <v>4386</v>
      </c>
      <c r="U309" t="s">
        <v>4659</v>
      </c>
    </row>
    <row r="310" spans="6:23" x14ac:dyDescent="0.2">
      <c r="F310" t="s">
        <v>125</v>
      </c>
      <c r="G310" t="s">
        <v>4610</v>
      </c>
      <c r="I310" t="s">
        <v>4399</v>
      </c>
      <c r="J310" t="s">
        <v>4661</v>
      </c>
      <c r="K310" t="s">
        <v>4658</v>
      </c>
      <c r="Q310" t="s">
        <v>4427</v>
      </c>
      <c r="R310" t="s">
        <v>4386</v>
      </c>
      <c r="U310" t="s">
        <v>4659</v>
      </c>
    </row>
    <row r="311" spans="6:23" x14ac:dyDescent="0.2">
      <c r="F311" t="s">
        <v>4662</v>
      </c>
      <c r="G311" t="s">
        <v>4610</v>
      </c>
      <c r="I311" t="s">
        <v>4387</v>
      </c>
      <c r="J311" t="s">
        <v>4663</v>
      </c>
      <c r="K311" t="s">
        <v>4664</v>
      </c>
      <c r="W311" t="s">
        <v>4626</v>
      </c>
    </row>
    <row r="312" spans="6:23" x14ac:dyDescent="0.2">
      <c r="F312" t="s">
        <v>127</v>
      </c>
      <c r="G312" t="s">
        <v>4610</v>
      </c>
      <c r="H312" t="s">
        <v>4665</v>
      </c>
      <c r="I312" t="s">
        <v>4399</v>
      </c>
      <c r="J312" t="s">
        <v>4666</v>
      </c>
      <c r="K312" t="s">
        <v>4667</v>
      </c>
      <c r="Q312" t="s">
        <v>4427</v>
      </c>
      <c r="R312" t="s">
        <v>4386</v>
      </c>
      <c r="U312" t="s">
        <v>4668</v>
      </c>
    </row>
    <row r="313" spans="6:23" x14ac:dyDescent="0.2">
      <c r="F313" t="s">
        <v>128</v>
      </c>
      <c r="G313" t="s">
        <v>4610</v>
      </c>
      <c r="I313" t="s">
        <v>4399</v>
      </c>
      <c r="J313" t="s">
        <v>4669</v>
      </c>
      <c r="K313" t="s">
        <v>4667</v>
      </c>
      <c r="Q313" t="s">
        <v>4427</v>
      </c>
      <c r="R313" t="s">
        <v>4386</v>
      </c>
      <c r="U313" t="s">
        <v>4668</v>
      </c>
    </row>
    <row r="314" spans="6:23" x14ac:dyDescent="0.2">
      <c r="F314" t="s">
        <v>129</v>
      </c>
      <c r="G314" t="s">
        <v>4610</v>
      </c>
      <c r="I314" t="s">
        <v>4399</v>
      </c>
      <c r="J314" t="s">
        <v>4670</v>
      </c>
      <c r="K314" t="s">
        <v>4667</v>
      </c>
      <c r="Q314" t="s">
        <v>4427</v>
      </c>
      <c r="R314" t="s">
        <v>4386</v>
      </c>
      <c r="U314" t="s">
        <v>4668</v>
      </c>
    </row>
    <row r="315" spans="6:23" x14ac:dyDescent="0.2">
      <c r="F315" t="s">
        <v>130</v>
      </c>
      <c r="G315" t="s">
        <v>4610</v>
      </c>
      <c r="I315" t="s">
        <v>4399</v>
      </c>
      <c r="J315" t="s">
        <v>4671</v>
      </c>
      <c r="K315" t="s">
        <v>4667</v>
      </c>
      <c r="Q315" t="s">
        <v>4427</v>
      </c>
      <c r="R315" t="s">
        <v>4386</v>
      </c>
      <c r="U315" t="s">
        <v>4668</v>
      </c>
    </row>
    <row r="316" spans="6:23" x14ac:dyDescent="0.2">
      <c r="F316" t="s">
        <v>131</v>
      </c>
      <c r="G316" t="s">
        <v>4610</v>
      </c>
      <c r="I316" t="s">
        <v>4399</v>
      </c>
      <c r="J316" t="s">
        <v>4672</v>
      </c>
      <c r="K316" t="s">
        <v>4667</v>
      </c>
      <c r="Q316" t="s">
        <v>4427</v>
      </c>
      <c r="R316" t="s">
        <v>4386</v>
      </c>
      <c r="U316" t="s">
        <v>4668</v>
      </c>
    </row>
    <row r="317" spans="6:23" x14ac:dyDescent="0.2">
      <c r="F317" t="s">
        <v>132</v>
      </c>
      <c r="G317" t="s">
        <v>4610</v>
      </c>
      <c r="I317" t="s">
        <v>4399</v>
      </c>
      <c r="J317" t="s">
        <v>4673</v>
      </c>
      <c r="K317" t="s">
        <v>4667</v>
      </c>
      <c r="Q317" t="s">
        <v>4427</v>
      </c>
      <c r="R317" t="s">
        <v>4386</v>
      </c>
      <c r="U317" t="s">
        <v>4668</v>
      </c>
    </row>
    <row r="318" spans="6:23" x14ac:dyDescent="0.2">
      <c r="F318" t="s">
        <v>133</v>
      </c>
      <c r="G318" t="s">
        <v>4610</v>
      </c>
      <c r="I318" t="s">
        <v>4399</v>
      </c>
      <c r="J318" t="s">
        <v>4674</v>
      </c>
      <c r="K318" t="s">
        <v>4667</v>
      </c>
      <c r="Q318" t="s">
        <v>4427</v>
      </c>
      <c r="R318" t="s">
        <v>4386</v>
      </c>
      <c r="U318" t="s">
        <v>4668</v>
      </c>
    </row>
    <row r="319" spans="6:23" x14ac:dyDescent="0.2">
      <c r="F319" t="s">
        <v>134</v>
      </c>
      <c r="G319" t="s">
        <v>4610</v>
      </c>
      <c r="I319" t="s">
        <v>4399</v>
      </c>
      <c r="J319" t="s">
        <v>4675</v>
      </c>
      <c r="K319" t="s">
        <v>4667</v>
      </c>
      <c r="Q319" t="s">
        <v>4427</v>
      </c>
      <c r="R319" t="s">
        <v>4386</v>
      </c>
      <c r="U319" t="s">
        <v>4668</v>
      </c>
    </row>
    <row r="320" spans="6:23" x14ac:dyDescent="0.2">
      <c r="F320" t="s">
        <v>4676</v>
      </c>
      <c r="G320" t="s">
        <v>4610</v>
      </c>
      <c r="I320" t="s">
        <v>4387</v>
      </c>
      <c r="J320" t="s">
        <v>4677</v>
      </c>
      <c r="K320" t="s">
        <v>4678</v>
      </c>
      <c r="W320" t="s">
        <v>4626</v>
      </c>
    </row>
    <row r="321" spans="6:23" x14ac:dyDescent="0.2">
      <c r="F321" t="s">
        <v>136</v>
      </c>
      <c r="G321" t="s">
        <v>4679</v>
      </c>
      <c r="H321" t="s">
        <v>4680</v>
      </c>
      <c r="I321" t="s">
        <v>4399</v>
      </c>
      <c r="J321" t="s">
        <v>4681</v>
      </c>
      <c r="K321" t="s">
        <v>4682</v>
      </c>
      <c r="Q321" t="s">
        <v>4427</v>
      </c>
      <c r="R321" t="s">
        <v>4386</v>
      </c>
      <c r="U321" t="s">
        <v>4683</v>
      </c>
    </row>
    <row r="322" spans="6:23" x14ac:dyDescent="0.2">
      <c r="F322" t="s">
        <v>137</v>
      </c>
      <c r="G322" t="s">
        <v>4679</v>
      </c>
      <c r="I322" t="s">
        <v>4399</v>
      </c>
      <c r="J322" t="s">
        <v>4684</v>
      </c>
      <c r="K322" t="s">
        <v>4682</v>
      </c>
      <c r="Q322" t="s">
        <v>4427</v>
      </c>
      <c r="R322" t="s">
        <v>4386</v>
      </c>
      <c r="U322" t="s">
        <v>4683</v>
      </c>
    </row>
    <row r="323" spans="6:23" x14ac:dyDescent="0.2">
      <c r="F323" t="s">
        <v>138</v>
      </c>
      <c r="G323" t="s">
        <v>4679</v>
      </c>
      <c r="I323" t="s">
        <v>4399</v>
      </c>
      <c r="J323" t="s">
        <v>4685</v>
      </c>
      <c r="K323" t="s">
        <v>4682</v>
      </c>
      <c r="Q323" t="s">
        <v>4427</v>
      </c>
      <c r="R323" t="s">
        <v>4386</v>
      </c>
      <c r="U323" t="s">
        <v>4683</v>
      </c>
    </row>
    <row r="324" spans="6:23" x14ac:dyDescent="0.2">
      <c r="F324" t="s">
        <v>139</v>
      </c>
      <c r="G324" t="s">
        <v>4679</v>
      </c>
      <c r="I324" t="s">
        <v>4399</v>
      </c>
      <c r="J324" t="s">
        <v>4686</v>
      </c>
      <c r="K324" t="s">
        <v>4682</v>
      </c>
      <c r="Q324" t="s">
        <v>4427</v>
      </c>
      <c r="R324" t="s">
        <v>4386</v>
      </c>
      <c r="U324" t="s">
        <v>4683</v>
      </c>
    </row>
    <row r="325" spans="6:23" x14ac:dyDescent="0.2">
      <c r="F325" t="s">
        <v>4687</v>
      </c>
      <c r="G325" t="s">
        <v>4679</v>
      </c>
      <c r="I325" t="s">
        <v>4387</v>
      </c>
      <c r="J325" t="s">
        <v>4688</v>
      </c>
      <c r="K325" t="s">
        <v>4689</v>
      </c>
      <c r="S325" t="s">
        <v>4383</v>
      </c>
      <c r="W325" t="s">
        <v>4626</v>
      </c>
    </row>
    <row r="326" spans="6:23" ht="160" x14ac:dyDescent="0.2">
      <c r="F326" t="s">
        <v>141</v>
      </c>
      <c r="G326" t="s">
        <v>4679</v>
      </c>
      <c r="H326" s="7" t="s">
        <v>4690</v>
      </c>
      <c r="I326" t="s">
        <v>4399</v>
      </c>
      <c r="J326" t="s">
        <v>4691</v>
      </c>
      <c r="K326" t="s">
        <v>4692</v>
      </c>
      <c r="Q326" t="s">
        <v>4427</v>
      </c>
      <c r="R326" t="s">
        <v>4386</v>
      </c>
      <c r="U326" t="s">
        <v>4693</v>
      </c>
    </row>
    <row r="327" spans="6:23" x14ac:dyDescent="0.2">
      <c r="F327" t="s">
        <v>4712</v>
      </c>
      <c r="G327" t="s">
        <v>4679</v>
      </c>
      <c r="H327" s="7"/>
      <c r="I327" t="s">
        <v>4376</v>
      </c>
      <c r="J327" t="s">
        <v>4721</v>
      </c>
      <c r="K327" t="s">
        <v>4722</v>
      </c>
    </row>
    <row r="328" spans="6:23" ht="112" x14ac:dyDescent="0.2">
      <c r="F328" t="s">
        <v>142</v>
      </c>
      <c r="G328" t="s">
        <v>4679</v>
      </c>
      <c r="I328" t="s">
        <v>4415</v>
      </c>
      <c r="J328" s="7" t="s">
        <v>4694</v>
      </c>
      <c r="K328" t="s">
        <v>4695</v>
      </c>
      <c r="Q328" t="s">
        <v>4696</v>
      </c>
      <c r="R328" t="s">
        <v>4386</v>
      </c>
      <c r="S328" t="s">
        <v>4697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2272-B9D6-244A-9735-10F2A64B518E}">
  <dimension ref="A1:C8"/>
  <sheetViews>
    <sheetView workbookViewId="0"/>
  </sheetViews>
  <sheetFormatPr baseColWidth="10" defaultRowHeight="15" x14ac:dyDescent="0.2"/>
  <sheetData>
    <row r="1" spans="1:3" x14ac:dyDescent="0.2">
      <c r="A1" t="s">
        <v>4443</v>
      </c>
    </row>
    <row r="6" spans="1:3" x14ac:dyDescent="0.2">
      <c r="C6" t="s">
        <v>4723</v>
      </c>
    </row>
    <row r="7" spans="1:3" x14ac:dyDescent="0.2">
      <c r="C7" t="s">
        <v>4724</v>
      </c>
    </row>
    <row r="8" spans="1:3" x14ac:dyDescent="0.2">
      <c r="C8" t="s">
        <v>4725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8D12B-F59C-AE43-AD4B-A343BCC7860D}">
  <dimension ref="A1:C196"/>
  <sheetViews>
    <sheetView tabSelected="1" workbookViewId="0">
      <selection activeCell="C5" sqref="C5"/>
    </sheetView>
  </sheetViews>
  <sheetFormatPr baseColWidth="10" defaultRowHeight="15" x14ac:dyDescent="0.2"/>
  <cols>
    <col min="1" max="1" width="25" customWidth="1"/>
    <col min="2" max="2" width="30.5" customWidth="1"/>
    <col min="3" max="3" width="46.83203125" customWidth="1"/>
  </cols>
  <sheetData>
    <row r="1" spans="1:3" ht="16" thickBot="1" x14ac:dyDescent="0.25">
      <c r="A1" t="s">
        <v>4726</v>
      </c>
      <c r="B1" t="s">
        <v>4727</v>
      </c>
      <c r="C1" t="s">
        <v>4728</v>
      </c>
    </row>
    <row r="2" spans="1:3" ht="17" thickBot="1" x14ac:dyDescent="0.25">
      <c r="A2" s="9" t="s">
        <v>4729</v>
      </c>
      <c r="B2" t="str">
        <f>RIGHT(A2, LEN(A2)- 3)</f>
        <v>Afghanistan</v>
      </c>
      <c r="C2" t="str">
        <f>LEFT(A2,1)</f>
        <v>1</v>
      </c>
    </row>
    <row r="3" spans="1:3" ht="17" thickBot="1" x14ac:dyDescent="0.25">
      <c r="A3" s="10" t="s">
        <v>4730</v>
      </c>
      <c r="B3" t="str">
        <f>RIGHT(A3, LEN(A3)- 3)</f>
        <v>Albania</v>
      </c>
      <c r="C3" t="str">
        <f t="shared" ref="C3:C11" si="0">LEFT(A3,1)</f>
        <v>2</v>
      </c>
    </row>
    <row r="4" spans="1:3" ht="17" thickBot="1" x14ac:dyDescent="0.25">
      <c r="A4" s="10" t="s">
        <v>4731</v>
      </c>
      <c r="B4" t="str">
        <f>RIGHT(A4, LEN(A4)- 3)</f>
        <v>Algeria</v>
      </c>
      <c r="C4" t="str">
        <f t="shared" si="0"/>
        <v>3</v>
      </c>
    </row>
    <row r="5" spans="1:3" ht="17" thickBot="1" x14ac:dyDescent="0.25">
      <c r="A5" s="10" t="s">
        <v>4732</v>
      </c>
      <c r="B5" t="str">
        <f>RIGHT(A5, LEN(A5)- 3)</f>
        <v>Andorra</v>
      </c>
      <c r="C5" t="str">
        <f t="shared" si="0"/>
        <v>4</v>
      </c>
    </row>
    <row r="6" spans="1:3" ht="17" thickBot="1" x14ac:dyDescent="0.25">
      <c r="A6" s="10" t="s">
        <v>4733</v>
      </c>
      <c r="B6" t="str">
        <f>RIGHT(A6, LEN(A6)- 3)</f>
        <v>Angola</v>
      </c>
      <c r="C6" t="str">
        <f t="shared" si="0"/>
        <v>5</v>
      </c>
    </row>
    <row r="7" spans="1:3" ht="17" thickBot="1" x14ac:dyDescent="0.25">
      <c r="A7" s="10" t="s">
        <v>4734</v>
      </c>
      <c r="B7" t="str">
        <f>RIGHT(A7, LEN(A7)- 3)</f>
        <v>Antigua and Barbuda</v>
      </c>
      <c r="C7" t="str">
        <f t="shared" si="0"/>
        <v>6</v>
      </c>
    </row>
    <row r="8" spans="1:3" ht="17" thickBot="1" x14ac:dyDescent="0.25">
      <c r="A8" s="10" t="s">
        <v>4735</v>
      </c>
      <c r="B8" t="str">
        <f>RIGHT(A8, LEN(A8)- 3)</f>
        <v>Argentina</v>
      </c>
      <c r="C8" t="str">
        <f t="shared" si="0"/>
        <v>7</v>
      </c>
    </row>
    <row r="9" spans="1:3" ht="17" thickBot="1" x14ac:dyDescent="0.25">
      <c r="A9" s="10" t="s">
        <v>4736</v>
      </c>
      <c r="B9" t="str">
        <f>RIGHT(A9, LEN(A9)- 3)</f>
        <v>Armenia</v>
      </c>
      <c r="C9" t="str">
        <f t="shared" si="0"/>
        <v>8</v>
      </c>
    </row>
    <row r="10" spans="1:3" ht="17" thickBot="1" x14ac:dyDescent="0.25">
      <c r="A10" s="10" t="s">
        <v>4737</v>
      </c>
      <c r="B10" t="str">
        <f>RIGHT(A10, LEN(A10)- 3)</f>
        <v>Australia</v>
      </c>
      <c r="C10" t="str">
        <f t="shared" si="0"/>
        <v>9</v>
      </c>
    </row>
    <row r="11" spans="1:3" ht="17" thickBot="1" x14ac:dyDescent="0.25">
      <c r="A11" s="10" t="s">
        <v>4738</v>
      </c>
      <c r="B11" t="str">
        <f>RIGHT(A11, LEN(A11)- 4)</f>
        <v>Austria</v>
      </c>
      <c r="C11" t="str">
        <f>LEFT(A11,2)</f>
        <v>10</v>
      </c>
    </row>
    <row r="12" spans="1:3" ht="17" thickBot="1" x14ac:dyDescent="0.25">
      <c r="A12" s="10" t="s">
        <v>4739</v>
      </c>
      <c r="B12" t="str">
        <f t="shared" ref="B12:B75" si="1">RIGHT(A12, LEN(A12)- 4)</f>
        <v>Azerbaijan</v>
      </c>
      <c r="C12" t="str">
        <f t="shared" ref="C12:C75" si="2">LEFT(A12,2)</f>
        <v>11</v>
      </c>
    </row>
    <row r="13" spans="1:3" ht="17" thickBot="1" x14ac:dyDescent="0.25">
      <c r="A13" s="10" t="s">
        <v>4740</v>
      </c>
      <c r="B13" t="str">
        <f t="shared" si="1"/>
        <v>Bahamas</v>
      </c>
      <c r="C13" t="str">
        <f t="shared" si="2"/>
        <v>12</v>
      </c>
    </row>
    <row r="14" spans="1:3" ht="17" thickBot="1" x14ac:dyDescent="0.25">
      <c r="A14" s="10" t="s">
        <v>4741</v>
      </c>
      <c r="B14" t="str">
        <f t="shared" si="1"/>
        <v>Bahrain</v>
      </c>
      <c r="C14" t="str">
        <f t="shared" si="2"/>
        <v>13</v>
      </c>
    </row>
    <row r="15" spans="1:3" ht="17" thickBot="1" x14ac:dyDescent="0.25">
      <c r="A15" s="10" t="s">
        <v>4742</v>
      </c>
      <c r="B15" t="str">
        <f t="shared" si="1"/>
        <v>Bangladesh</v>
      </c>
      <c r="C15" t="str">
        <f t="shared" si="2"/>
        <v>14</v>
      </c>
    </row>
    <row r="16" spans="1:3" ht="17" thickBot="1" x14ac:dyDescent="0.25">
      <c r="A16" s="10" t="s">
        <v>4743</v>
      </c>
      <c r="B16" t="str">
        <f t="shared" si="1"/>
        <v>Barbados</v>
      </c>
      <c r="C16" t="str">
        <f t="shared" si="2"/>
        <v>15</v>
      </c>
    </row>
    <row r="17" spans="1:3" ht="17" thickBot="1" x14ac:dyDescent="0.25">
      <c r="A17" s="10" t="s">
        <v>4744</v>
      </c>
      <c r="B17" t="str">
        <f t="shared" si="1"/>
        <v>Belarus</v>
      </c>
      <c r="C17" t="str">
        <f t="shared" si="2"/>
        <v>16</v>
      </c>
    </row>
    <row r="18" spans="1:3" ht="17" thickBot="1" x14ac:dyDescent="0.25">
      <c r="A18" s="10" t="s">
        <v>4745</v>
      </c>
      <c r="B18" t="str">
        <f t="shared" si="1"/>
        <v>Belgium</v>
      </c>
      <c r="C18" t="str">
        <f t="shared" si="2"/>
        <v>17</v>
      </c>
    </row>
    <row r="19" spans="1:3" ht="17" thickBot="1" x14ac:dyDescent="0.25">
      <c r="A19" s="10" t="s">
        <v>4746</v>
      </c>
      <c r="B19" t="str">
        <f t="shared" si="1"/>
        <v>Belize</v>
      </c>
      <c r="C19" t="str">
        <f t="shared" si="2"/>
        <v>18</v>
      </c>
    </row>
    <row r="20" spans="1:3" ht="17" thickBot="1" x14ac:dyDescent="0.25">
      <c r="A20" s="10" t="s">
        <v>4747</v>
      </c>
      <c r="B20" t="str">
        <f t="shared" si="1"/>
        <v>Benin</v>
      </c>
      <c r="C20" t="str">
        <f t="shared" si="2"/>
        <v>19</v>
      </c>
    </row>
    <row r="21" spans="1:3" ht="17" thickBot="1" x14ac:dyDescent="0.25">
      <c r="A21" s="10" t="s">
        <v>4748</v>
      </c>
      <c r="B21" t="str">
        <f t="shared" si="1"/>
        <v>Bhutan</v>
      </c>
      <c r="C21" t="str">
        <f t="shared" si="2"/>
        <v>20</v>
      </c>
    </row>
    <row r="22" spans="1:3" ht="17" thickBot="1" x14ac:dyDescent="0.25">
      <c r="A22" s="10" t="s">
        <v>4749</v>
      </c>
      <c r="B22" t="str">
        <f t="shared" si="1"/>
        <v>Bolivia</v>
      </c>
      <c r="C22" t="str">
        <f t="shared" si="2"/>
        <v>21</v>
      </c>
    </row>
    <row r="23" spans="1:3" ht="17" thickBot="1" x14ac:dyDescent="0.25">
      <c r="A23" s="10" t="s">
        <v>4750</v>
      </c>
      <c r="B23" t="str">
        <f t="shared" si="1"/>
        <v>Bosnia and Herzegovina</v>
      </c>
      <c r="C23" t="str">
        <f t="shared" si="2"/>
        <v>22</v>
      </c>
    </row>
    <row r="24" spans="1:3" ht="17" thickBot="1" x14ac:dyDescent="0.25">
      <c r="A24" s="10" t="s">
        <v>4751</v>
      </c>
      <c r="B24" t="str">
        <f t="shared" si="1"/>
        <v>Botswana</v>
      </c>
      <c r="C24" t="str">
        <f t="shared" si="2"/>
        <v>23</v>
      </c>
    </row>
    <row r="25" spans="1:3" ht="17" thickBot="1" x14ac:dyDescent="0.25">
      <c r="A25" s="10" t="s">
        <v>4752</v>
      </c>
      <c r="B25" t="str">
        <f t="shared" si="1"/>
        <v>Brazil</v>
      </c>
      <c r="C25" t="str">
        <f t="shared" si="2"/>
        <v>24</v>
      </c>
    </row>
    <row r="26" spans="1:3" ht="17" thickBot="1" x14ac:dyDescent="0.25">
      <c r="A26" s="10" t="s">
        <v>4753</v>
      </c>
      <c r="B26" t="str">
        <f t="shared" si="1"/>
        <v>Brunei</v>
      </c>
      <c r="C26" t="str">
        <f t="shared" si="2"/>
        <v>25</v>
      </c>
    </row>
    <row r="27" spans="1:3" ht="17" thickBot="1" x14ac:dyDescent="0.25">
      <c r="A27" s="10" t="s">
        <v>4754</v>
      </c>
      <c r="B27" t="str">
        <f t="shared" si="1"/>
        <v>Bulgaria</v>
      </c>
      <c r="C27" t="str">
        <f t="shared" si="2"/>
        <v>26</v>
      </c>
    </row>
    <row r="28" spans="1:3" ht="17" thickBot="1" x14ac:dyDescent="0.25">
      <c r="A28" s="10" t="s">
        <v>4755</v>
      </c>
      <c r="B28" t="str">
        <f t="shared" si="1"/>
        <v>Burkina Faso</v>
      </c>
      <c r="C28" t="str">
        <f t="shared" si="2"/>
        <v>27</v>
      </c>
    </row>
    <row r="29" spans="1:3" ht="17" thickBot="1" x14ac:dyDescent="0.25">
      <c r="A29" s="10" t="s">
        <v>4756</v>
      </c>
      <c r="B29" t="str">
        <f t="shared" si="1"/>
        <v>Burundi</v>
      </c>
      <c r="C29" t="str">
        <f t="shared" si="2"/>
        <v>28</v>
      </c>
    </row>
    <row r="30" spans="1:3" ht="17" thickBot="1" x14ac:dyDescent="0.25">
      <c r="A30" s="10" t="s">
        <v>4757</v>
      </c>
      <c r="B30" t="str">
        <f t="shared" si="1"/>
        <v>Cambodia</v>
      </c>
      <c r="C30" t="str">
        <f t="shared" si="2"/>
        <v>29</v>
      </c>
    </row>
    <row r="31" spans="1:3" ht="17" thickBot="1" x14ac:dyDescent="0.25">
      <c r="A31" s="10" t="s">
        <v>4758</v>
      </c>
      <c r="B31" t="str">
        <f t="shared" si="1"/>
        <v>Cameroon</v>
      </c>
      <c r="C31" t="str">
        <f t="shared" si="2"/>
        <v>30</v>
      </c>
    </row>
    <row r="32" spans="1:3" ht="17" thickBot="1" x14ac:dyDescent="0.25">
      <c r="A32" s="10" t="s">
        <v>4759</v>
      </c>
      <c r="B32" t="str">
        <f t="shared" si="1"/>
        <v>Canada</v>
      </c>
      <c r="C32" t="str">
        <f t="shared" si="2"/>
        <v>31</v>
      </c>
    </row>
    <row r="33" spans="1:3" ht="17" thickBot="1" x14ac:dyDescent="0.25">
      <c r="A33" s="10" t="s">
        <v>4760</v>
      </c>
      <c r="B33" t="str">
        <f t="shared" si="1"/>
        <v>Cape Verde</v>
      </c>
      <c r="C33" t="str">
        <f t="shared" si="2"/>
        <v>32</v>
      </c>
    </row>
    <row r="34" spans="1:3" ht="17" thickBot="1" x14ac:dyDescent="0.25">
      <c r="A34" s="10" t="s">
        <v>4761</v>
      </c>
      <c r="B34" t="str">
        <f t="shared" si="1"/>
        <v>Central African Republic</v>
      </c>
      <c r="C34" t="str">
        <f t="shared" si="2"/>
        <v>33</v>
      </c>
    </row>
    <row r="35" spans="1:3" ht="17" thickBot="1" x14ac:dyDescent="0.25">
      <c r="A35" s="10" t="s">
        <v>4762</v>
      </c>
      <c r="B35" t="str">
        <f t="shared" si="1"/>
        <v>Chad</v>
      </c>
      <c r="C35" t="str">
        <f t="shared" si="2"/>
        <v>34</v>
      </c>
    </row>
    <row r="36" spans="1:3" ht="17" thickBot="1" x14ac:dyDescent="0.25">
      <c r="A36" s="10" t="s">
        <v>4763</v>
      </c>
      <c r="B36" t="str">
        <f t="shared" si="1"/>
        <v>Chile</v>
      </c>
      <c r="C36" t="str">
        <f t="shared" si="2"/>
        <v>35</v>
      </c>
    </row>
    <row r="37" spans="1:3" ht="17" thickBot="1" x14ac:dyDescent="0.25">
      <c r="A37" s="10" t="s">
        <v>4764</v>
      </c>
      <c r="B37" t="str">
        <f t="shared" si="1"/>
        <v>China</v>
      </c>
      <c r="C37" t="str">
        <f t="shared" si="2"/>
        <v>36</v>
      </c>
    </row>
    <row r="38" spans="1:3" ht="17" thickBot="1" x14ac:dyDescent="0.25">
      <c r="A38" s="10" t="s">
        <v>4765</v>
      </c>
      <c r="B38" t="str">
        <f t="shared" si="1"/>
        <v>Colombia</v>
      </c>
      <c r="C38" t="str">
        <f t="shared" si="2"/>
        <v>37</v>
      </c>
    </row>
    <row r="39" spans="1:3" ht="17" thickBot="1" x14ac:dyDescent="0.25">
      <c r="A39" s="10" t="s">
        <v>4766</v>
      </c>
      <c r="B39" t="str">
        <f t="shared" si="1"/>
        <v>Comoros</v>
      </c>
      <c r="C39" t="str">
        <f t="shared" si="2"/>
        <v>38</v>
      </c>
    </row>
    <row r="40" spans="1:3" ht="17" thickBot="1" x14ac:dyDescent="0.25">
      <c r="A40" s="10" t="s">
        <v>4767</v>
      </c>
      <c r="B40" t="str">
        <f t="shared" si="1"/>
        <v>Congo</v>
      </c>
      <c r="C40" t="str">
        <f t="shared" si="2"/>
        <v>39</v>
      </c>
    </row>
    <row r="41" spans="1:3" ht="17" thickBot="1" x14ac:dyDescent="0.25">
      <c r="A41" s="10" t="s">
        <v>4768</v>
      </c>
      <c r="B41" t="str">
        <f t="shared" si="1"/>
        <v>Costa Rica</v>
      </c>
      <c r="C41" t="str">
        <f t="shared" si="2"/>
        <v>40</v>
      </c>
    </row>
    <row r="42" spans="1:3" ht="17" thickBot="1" x14ac:dyDescent="0.25">
      <c r="A42" s="10" t="s">
        <v>4769</v>
      </c>
      <c r="B42" t="str">
        <f t="shared" si="1"/>
        <v>Côte d'Ivoire</v>
      </c>
      <c r="C42" t="str">
        <f t="shared" si="2"/>
        <v>41</v>
      </c>
    </row>
    <row r="43" spans="1:3" ht="17" thickBot="1" x14ac:dyDescent="0.25">
      <c r="A43" s="10" t="s">
        <v>4770</v>
      </c>
      <c r="B43" t="str">
        <f t="shared" si="1"/>
        <v>Croatia</v>
      </c>
      <c r="C43" t="str">
        <f t="shared" si="2"/>
        <v>42</v>
      </c>
    </row>
    <row r="44" spans="1:3" ht="17" thickBot="1" x14ac:dyDescent="0.25">
      <c r="A44" s="10" t="s">
        <v>4771</v>
      </c>
      <c r="B44" t="str">
        <f t="shared" si="1"/>
        <v>Cuba</v>
      </c>
      <c r="C44" t="str">
        <f t="shared" si="2"/>
        <v>43</v>
      </c>
    </row>
    <row r="45" spans="1:3" ht="17" thickBot="1" x14ac:dyDescent="0.25">
      <c r="A45" s="10" t="s">
        <v>4772</v>
      </c>
      <c r="B45" t="str">
        <f t="shared" si="1"/>
        <v>Cyprus</v>
      </c>
      <c r="C45" t="str">
        <f t="shared" si="2"/>
        <v>44</v>
      </c>
    </row>
    <row r="46" spans="1:3" ht="17" thickBot="1" x14ac:dyDescent="0.25">
      <c r="A46" s="10" t="s">
        <v>4773</v>
      </c>
      <c r="B46" t="str">
        <f t="shared" si="1"/>
        <v>Czech Republic</v>
      </c>
      <c r="C46" t="str">
        <f t="shared" si="2"/>
        <v>45</v>
      </c>
    </row>
    <row r="47" spans="1:3" ht="33" thickBot="1" x14ac:dyDescent="0.25">
      <c r="A47" s="10" t="s">
        <v>4774</v>
      </c>
      <c r="B47" t="str">
        <f t="shared" si="1"/>
        <v>Democratic Republic of Congo</v>
      </c>
      <c r="C47" t="str">
        <f t="shared" si="2"/>
        <v>46</v>
      </c>
    </row>
    <row r="48" spans="1:3" ht="17" thickBot="1" x14ac:dyDescent="0.25">
      <c r="A48" s="10" t="s">
        <v>4775</v>
      </c>
      <c r="B48" t="str">
        <f t="shared" si="1"/>
        <v>Denmark</v>
      </c>
      <c r="C48" t="str">
        <f t="shared" si="2"/>
        <v>47</v>
      </c>
    </row>
    <row r="49" spans="1:3" ht="17" thickBot="1" x14ac:dyDescent="0.25">
      <c r="A49" s="10" t="s">
        <v>4776</v>
      </c>
      <c r="B49" t="str">
        <f t="shared" si="1"/>
        <v>Djibouti</v>
      </c>
      <c r="C49" t="str">
        <f t="shared" si="2"/>
        <v>48</v>
      </c>
    </row>
    <row r="50" spans="1:3" ht="17" thickBot="1" x14ac:dyDescent="0.25">
      <c r="A50" s="10" t="s">
        <v>4777</v>
      </c>
      <c r="B50" t="str">
        <f t="shared" si="1"/>
        <v>Dominica</v>
      </c>
      <c r="C50" t="str">
        <f t="shared" si="2"/>
        <v>49</v>
      </c>
    </row>
    <row r="51" spans="1:3" ht="17" thickBot="1" x14ac:dyDescent="0.25">
      <c r="A51" s="10" t="s">
        <v>4778</v>
      </c>
      <c r="B51" t="str">
        <f t="shared" si="1"/>
        <v>Dominican Republic</v>
      </c>
      <c r="C51" t="str">
        <f t="shared" si="2"/>
        <v>50</v>
      </c>
    </row>
    <row r="52" spans="1:3" ht="17" thickBot="1" x14ac:dyDescent="0.25">
      <c r="A52" s="10" t="s">
        <v>4779</v>
      </c>
      <c r="B52" t="str">
        <f t="shared" si="1"/>
        <v>Ecuador</v>
      </c>
      <c r="C52" t="str">
        <f t="shared" si="2"/>
        <v>51</v>
      </c>
    </row>
    <row r="53" spans="1:3" ht="17" thickBot="1" x14ac:dyDescent="0.25">
      <c r="A53" s="10" t="s">
        <v>4780</v>
      </c>
      <c r="B53" t="str">
        <f t="shared" si="1"/>
        <v>Egypt</v>
      </c>
      <c r="C53" t="str">
        <f t="shared" si="2"/>
        <v>52</v>
      </c>
    </row>
    <row r="54" spans="1:3" ht="17" thickBot="1" x14ac:dyDescent="0.25">
      <c r="A54" s="10" t="s">
        <v>4781</v>
      </c>
      <c r="B54" t="str">
        <f t="shared" si="1"/>
        <v>El Salvador</v>
      </c>
      <c r="C54" t="str">
        <f t="shared" si="2"/>
        <v>53</v>
      </c>
    </row>
    <row r="55" spans="1:3" ht="17" thickBot="1" x14ac:dyDescent="0.25">
      <c r="A55" s="10" t="s">
        <v>4782</v>
      </c>
      <c r="B55" t="str">
        <f t="shared" si="1"/>
        <v>Equatorial Guinea</v>
      </c>
      <c r="C55" t="str">
        <f t="shared" si="2"/>
        <v>54</v>
      </c>
    </row>
    <row r="56" spans="1:3" ht="17" thickBot="1" x14ac:dyDescent="0.25">
      <c r="A56" s="10" t="s">
        <v>4783</v>
      </c>
      <c r="B56" t="str">
        <f t="shared" si="1"/>
        <v>Eritrea</v>
      </c>
      <c r="C56" t="str">
        <f t="shared" si="2"/>
        <v>55</v>
      </c>
    </row>
    <row r="57" spans="1:3" ht="17" thickBot="1" x14ac:dyDescent="0.25">
      <c r="A57" s="10" t="s">
        <v>4784</v>
      </c>
      <c r="B57" t="str">
        <f t="shared" si="1"/>
        <v>Estonia</v>
      </c>
      <c r="C57" t="str">
        <f t="shared" si="2"/>
        <v>56</v>
      </c>
    </row>
    <row r="58" spans="1:3" ht="33" thickBot="1" x14ac:dyDescent="0.25">
      <c r="A58" s="10" t="s">
        <v>4785</v>
      </c>
      <c r="B58" t="str">
        <f t="shared" si="1"/>
        <v>Eswatini (formerly Swaziland)</v>
      </c>
      <c r="C58" t="str">
        <f t="shared" si="2"/>
        <v>57</v>
      </c>
    </row>
    <row r="59" spans="1:3" ht="17" thickBot="1" x14ac:dyDescent="0.25">
      <c r="A59" s="10" t="s">
        <v>4786</v>
      </c>
      <c r="B59" t="str">
        <f t="shared" si="1"/>
        <v>Ethiopia</v>
      </c>
      <c r="C59" t="str">
        <f t="shared" si="2"/>
        <v>58</v>
      </c>
    </row>
    <row r="60" spans="1:3" ht="17" thickBot="1" x14ac:dyDescent="0.25">
      <c r="A60" s="10" t="s">
        <v>4787</v>
      </c>
      <c r="B60" t="str">
        <f t="shared" si="1"/>
        <v>Fiji</v>
      </c>
      <c r="C60" t="str">
        <f t="shared" si="2"/>
        <v>59</v>
      </c>
    </row>
    <row r="61" spans="1:3" ht="17" thickBot="1" x14ac:dyDescent="0.25">
      <c r="A61" s="10" t="s">
        <v>4788</v>
      </c>
      <c r="B61" t="str">
        <f t="shared" si="1"/>
        <v>Finland</v>
      </c>
      <c r="C61" t="str">
        <f t="shared" si="2"/>
        <v>60</v>
      </c>
    </row>
    <row r="62" spans="1:3" ht="17" thickBot="1" x14ac:dyDescent="0.25">
      <c r="A62" s="10" t="s">
        <v>4789</v>
      </c>
      <c r="B62" t="str">
        <f t="shared" si="1"/>
        <v>France</v>
      </c>
      <c r="C62" t="str">
        <f t="shared" si="2"/>
        <v>61</v>
      </c>
    </row>
    <row r="63" spans="1:3" ht="17" thickBot="1" x14ac:dyDescent="0.25">
      <c r="A63" s="10" t="s">
        <v>4790</v>
      </c>
      <c r="B63" t="str">
        <f t="shared" si="1"/>
        <v>Gabon</v>
      </c>
      <c r="C63" t="str">
        <f t="shared" si="2"/>
        <v>62</v>
      </c>
    </row>
    <row r="64" spans="1:3" ht="17" thickBot="1" x14ac:dyDescent="0.25">
      <c r="A64" s="10" t="s">
        <v>4791</v>
      </c>
      <c r="B64" t="str">
        <f t="shared" si="1"/>
        <v>Gambia</v>
      </c>
      <c r="C64" t="str">
        <f t="shared" si="2"/>
        <v>63</v>
      </c>
    </row>
    <row r="65" spans="1:3" ht="17" thickBot="1" x14ac:dyDescent="0.25">
      <c r="A65" s="10" t="s">
        <v>4792</v>
      </c>
      <c r="B65" t="str">
        <f t="shared" si="1"/>
        <v>Georgia</v>
      </c>
      <c r="C65" t="str">
        <f t="shared" si="2"/>
        <v>64</v>
      </c>
    </row>
    <row r="66" spans="1:3" ht="17" thickBot="1" x14ac:dyDescent="0.25">
      <c r="A66" s="10" t="s">
        <v>4793</v>
      </c>
      <c r="B66" t="str">
        <f t="shared" si="1"/>
        <v>Germany</v>
      </c>
      <c r="C66" t="str">
        <f t="shared" si="2"/>
        <v>65</v>
      </c>
    </row>
    <row r="67" spans="1:3" ht="17" thickBot="1" x14ac:dyDescent="0.25">
      <c r="A67" s="10" t="s">
        <v>4794</v>
      </c>
      <c r="B67" t="str">
        <f t="shared" si="1"/>
        <v>Ghana</v>
      </c>
      <c r="C67" t="str">
        <f t="shared" si="2"/>
        <v>66</v>
      </c>
    </row>
    <row r="68" spans="1:3" ht="17" thickBot="1" x14ac:dyDescent="0.25">
      <c r="A68" s="10" t="s">
        <v>4795</v>
      </c>
      <c r="B68" t="str">
        <f t="shared" si="1"/>
        <v>Greece</v>
      </c>
      <c r="C68" t="str">
        <f t="shared" si="2"/>
        <v>67</v>
      </c>
    </row>
    <row r="69" spans="1:3" ht="17" thickBot="1" x14ac:dyDescent="0.25">
      <c r="A69" s="10" t="s">
        <v>4796</v>
      </c>
      <c r="B69" t="str">
        <f t="shared" si="1"/>
        <v>Grenada</v>
      </c>
      <c r="C69" t="str">
        <f t="shared" si="2"/>
        <v>68</v>
      </c>
    </row>
    <row r="70" spans="1:3" ht="17" thickBot="1" x14ac:dyDescent="0.25">
      <c r="A70" s="10" t="s">
        <v>4797</v>
      </c>
      <c r="B70" t="str">
        <f t="shared" si="1"/>
        <v>Guatemala</v>
      </c>
      <c r="C70" t="str">
        <f t="shared" si="2"/>
        <v>69</v>
      </c>
    </row>
    <row r="71" spans="1:3" ht="17" thickBot="1" x14ac:dyDescent="0.25">
      <c r="A71" s="10" t="s">
        <v>4798</v>
      </c>
      <c r="B71" t="str">
        <f t="shared" si="1"/>
        <v>Guinea</v>
      </c>
      <c r="C71" t="str">
        <f t="shared" si="2"/>
        <v>70</v>
      </c>
    </row>
    <row r="72" spans="1:3" ht="17" thickBot="1" x14ac:dyDescent="0.25">
      <c r="A72" s="10" t="s">
        <v>4799</v>
      </c>
      <c r="B72" t="str">
        <f t="shared" si="1"/>
        <v>Guinea-Bissua</v>
      </c>
      <c r="C72" t="str">
        <f t="shared" si="2"/>
        <v>71</v>
      </c>
    </row>
    <row r="73" spans="1:3" ht="17" thickBot="1" x14ac:dyDescent="0.25">
      <c r="A73" s="10" t="s">
        <v>4800</v>
      </c>
      <c r="B73" t="str">
        <f t="shared" si="1"/>
        <v>Guyana</v>
      </c>
      <c r="C73" t="str">
        <f t="shared" si="2"/>
        <v>72</v>
      </c>
    </row>
    <row r="74" spans="1:3" ht="17" thickBot="1" x14ac:dyDescent="0.25">
      <c r="A74" s="10" t="s">
        <v>4801</v>
      </c>
      <c r="B74" t="str">
        <f t="shared" si="1"/>
        <v>Haiti</v>
      </c>
      <c r="C74" t="str">
        <f t="shared" si="2"/>
        <v>73</v>
      </c>
    </row>
    <row r="75" spans="1:3" ht="17" thickBot="1" x14ac:dyDescent="0.25">
      <c r="A75" s="10" t="s">
        <v>4802</v>
      </c>
      <c r="B75" t="str">
        <f t="shared" si="1"/>
        <v>Honduras</v>
      </c>
      <c r="C75" t="str">
        <f t="shared" si="2"/>
        <v>74</v>
      </c>
    </row>
    <row r="76" spans="1:3" ht="17" thickBot="1" x14ac:dyDescent="0.25">
      <c r="A76" s="10" t="s">
        <v>4803</v>
      </c>
      <c r="B76" t="str">
        <f>RIGHT(A76, LEN(A76)- 4)</f>
        <v>Hungary</v>
      </c>
      <c r="C76" t="str">
        <f t="shared" ref="C76:C101" si="3">LEFT(A76,2)</f>
        <v>75</v>
      </c>
    </row>
    <row r="77" spans="1:3" ht="17" thickBot="1" x14ac:dyDescent="0.25">
      <c r="A77" s="10" t="s">
        <v>4804</v>
      </c>
      <c r="B77" t="str">
        <f>RIGHT(A77, LEN(A77)- 4)</f>
        <v>Iceland</v>
      </c>
      <c r="C77" t="str">
        <f t="shared" si="3"/>
        <v>76</v>
      </c>
    </row>
    <row r="78" spans="1:3" ht="17" thickBot="1" x14ac:dyDescent="0.25">
      <c r="A78" s="10" t="s">
        <v>4725</v>
      </c>
      <c r="B78" t="str">
        <f>RIGHT(A78, LEN(A78)- 4)</f>
        <v>India</v>
      </c>
      <c r="C78" t="str">
        <f t="shared" si="3"/>
        <v>77</v>
      </c>
    </row>
    <row r="79" spans="1:3" ht="17" thickBot="1" x14ac:dyDescent="0.25">
      <c r="A79" s="10" t="s">
        <v>4805</v>
      </c>
      <c r="B79" t="str">
        <f>RIGHT(A79, LEN(A79)- 4)</f>
        <v>Indonesia</v>
      </c>
      <c r="C79" t="str">
        <f t="shared" si="3"/>
        <v>78</v>
      </c>
    </row>
    <row r="80" spans="1:3" ht="17" thickBot="1" x14ac:dyDescent="0.25">
      <c r="A80" s="10" t="s">
        <v>4806</v>
      </c>
      <c r="B80" t="str">
        <f>RIGHT(A80, LEN(A80)- 4)</f>
        <v>Iran</v>
      </c>
      <c r="C80" t="str">
        <f t="shared" si="3"/>
        <v>79</v>
      </c>
    </row>
    <row r="81" spans="1:3" ht="17" thickBot="1" x14ac:dyDescent="0.25">
      <c r="A81" s="10" t="s">
        <v>4807</v>
      </c>
      <c r="B81" t="str">
        <f>RIGHT(A81, LEN(A81)- 4)</f>
        <v>Iraq</v>
      </c>
      <c r="C81" t="str">
        <f t="shared" si="3"/>
        <v>80</v>
      </c>
    </row>
    <row r="82" spans="1:3" ht="17" thickBot="1" x14ac:dyDescent="0.25">
      <c r="A82" s="10" t="s">
        <v>4808</v>
      </c>
      <c r="B82" t="str">
        <f>RIGHT(A82, LEN(A82)- 4)</f>
        <v>Ireland</v>
      </c>
      <c r="C82" t="str">
        <f t="shared" si="3"/>
        <v>81</v>
      </c>
    </row>
    <row r="83" spans="1:3" ht="17" thickBot="1" x14ac:dyDescent="0.25">
      <c r="A83" s="10" t="s">
        <v>4809</v>
      </c>
      <c r="B83" t="str">
        <f>RIGHT(A83, LEN(A83)- 4)</f>
        <v>Israel</v>
      </c>
      <c r="C83" t="str">
        <f t="shared" si="3"/>
        <v>82</v>
      </c>
    </row>
    <row r="84" spans="1:3" ht="17" thickBot="1" x14ac:dyDescent="0.25">
      <c r="A84" s="10" t="s">
        <v>4810</v>
      </c>
      <c r="B84" t="str">
        <f>RIGHT(A84, LEN(A84)- 4)</f>
        <v>Italy</v>
      </c>
      <c r="C84" t="str">
        <f t="shared" si="3"/>
        <v>83</v>
      </c>
    </row>
    <row r="85" spans="1:3" ht="17" thickBot="1" x14ac:dyDescent="0.25">
      <c r="A85" s="10" t="s">
        <v>4811</v>
      </c>
      <c r="B85" t="str">
        <f>RIGHT(A85, LEN(A85)- 4)</f>
        <v>Jamaica</v>
      </c>
      <c r="C85" t="str">
        <f t="shared" si="3"/>
        <v>84</v>
      </c>
    </row>
    <row r="86" spans="1:3" ht="17" thickBot="1" x14ac:dyDescent="0.25">
      <c r="A86" s="10" t="s">
        <v>4812</v>
      </c>
      <c r="B86" t="str">
        <f>RIGHT(A86, LEN(A86)- 4)</f>
        <v>Japan</v>
      </c>
      <c r="C86" t="str">
        <f t="shared" si="3"/>
        <v>85</v>
      </c>
    </row>
    <row r="87" spans="1:3" ht="17" thickBot="1" x14ac:dyDescent="0.25">
      <c r="A87" s="10" t="s">
        <v>4813</v>
      </c>
      <c r="B87" t="str">
        <f>RIGHT(A87, LEN(A87)- 4)</f>
        <v>Jordan</v>
      </c>
      <c r="C87" t="str">
        <f t="shared" si="3"/>
        <v>86</v>
      </c>
    </row>
    <row r="88" spans="1:3" ht="17" thickBot="1" x14ac:dyDescent="0.25">
      <c r="A88" s="10" t="s">
        <v>4814</v>
      </c>
      <c r="B88" t="str">
        <f>RIGHT(A88, LEN(A88)- 4)</f>
        <v>Kazakhstan</v>
      </c>
      <c r="C88" t="str">
        <f t="shared" si="3"/>
        <v>87</v>
      </c>
    </row>
    <row r="89" spans="1:3" ht="17" thickBot="1" x14ac:dyDescent="0.25">
      <c r="A89" s="10" t="s">
        <v>4815</v>
      </c>
      <c r="B89" t="str">
        <f>RIGHT(A89, LEN(A89)- 4)</f>
        <v>Kenya</v>
      </c>
      <c r="C89" t="str">
        <f t="shared" si="3"/>
        <v>88</v>
      </c>
    </row>
    <row r="90" spans="1:3" ht="17" thickBot="1" x14ac:dyDescent="0.25">
      <c r="A90" s="10" t="s">
        <v>4816</v>
      </c>
      <c r="B90" t="str">
        <f>RIGHT(A90, LEN(A90)- 4)</f>
        <v>Kiribati</v>
      </c>
      <c r="C90" t="str">
        <f t="shared" si="3"/>
        <v>89</v>
      </c>
    </row>
    <row r="91" spans="1:3" ht="17" thickBot="1" x14ac:dyDescent="0.25">
      <c r="A91" s="10" t="s">
        <v>4817</v>
      </c>
      <c r="B91" t="str">
        <f>RIGHT(A91, LEN(A91)- 4)</f>
        <v>Kuwait</v>
      </c>
      <c r="C91" t="str">
        <f t="shared" si="3"/>
        <v>90</v>
      </c>
    </row>
    <row r="92" spans="1:3" ht="17" thickBot="1" x14ac:dyDescent="0.25">
      <c r="A92" s="10" t="s">
        <v>4818</v>
      </c>
      <c r="B92" t="str">
        <f>RIGHT(A92, LEN(A92)- 4)</f>
        <v>Kyrgyzstan</v>
      </c>
      <c r="C92" t="str">
        <f t="shared" si="3"/>
        <v>91</v>
      </c>
    </row>
    <row r="93" spans="1:3" ht="17" thickBot="1" x14ac:dyDescent="0.25">
      <c r="A93" s="10" t="s">
        <v>4819</v>
      </c>
      <c r="B93" t="str">
        <f>RIGHT(A93, LEN(A93)- 4)</f>
        <v>Laos</v>
      </c>
      <c r="C93" t="str">
        <f t="shared" si="3"/>
        <v>92</v>
      </c>
    </row>
    <row r="94" spans="1:3" ht="17" thickBot="1" x14ac:dyDescent="0.25">
      <c r="A94" s="10" t="s">
        <v>4820</v>
      </c>
      <c r="B94" t="str">
        <f>RIGHT(A94, LEN(A94)- 4)</f>
        <v>Latvia</v>
      </c>
      <c r="C94" t="str">
        <f t="shared" si="3"/>
        <v>93</v>
      </c>
    </row>
    <row r="95" spans="1:3" ht="17" thickBot="1" x14ac:dyDescent="0.25">
      <c r="A95" s="10" t="s">
        <v>4821</v>
      </c>
      <c r="B95" t="str">
        <f>RIGHT(A95, LEN(A95)- 4)</f>
        <v>Lebanon</v>
      </c>
      <c r="C95" t="str">
        <f t="shared" si="3"/>
        <v>94</v>
      </c>
    </row>
    <row r="96" spans="1:3" ht="17" thickBot="1" x14ac:dyDescent="0.25">
      <c r="A96" s="10" t="s">
        <v>4822</v>
      </c>
      <c r="B96" t="str">
        <f>RIGHT(A96, LEN(A96)- 4)</f>
        <v>Lesotho</v>
      </c>
      <c r="C96" t="str">
        <f t="shared" si="3"/>
        <v>95</v>
      </c>
    </row>
    <row r="97" spans="1:3" ht="17" thickBot="1" x14ac:dyDescent="0.25">
      <c r="A97" s="10" t="s">
        <v>4823</v>
      </c>
      <c r="B97" t="str">
        <f>RIGHT(A97, LEN(A97)- 4)</f>
        <v>Liberia</v>
      </c>
      <c r="C97" t="str">
        <f t="shared" si="3"/>
        <v>96</v>
      </c>
    </row>
    <row r="98" spans="1:3" ht="17" thickBot="1" x14ac:dyDescent="0.25">
      <c r="A98" s="10" t="s">
        <v>4824</v>
      </c>
      <c r="B98" t="str">
        <f>RIGHT(A98, LEN(A98)- 4)</f>
        <v>Libya</v>
      </c>
      <c r="C98" t="str">
        <f t="shared" si="3"/>
        <v>97</v>
      </c>
    </row>
    <row r="99" spans="1:3" ht="17" thickBot="1" x14ac:dyDescent="0.25">
      <c r="A99" s="10" t="s">
        <v>4825</v>
      </c>
      <c r="B99" t="str">
        <f>RIGHT(A99, LEN(A99)- 4)</f>
        <v>Liechtenstein</v>
      </c>
      <c r="C99" t="str">
        <f t="shared" si="3"/>
        <v>98</v>
      </c>
    </row>
    <row r="100" spans="1:3" ht="17" thickBot="1" x14ac:dyDescent="0.25">
      <c r="A100" s="10" t="s">
        <v>4826</v>
      </c>
      <c r="B100" t="str">
        <f>RIGHT(A100, LEN(A100)- 4)</f>
        <v>Lithuania</v>
      </c>
      <c r="C100" t="str">
        <f t="shared" si="3"/>
        <v>99</v>
      </c>
    </row>
    <row r="101" spans="1:3" ht="17" thickBot="1" x14ac:dyDescent="0.25">
      <c r="A101" s="10" t="s">
        <v>4827</v>
      </c>
      <c r="B101" t="str">
        <f>RIGHT(A101, LEN(A101)- 5)</f>
        <v>Luxembourg</v>
      </c>
      <c r="C101" t="str">
        <f>LEFT(A101,3)</f>
        <v>100</v>
      </c>
    </row>
    <row r="102" spans="1:3" ht="17" thickBot="1" x14ac:dyDescent="0.25">
      <c r="A102" s="10" t="s">
        <v>4828</v>
      </c>
      <c r="B102" t="str">
        <f t="shared" ref="B102:B165" si="4">RIGHT(A102, LEN(A102)- 5)</f>
        <v>Madagascar</v>
      </c>
      <c r="C102" t="str">
        <f t="shared" ref="C102:C165" si="5">LEFT(A102,3)</f>
        <v>101</v>
      </c>
    </row>
    <row r="103" spans="1:3" ht="17" thickBot="1" x14ac:dyDescent="0.25">
      <c r="A103" s="10" t="s">
        <v>4829</v>
      </c>
      <c r="B103" t="str">
        <f t="shared" si="4"/>
        <v>Malawi</v>
      </c>
      <c r="C103" t="str">
        <f t="shared" si="5"/>
        <v>102</v>
      </c>
    </row>
    <row r="104" spans="1:3" ht="17" thickBot="1" x14ac:dyDescent="0.25">
      <c r="A104" s="10" t="s">
        <v>4830</v>
      </c>
      <c r="B104" t="str">
        <f t="shared" si="4"/>
        <v>Malaysia</v>
      </c>
      <c r="C104" t="str">
        <f t="shared" si="5"/>
        <v>103</v>
      </c>
    </row>
    <row r="105" spans="1:3" ht="17" thickBot="1" x14ac:dyDescent="0.25">
      <c r="A105" s="10" t="s">
        <v>4831</v>
      </c>
      <c r="B105" t="str">
        <f t="shared" si="4"/>
        <v>Maldives</v>
      </c>
      <c r="C105" t="str">
        <f t="shared" si="5"/>
        <v>104</v>
      </c>
    </row>
    <row r="106" spans="1:3" ht="17" thickBot="1" x14ac:dyDescent="0.25">
      <c r="A106" s="10" t="s">
        <v>4832</v>
      </c>
      <c r="B106" t="str">
        <f t="shared" si="4"/>
        <v>Mali</v>
      </c>
      <c r="C106" t="str">
        <f t="shared" si="5"/>
        <v>105</v>
      </c>
    </row>
    <row r="107" spans="1:3" ht="17" thickBot="1" x14ac:dyDescent="0.25">
      <c r="A107" s="10" t="s">
        <v>4833</v>
      </c>
      <c r="B107" t="str">
        <f t="shared" si="4"/>
        <v>Malta</v>
      </c>
      <c r="C107" t="str">
        <f t="shared" si="5"/>
        <v>106</v>
      </c>
    </row>
    <row r="108" spans="1:3" ht="17" thickBot="1" x14ac:dyDescent="0.25">
      <c r="A108" s="10" t="s">
        <v>4834</v>
      </c>
      <c r="B108" t="str">
        <f t="shared" si="4"/>
        <v>Marshall Islands</v>
      </c>
      <c r="C108" t="str">
        <f t="shared" si="5"/>
        <v>107</v>
      </c>
    </row>
    <row r="109" spans="1:3" ht="17" thickBot="1" x14ac:dyDescent="0.25">
      <c r="A109" s="10" t="s">
        <v>4835</v>
      </c>
      <c r="B109" t="str">
        <f t="shared" si="4"/>
        <v>Mauritania</v>
      </c>
      <c r="C109" t="str">
        <f t="shared" si="5"/>
        <v>108</v>
      </c>
    </row>
    <row r="110" spans="1:3" ht="17" thickBot="1" x14ac:dyDescent="0.25">
      <c r="A110" s="10" t="s">
        <v>4836</v>
      </c>
      <c r="B110" t="str">
        <f t="shared" si="4"/>
        <v>Mauritius</v>
      </c>
      <c r="C110" t="str">
        <f t="shared" si="5"/>
        <v>109</v>
      </c>
    </row>
    <row r="111" spans="1:3" ht="17" thickBot="1" x14ac:dyDescent="0.25">
      <c r="A111" s="10" t="s">
        <v>4837</v>
      </c>
      <c r="B111" t="str">
        <f t="shared" si="4"/>
        <v>Mexico</v>
      </c>
      <c r="C111" t="str">
        <f t="shared" si="5"/>
        <v>110</v>
      </c>
    </row>
    <row r="112" spans="1:3" ht="17" thickBot="1" x14ac:dyDescent="0.25">
      <c r="A112" s="10" t="s">
        <v>4838</v>
      </c>
      <c r="B112" t="str">
        <f t="shared" si="4"/>
        <v>Micronesia</v>
      </c>
      <c r="C112" t="str">
        <f t="shared" si="5"/>
        <v>111</v>
      </c>
    </row>
    <row r="113" spans="1:3" ht="17" thickBot="1" x14ac:dyDescent="0.25">
      <c r="A113" s="10" t="s">
        <v>4839</v>
      </c>
      <c r="B113" t="str">
        <f t="shared" si="4"/>
        <v>Moldova</v>
      </c>
      <c r="C113" t="str">
        <f t="shared" si="5"/>
        <v>112</v>
      </c>
    </row>
    <row r="114" spans="1:3" ht="17" thickBot="1" x14ac:dyDescent="0.25">
      <c r="A114" s="10" t="s">
        <v>4840</v>
      </c>
      <c r="B114" t="str">
        <f t="shared" si="4"/>
        <v>Monaco</v>
      </c>
      <c r="C114" t="str">
        <f t="shared" si="5"/>
        <v>113</v>
      </c>
    </row>
    <row r="115" spans="1:3" ht="17" thickBot="1" x14ac:dyDescent="0.25">
      <c r="A115" s="10" t="s">
        <v>4841</v>
      </c>
      <c r="B115" t="str">
        <f t="shared" si="4"/>
        <v>Mongolia</v>
      </c>
      <c r="C115" t="str">
        <f t="shared" si="5"/>
        <v>114</v>
      </c>
    </row>
    <row r="116" spans="1:3" ht="17" thickBot="1" x14ac:dyDescent="0.25">
      <c r="A116" s="10" t="s">
        <v>4842</v>
      </c>
      <c r="B116" t="str">
        <f t="shared" si="4"/>
        <v>Montenegro</v>
      </c>
      <c r="C116" t="str">
        <f t="shared" si="5"/>
        <v>115</v>
      </c>
    </row>
    <row r="117" spans="1:3" ht="17" thickBot="1" x14ac:dyDescent="0.25">
      <c r="A117" s="10" t="s">
        <v>4843</v>
      </c>
      <c r="B117" t="str">
        <f t="shared" si="4"/>
        <v>Morocco</v>
      </c>
      <c r="C117" t="str">
        <f t="shared" si="5"/>
        <v>116</v>
      </c>
    </row>
    <row r="118" spans="1:3" ht="17" thickBot="1" x14ac:dyDescent="0.25">
      <c r="A118" s="10" t="s">
        <v>4844</v>
      </c>
      <c r="B118" t="str">
        <f t="shared" si="4"/>
        <v>Mozambique</v>
      </c>
      <c r="C118" t="str">
        <f t="shared" si="5"/>
        <v>117</v>
      </c>
    </row>
    <row r="119" spans="1:3" ht="17" thickBot="1" x14ac:dyDescent="0.25">
      <c r="A119" s="10" t="s">
        <v>4845</v>
      </c>
      <c r="B119" t="str">
        <f t="shared" si="4"/>
        <v>Myanmar</v>
      </c>
      <c r="C119" t="str">
        <f t="shared" si="5"/>
        <v>118</v>
      </c>
    </row>
    <row r="120" spans="1:3" ht="17" thickBot="1" x14ac:dyDescent="0.25">
      <c r="A120" s="10" t="s">
        <v>4846</v>
      </c>
      <c r="B120" t="str">
        <f t="shared" si="4"/>
        <v>Namibia</v>
      </c>
      <c r="C120" t="str">
        <f t="shared" si="5"/>
        <v>119</v>
      </c>
    </row>
    <row r="121" spans="1:3" ht="17" thickBot="1" x14ac:dyDescent="0.25">
      <c r="A121" s="10" t="s">
        <v>4847</v>
      </c>
      <c r="B121" t="str">
        <f t="shared" si="4"/>
        <v>Nauru</v>
      </c>
      <c r="C121" t="str">
        <f t="shared" si="5"/>
        <v>120</v>
      </c>
    </row>
    <row r="122" spans="1:3" ht="17" thickBot="1" x14ac:dyDescent="0.25">
      <c r="A122" s="10" t="s">
        <v>4848</v>
      </c>
      <c r="B122" t="str">
        <f t="shared" si="4"/>
        <v>Nepal</v>
      </c>
      <c r="C122" t="str">
        <f t="shared" si="5"/>
        <v>121</v>
      </c>
    </row>
    <row r="123" spans="1:3" ht="17" thickBot="1" x14ac:dyDescent="0.25">
      <c r="A123" s="10" t="s">
        <v>4849</v>
      </c>
      <c r="B123" t="str">
        <f t="shared" si="4"/>
        <v>Netherlands</v>
      </c>
      <c r="C123" t="str">
        <f t="shared" si="5"/>
        <v>122</v>
      </c>
    </row>
    <row r="124" spans="1:3" ht="17" thickBot="1" x14ac:dyDescent="0.25">
      <c r="A124" s="10" t="s">
        <v>4850</v>
      </c>
      <c r="B124" t="str">
        <f t="shared" si="4"/>
        <v>New Zealand</v>
      </c>
      <c r="C124" t="str">
        <f t="shared" si="5"/>
        <v>123</v>
      </c>
    </row>
    <row r="125" spans="1:3" ht="17" thickBot="1" x14ac:dyDescent="0.25">
      <c r="A125" s="10" t="s">
        <v>4851</v>
      </c>
      <c r="B125" t="str">
        <f t="shared" si="4"/>
        <v>Nicaragua</v>
      </c>
      <c r="C125" t="str">
        <f t="shared" si="5"/>
        <v>124</v>
      </c>
    </row>
    <row r="126" spans="1:3" ht="17" thickBot="1" x14ac:dyDescent="0.25">
      <c r="A126" s="10" t="s">
        <v>4852</v>
      </c>
      <c r="B126" t="str">
        <f t="shared" si="4"/>
        <v>Niger</v>
      </c>
      <c r="C126" t="str">
        <f t="shared" si="5"/>
        <v>125</v>
      </c>
    </row>
    <row r="127" spans="1:3" ht="17" thickBot="1" x14ac:dyDescent="0.25">
      <c r="A127" s="10" t="s">
        <v>4853</v>
      </c>
      <c r="B127" t="str">
        <f t="shared" si="4"/>
        <v>Nigeria</v>
      </c>
      <c r="C127" t="str">
        <f t="shared" si="5"/>
        <v>126</v>
      </c>
    </row>
    <row r="128" spans="1:3" ht="17" thickBot="1" x14ac:dyDescent="0.25">
      <c r="A128" s="10" t="s">
        <v>4854</v>
      </c>
      <c r="B128" t="str">
        <f t="shared" si="4"/>
        <v>North Korea</v>
      </c>
      <c r="C128" t="str">
        <f t="shared" si="5"/>
        <v>127</v>
      </c>
    </row>
    <row r="129" spans="1:3" ht="17" thickBot="1" x14ac:dyDescent="0.25">
      <c r="A129" s="10" t="s">
        <v>4855</v>
      </c>
      <c r="B129" t="str">
        <f t="shared" si="4"/>
        <v>North Macedonia</v>
      </c>
      <c r="C129" t="str">
        <f t="shared" si="5"/>
        <v>128</v>
      </c>
    </row>
    <row r="130" spans="1:3" ht="17" thickBot="1" x14ac:dyDescent="0.25">
      <c r="A130" s="10" t="s">
        <v>4856</v>
      </c>
      <c r="B130" t="str">
        <f t="shared" si="4"/>
        <v>Norway</v>
      </c>
      <c r="C130" t="str">
        <f t="shared" si="5"/>
        <v>129</v>
      </c>
    </row>
    <row r="131" spans="1:3" ht="17" thickBot="1" x14ac:dyDescent="0.25">
      <c r="A131" s="10" t="s">
        <v>4857</v>
      </c>
      <c r="B131" t="str">
        <f t="shared" si="4"/>
        <v>Oman</v>
      </c>
      <c r="C131" t="str">
        <f t="shared" si="5"/>
        <v>130</v>
      </c>
    </row>
    <row r="132" spans="1:3" ht="17" thickBot="1" x14ac:dyDescent="0.25">
      <c r="A132" s="10" t="s">
        <v>4858</v>
      </c>
      <c r="B132" t="str">
        <f t="shared" si="4"/>
        <v>Pakistan</v>
      </c>
      <c r="C132" t="str">
        <f t="shared" si="5"/>
        <v>131</v>
      </c>
    </row>
    <row r="133" spans="1:3" ht="17" thickBot="1" x14ac:dyDescent="0.25">
      <c r="A133" s="10" t="s">
        <v>4859</v>
      </c>
      <c r="B133" t="str">
        <f t="shared" si="4"/>
        <v>Palau</v>
      </c>
      <c r="C133" t="str">
        <f t="shared" si="5"/>
        <v>132</v>
      </c>
    </row>
    <row r="134" spans="1:3" ht="17" thickBot="1" x14ac:dyDescent="0.25">
      <c r="A134" s="10" t="s">
        <v>4860</v>
      </c>
      <c r="B134" t="str">
        <f t="shared" si="4"/>
        <v>Palestine State</v>
      </c>
      <c r="C134" t="str">
        <f t="shared" si="5"/>
        <v>133</v>
      </c>
    </row>
    <row r="135" spans="1:3" ht="17" thickBot="1" x14ac:dyDescent="0.25">
      <c r="A135" s="10" t="s">
        <v>4861</v>
      </c>
      <c r="B135" t="str">
        <f t="shared" si="4"/>
        <v>Panama</v>
      </c>
      <c r="C135" t="str">
        <f t="shared" si="5"/>
        <v>134</v>
      </c>
    </row>
    <row r="136" spans="1:3" ht="17" thickBot="1" x14ac:dyDescent="0.25">
      <c r="A136" s="10" t="s">
        <v>4862</v>
      </c>
      <c r="B136" t="str">
        <f t="shared" si="4"/>
        <v>Papua New Guinea</v>
      </c>
      <c r="C136" t="str">
        <f t="shared" si="5"/>
        <v>135</v>
      </c>
    </row>
    <row r="137" spans="1:3" ht="17" thickBot="1" x14ac:dyDescent="0.25">
      <c r="A137" s="10" t="s">
        <v>4863</v>
      </c>
      <c r="B137" t="str">
        <f t="shared" si="4"/>
        <v>Paraguay</v>
      </c>
      <c r="C137" t="str">
        <f t="shared" si="5"/>
        <v>136</v>
      </c>
    </row>
    <row r="138" spans="1:3" ht="17" thickBot="1" x14ac:dyDescent="0.25">
      <c r="A138" s="10" t="s">
        <v>4864</v>
      </c>
      <c r="B138" t="str">
        <f t="shared" si="4"/>
        <v>Peru</v>
      </c>
      <c r="C138" t="str">
        <f t="shared" si="5"/>
        <v>137</v>
      </c>
    </row>
    <row r="139" spans="1:3" ht="17" thickBot="1" x14ac:dyDescent="0.25">
      <c r="A139" s="10" t="s">
        <v>4865</v>
      </c>
      <c r="B139" t="str">
        <f t="shared" si="4"/>
        <v>Philippines</v>
      </c>
      <c r="C139" t="str">
        <f t="shared" si="5"/>
        <v>138</v>
      </c>
    </row>
    <row r="140" spans="1:3" ht="17" thickBot="1" x14ac:dyDescent="0.25">
      <c r="A140" s="10" t="s">
        <v>4866</v>
      </c>
      <c r="B140" t="str">
        <f t="shared" si="4"/>
        <v>Poland</v>
      </c>
      <c r="C140" t="str">
        <f t="shared" si="5"/>
        <v>139</v>
      </c>
    </row>
    <row r="141" spans="1:3" ht="17" thickBot="1" x14ac:dyDescent="0.25">
      <c r="A141" s="10" t="s">
        <v>4867</v>
      </c>
      <c r="B141" t="str">
        <f t="shared" si="4"/>
        <v>Portugal</v>
      </c>
      <c r="C141" t="str">
        <f t="shared" si="5"/>
        <v>140</v>
      </c>
    </row>
    <row r="142" spans="1:3" ht="17" thickBot="1" x14ac:dyDescent="0.25">
      <c r="A142" s="10" t="s">
        <v>4868</v>
      </c>
      <c r="B142" t="str">
        <f t="shared" si="4"/>
        <v>Qatar</v>
      </c>
      <c r="C142" t="str">
        <f t="shared" si="5"/>
        <v>141</v>
      </c>
    </row>
    <row r="143" spans="1:3" ht="17" thickBot="1" x14ac:dyDescent="0.25">
      <c r="A143" s="10" t="s">
        <v>4869</v>
      </c>
      <c r="B143" t="str">
        <f t="shared" si="4"/>
        <v>Romania</v>
      </c>
      <c r="C143" t="str">
        <f t="shared" si="5"/>
        <v>142</v>
      </c>
    </row>
    <row r="144" spans="1:3" ht="17" thickBot="1" x14ac:dyDescent="0.25">
      <c r="A144" s="10" t="s">
        <v>4870</v>
      </c>
      <c r="B144" t="str">
        <f t="shared" si="4"/>
        <v>Russia</v>
      </c>
      <c r="C144" t="str">
        <f t="shared" si="5"/>
        <v>143</v>
      </c>
    </row>
    <row r="145" spans="1:3" ht="17" thickBot="1" x14ac:dyDescent="0.25">
      <c r="A145" s="10" t="s">
        <v>4871</v>
      </c>
      <c r="B145" t="str">
        <f t="shared" si="4"/>
        <v>Rwanda</v>
      </c>
      <c r="C145" t="str">
        <f t="shared" si="5"/>
        <v>144</v>
      </c>
    </row>
    <row r="146" spans="1:3" ht="17" thickBot="1" x14ac:dyDescent="0.25">
      <c r="A146" s="10" t="s">
        <v>4872</v>
      </c>
      <c r="B146" t="str">
        <f t="shared" si="4"/>
        <v>Saint Kitts and Nevis</v>
      </c>
      <c r="C146" t="str">
        <f t="shared" si="5"/>
        <v>145</v>
      </c>
    </row>
    <row r="147" spans="1:3" ht="17" thickBot="1" x14ac:dyDescent="0.25">
      <c r="A147" s="10" t="s">
        <v>4873</v>
      </c>
      <c r="B147" t="str">
        <f t="shared" si="4"/>
        <v>Saint Lucia</v>
      </c>
      <c r="C147" t="str">
        <f t="shared" si="5"/>
        <v>146</v>
      </c>
    </row>
    <row r="148" spans="1:3" ht="33" thickBot="1" x14ac:dyDescent="0.25">
      <c r="A148" s="10" t="s">
        <v>4874</v>
      </c>
      <c r="B148" t="str">
        <f t="shared" si="4"/>
        <v>Saint Vincent and the Grenadines</v>
      </c>
      <c r="C148" t="str">
        <f t="shared" si="5"/>
        <v>147</v>
      </c>
    </row>
    <row r="149" spans="1:3" ht="17" thickBot="1" x14ac:dyDescent="0.25">
      <c r="A149" s="10" t="s">
        <v>4875</v>
      </c>
      <c r="B149" t="str">
        <f t="shared" si="4"/>
        <v>Samoa</v>
      </c>
      <c r="C149" t="str">
        <f t="shared" si="5"/>
        <v>148</v>
      </c>
    </row>
    <row r="150" spans="1:3" ht="17" thickBot="1" x14ac:dyDescent="0.25">
      <c r="A150" s="10" t="s">
        <v>4876</v>
      </c>
      <c r="B150" t="str">
        <f t="shared" si="4"/>
        <v>San Marino</v>
      </c>
      <c r="C150" t="str">
        <f t="shared" si="5"/>
        <v>149</v>
      </c>
    </row>
    <row r="151" spans="1:3" ht="17" thickBot="1" x14ac:dyDescent="0.25">
      <c r="A151" s="10" t="s">
        <v>4877</v>
      </c>
      <c r="B151" t="str">
        <f t="shared" si="4"/>
        <v>Sao Tome and Principe</v>
      </c>
      <c r="C151" t="str">
        <f t="shared" si="5"/>
        <v>150</v>
      </c>
    </row>
    <row r="152" spans="1:3" ht="17" thickBot="1" x14ac:dyDescent="0.25">
      <c r="A152" s="10" t="s">
        <v>4878</v>
      </c>
      <c r="B152" t="str">
        <f t="shared" si="4"/>
        <v>Saudi Arabia</v>
      </c>
      <c r="C152" t="str">
        <f t="shared" si="5"/>
        <v>151</v>
      </c>
    </row>
    <row r="153" spans="1:3" ht="17" thickBot="1" x14ac:dyDescent="0.25">
      <c r="A153" s="10" t="s">
        <v>4879</v>
      </c>
      <c r="B153" t="str">
        <f t="shared" si="4"/>
        <v>Senegal</v>
      </c>
      <c r="C153" t="str">
        <f t="shared" si="5"/>
        <v>152</v>
      </c>
    </row>
    <row r="154" spans="1:3" ht="17" thickBot="1" x14ac:dyDescent="0.25">
      <c r="A154" s="10" t="s">
        <v>4880</v>
      </c>
      <c r="B154" t="str">
        <f t="shared" si="4"/>
        <v>Serbia</v>
      </c>
      <c r="C154" t="str">
        <f t="shared" si="5"/>
        <v>153</v>
      </c>
    </row>
    <row r="155" spans="1:3" ht="17" thickBot="1" x14ac:dyDescent="0.25">
      <c r="A155" s="10" t="s">
        <v>4881</v>
      </c>
      <c r="B155" t="str">
        <f t="shared" si="4"/>
        <v>Seychelles</v>
      </c>
      <c r="C155" t="str">
        <f t="shared" si="5"/>
        <v>154</v>
      </c>
    </row>
    <row r="156" spans="1:3" ht="17" thickBot="1" x14ac:dyDescent="0.25">
      <c r="A156" s="10" t="s">
        <v>4882</v>
      </c>
      <c r="B156" t="str">
        <f t="shared" si="4"/>
        <v>Sierra Leone</v>
      </c>
      <c r="C156" t="str">
        <f t="shared" si="5"/>
        <v>155</v>
      </c>
    </row>
    <row r="157" spans="1:3" ht="17" thickBot="1" x14ac:dyDescent="0.25">
      <c r="A157" s="10" t="s">
        <v>4883</v>
      </c>
      <c r="B157" t="str">
        <f t="shared" si="4"/>
        <v>Singapore</v>
      </c>
      <c r="C157" t="str">
        <f t="shared" si="5"/>
        <v>156</v>
      </c>
    </row>
    <row r="158" spans="1:3" ht="17" thickBot="1" x14ac:dyDescent="0.25">
      <c r="A158" s="10" t="s">
        <v>4884</v>
      </c>
      <c r="B158" t="str">
        <f t="shared" si="4"/>
        <v>Slovakia</v>
      </c>
      <c r="C158" t="str">
        <f t="shared" si="5"/>
        <v>157</v>
      </c>
    </row>
    <row r="159" spans="1:3" ht="17" thickBot="1" x14ac:dyDescent="0.25">
      <c r="A159" s="10" t="s">
        <v>4885</v>
      </c>
      <c r="B159" t="str">
        <f t="shared" si="4"/>
        <v>Slovenia</v>
      </c>
      <c r="C159" t="str">
        <f t="shared" si="5"/>
        <v>158</v>
      </c>
    </row>
    <row r="160" spans="1:3" ht="17" thickBot="1" x14ac:dyDescent="0.25">
      <c r="A160" s="10" t="s">
        <v>4886</v>
      </c>
      <c r="B160" t="str">
        <f t="shared" si="4"/>
        <v>Solomon Islands</v>
      </c>
      <c r="C160" t="str">
        <f t="shared" si="5"/>
        <v>159</v>
      </c>
    </row>
    <row r="161" spans="1:3" ht="17" thickBot="1" x14ac:dyDescent="0.25">
      <c r="A161" s="10" t="s">
        <v>4887</v>
      </c>
      <c r="B161" t="str">
        <f t="shared" si="4"/>
        <v>Somalia</v>
      </c>
      <c r="C161" t="str">
        <f t="shared" si="5"/>
        <v>160</v>
      </c>
    </row>
    <row r="162" spans="1:3" ht="17" thickBot="1" x14ac:dyDescent="0.25">
      <c r="A162" s="10" t="s">
        <v>4888</v>
      </c>
      <c r="B162" t="str">
        <f t="shared" si="4"/>
        <v>South Africa</v>
      </c>
      <c r="C162" t="str">
        <f t="shared" si="5"/>
        <v>161</v>
      </c>
    </row>
    <row r="163" spans="1:3" ht="17" thickBot="1" x14ac:dyDescent="0.25">
      <c r="A163" s="10" t="s">
        <v>4889</v>
      </c>
      <c r="B163" t="str">
        <f t="shared" si="4"/>
        <v>South Korea</v>
      </c>
      <c r="C163" t="str">
        <f t="shared" si="5"/>
        <v>162</v>
      </c>
    </row>
    <row r="164" spans="1:3" ht="17" thickBot="1" x14ac:dyDescent="0.25">
      <c r="A164" s="10" t="s">
        <v>4890</v>
      </c>
      <c r="B164" t="str">
        <f t="shared" si="4"/>
        <v>South Sudan</v>
      </c>
      <c r="C164" t="str">
        <f t="shared" si="5"/>
        <v>163</v>
      </c>
    </row>
    <row r="165" spans="1:3" ht="17" thickBot="1" x14ac:dyDescent="0.25">
      <c r="A165" s="10" t="s">
        <v>4891</v>
      </c>
      <c r="B165" t="str">
        <f t="shared" si="4"/>
        <v>Spain</v>
      </c>
      <c r="C165" t="str">
        <f t="shared" si="5"/>
        <v>164</v>
      </c>
    </row>
    <row r="166" spans="1:3" ht="17" thickBot="1" x14ac:dyDescent="0.25">
      <c r="A166" s="10" t="s">
        <v>4892</v>
      </c>
      <c r="B166" t="str">
        <f t="shared" ref="B166:B196" si="6">RIGHT(A166, LEN(A166)- 5)</f>
        <v>Sri Lanka</v>
      </c>
      <c r="C166" t="str">
        <f t="shared" ref="C166:C196" si="7">LEFT(A166,3)</f>
        <v>165</v>
      </c>
    </row>
    <row r="167" spans="1:3" ht="17" thickBot="1" x14ac:dyDescent="0.25">
      <c r="A167" s="10" t="s">
        <v>4893</v>
      </c>
      <c r="B167" t="str">
        <f t="shared" si="6"/>
        <v>Sudan</v>
      </c>
      <c r="C167" t="str">
        <f t="shared" si="7"/>
        <v>166</v>
      </c>
    </row>
    <row r="168" spans="1:3" ht="17" thickBot="1" x14ac:dyDescent="0.25">
      <c r="A168" s="10" t="s">
        <v>4894</v>
      </c>
      <c r="B168" t="str">
        <f t="shared" si="6"/>
        <v>Suriname</v>
      </c>
      <c r="C168" t="str">
        <f t="shared" si="7"/>
        <v>167</v>
      </c>
    </row>
    <row r="169" spans="1:3" ht="17" thickBot="1" x14ac:dyDescent="0.25">
      <c r="A169" s="10" t="s">
        <v>4895</v>
      </c>
      <c r="B169" t="str">
        <f t="shared" si="6"/>
        <v>Sweden</v>
      </c>
      <c r="C169" t="str">
        <f t="shared" si="7"/>
        <v>168</v>
      </c>
    </row>
    <row r="170" spans="1:3" ht="17" thickBot="1" x14ac:dyDescent="0.25">
      <c r="A170" s="10" t="s">
        <v>4896</v>
      </c>
      <c r="B170" t="str">
        <f t="shared" si="6"/>
        <v>Switzerland</v>
      </c>
      <c r="C170" t="str">
        <f t="shared" si="7"/>
        <v>169</v>
      </c>
    </row>
    <row r="171" spans="1:3" ht="17" thickBot="1" x14ac:dyDescent="0.25">
      <c r="A171" s="10" t="s">
        <v>4897</v>
      </c>
      <c r="B171" t="str">
        <f t="shared" si="6"/>
        <v>Syria</v>
      </c>
      <c r="C171" t="str">
        <f t="shared" si="7"/>
        <v>170</v>
      </c>
    </row>
    <row r="172" spans="1:3" ht="17" thickBot="1" x14ac:dyDescent="0.25">
      <c r="A172" s="10" t="s">
        <v>4898</v>
      </c>
      <c r="B172" t="str">
        <f t="shared" si="6"/>
        <v>Tajikistan</v>
      </c>
      <c r="C172" t="str">
        <f t="shared" si="7"/>
        <v>171</v>
      </c>
    </row>
    <row r="173" spans="1:3" ht="17" thickBot="1" x14ac:dyDescent="0.25">
      <c r="A173" s="10" t="s">
        <v>4899</v>
      </c>
      <c r="B173" t="str">
        <f t="shared" si="6"/>
        <v>Tanzania</v>
      </c>
      <c r="C173" t="str">
        <f t="shared" si="7"/>
        <v>172</v>
      </c>
    </row>
    <row r="174" spans="1:3" ht="17" thickBot="1" x14ac:dyDescent="0.25">
      <c r="A174" s="10" t="s">
        <v>4900</v>
      </c>
      <c r="B174" t="str">
        <f t="shared" si="6"/>
        <v>Thailand</v>
      </c>
      <c r="C174" t="str">
        <f t="shared" si="7"/>
        <v>173</v>
      </c>
    </row>
    <row r="175" spans="1:3" ht="17" thickBot="1" x14ac:dyDescent="0.25">
      <c r="A175" s="10" t="s">
        <v>4901</v>
      </c>
      <c r="B175" t="str">
        <f t="shared" si="6"/>
        <v>Timor-Leste</v>
      </c>
      <c r="C175" t="str">
        <f t="shared" si="7"/>
        <v>174</v>
      </c>
    </row>
    <row r="176" spans="1:3" ht="17" thickBot="1" x14ac:dyDescent="0.25">
      <c r="A176" s="10" t="s">
        <v>4902</v>
      </c>
      <c r="B176" t="str">
        <f t="shared" si="6"/>
        <v>Togo</v>
      </c>
      <c r="C176" t="str">
        <f t="shared" si="7"/>
        <v>175</v>
      </c>
    </row>
    <row r="177" spans="1:3" ht="17" thickBot="1" x14ac:dyDescent="0.25">
      <c r="A177" s="10" t="s">
        <v>4903</v>
      </c>
      <c r="B177" t="str">
        <f t="shared" si="6"/>
        <v>Tonga</v>
      </c>
      <c r="C177" t="str">
        <f t="shared" si="7"/>
        <v>176</v>
      </c>
    </row>
    <row r="178" spans="1:3" ht="17" thickBot="1" x14ac:dyDescent="0.25">
      <c r="A178" s="10" t="s">
        <v>4904</v>
      </c>
      <c r="B178" t="str">
        <f t="shared" si="6"/>
        <v>Trinidad and Tobago</v>
      </c>
      <c r="C178" t="str">
        <f t="shared" si="7"/>
        <v>177</v>
      </c>
    </row>
    <row r="179" spans="1:3" ht="17" thickBot="1" x14ac:dyDescent="0.25">
      <c r="A179" s="10" t="s">
        <v>4905</v>
      </c>
      <c r="B179" t="str">
        <f t="shared" si="6"/>
        <v>Tunisia</v>
      </c>
      <c r="C179" t="str">
        <f t="shared" si="7"/>
        <v>178</v>
      </c>
    </row>
    <row r="180" spans="1:3" ht="17" thickBot="1" x14ac:dyDescent="0.25">
      <c r="A180" s="10" t="s">
        <v>4906</v>
      </c>
      <c r="B180" t="str">
        <f t="shared" si="6"/>
        <v>Turkey</v>
      </c>
      <c r="C180" t="str">
        <f t="shared" si="7"/>
        <v>179</v>
      </c>
    </row>
    <row r="181" spans="1:3" ht="17" thickBot="1" x14ac:dyDescent="0.25">
      <c r="A181" s="10" t="s">
        <v>4907</v>
      </c>
      <c r="B181" t="str">
        <f t="shared" si="6"/>
        <v>Turkmenistan</v>
      </c>
      <c r="C181" t="str">
        <f t="shared" si="7"/>
        <v>180</v>
      </c>
    </row>
    <row r="182" spans="1:3" ht="17" thickBot="1" x14ac:dyDescent="0.25">
      <c r="A182" s="10" t="s">
        <v>4908</v>
      </c>
      <c r="B182" t="str">
        <f t="shared" si="6"/>
        <v>Tuvalu</v>
      </c>
      <c r="C182" t="str">
        <f t="shared" si="7"/>
        <v>181</v>
      </c>
    </row>
    <row r="183" spans="1:3" ht="17" thickBot="1" x14ac:dyDescent="0.25">
      <c r="A183" s="10" t="s">
        <v>4909</v>
      </c>
      <c r="B183" t="str">
        <f t="shared" si="6"/>
        <v>Uganda</v>
      </c>
      <c r="C183" t="str">
        <f t="shared" si="7"/>
        <v>182</v>
      </c>
    </row>
    <row r="184" spans="1:3" ht="17" thickBot="1" x14ac:dyDescent="0.25">
      <c r="A184" s="10" t="s">
        <v>4910</v>
      </c>
      <c r="B184" t="str">
        <f t="shared" si="6"/>
        <v>Ukraine</v>
      </c>
      <c r="C184" t="str">
        <f t="shared" si="7"/>
        <v>183</v>
      </c>
    </row>
    <row r="185" spans="1:3" ht="17" thickBot="1" x14ac:dyDescent="0.25">
      <c r="A185" s="10" t="s">
        <v>4911</v>
      </c>
      <c r="B185" t="str">
        <f t="shared" si="6"/>
        <v>United Arab Emirates</v>
      </c>
      <c r="C185" t="str">
        <f t="shared" si="7"/>
        <v>184</v>
      </c>
    </row>
    <row r="186" spans="1:3" ht="17" thickBot="1" x14ac:dyDescent="0.25">
      <c r="A186" s="10" t="s">
        <v>4912</v>
      </c>
      <c r="B186" t="str">
        <f t="shared" si="6"/>
        <v>United Kingdom</v>
      </c>
      <c r="C186" t="str">
        <f t="shared" si="7"/>
        <v>185</v>
      </c>
    </row>
    <row r="187" spans="1:3" ht="17" thickBot="1" x14ac:dyDescent="0.25">
      <c r="A187" s="10" t="s">
        <v>4913</v>
      </c>
      <c r="B187" t="str">
        <f t="shared" si="6"/>
        <v>United States of America</v>
      </c>
      <c r="C187" t="str">
        <f t="shared" si="7"/>
        <v>186</v>
      </c>
    </row>
    <row r="188" spans="1:3" ht="17" thickBot="1" x14ac:dyDescent="0.25">
      <c r="A188" s="10" t="s">
        <v>4914</v>
      </c>
      <c r="B188" t="str">
        <f t="shared" si="6"/>
        <v>Uruguay</v>
      </c>
      <c r="C188" t="str">
        <f t="shared" si="7"/>
        <v>187</v>
      </c>
    </row>
    <row r="189" spans="1:3" ht="17" thickBot="1" x14ac:dyDescent="0.25">
      <c r="A189" s="10" t="s">
        <v>4915</v>
      </c>
      <c r="B189" t="str">
        <f t="shared" si="6"/>
        <v>Uzbekistan</v>
      </c>
      <c r="C189" t="str">
        <f t="shared" si="7"/>
        <v>188</v>
      </c>
    </row>
    <row r="190" spans="1:3" ht="17" thickBot="1" x14ac:dyDescent="0.25">
      <c r="A190" s="10" t="s">
        <v>4916</v>
      </c>
      <c r="B190" t="str">
        <f t="shared" si="6"/>
        <v>Vanuatu</v>
      </c>
      <c r="C190" t="str">
        <f t="shared" si="7"/>
        <v>189</v>
      </c>
    </row>
    <row r="191" spans="1:3" ht="17" thickBot="1" x14ac:dyDescent="0.25">
      <c r="A191" s="10" t="s">
        <v>4917</v>
      </c>
      <c r="B191" t="str">
        <f t="shared" si="6"/>
        <v>Venezuela</v>
      </c>
      <c r="C191" t="str">
        <f t="shared" si="7"/>
        <v>190</v>
      </c>
    </row>
    <row r="192" spans="1:3" ht="17" thickBot="1" x14ac:dyDescent="0.25">
      <c r="A192" s="10" t="s">
        <v>4918</v>
      </c>
      <c r="B192" t="str">
        <f t="shared" si="6"/>
        <v>Vietnam</v>
      </c>
      <c r="C192" t="str">
        <f t="shared" si="7"/>
        <v>191</v>
      </c>
    </row>
    <row r="193" spans="1:3" ht="17" thickBot="1" x14ac:dyDescent="0.25">
      <c r="A193" s="10" t="s">
        <v>4919</v>
      </c>
      <c r="B193" t="str">
        <f t="shared" si="6"/>
        <v>Yemen</v>
      </c>
      <c r="C193" t="str">
        <f t="shared" si="7"/>
        <v>192</v>
      </c>
    </row>
    <row r="194" spans="1:3" ht="17" thickBot="1" x14ac:dyDescent="0.25">
      <c r="A194" s="10" t="s">
        <v>4920</v>
      </c>
      <c r="B194" t="str">
        <f t="shared" si="6"/>
        <v>Zambia</v>
      </c>
      <c r="C194" t="str">
        <f t="shared" si="7"/>
        <v>193</v>
      </c>
    </row>
    <row r="195" spans="1:3" ht="17" thickBot="1" x14ac:dyDescent="0.25">
      <c r="A195" s="10" t="s">
        <v>4921</v>
      </c>
      <c r="B195" t="str">
        <f t="shared" si="6"/>
        <v>Zimbabwe</v>
      </c>
      <c r="C195" t="str">
        <f t="shared" si="7"/>
        <v>194</v>
      </c>
    </row>
    <row r="196" spans="1:3" ht="17" thickBot="1" x14ac:dyDescent="0.25">
      <c r="A196" s="10" t="s">
        <v>4922</v>
      </c>
      <c r="B196" t="str">
        <f t="shared" si="6"/>
        <v>Gibraltar</v>
      </c>
      <c r="C196" t="str">
        <f t="shared" si="7"/>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Baseline</vt:lpstr>
      <vt:lpstr>data_dictionary</vt:lpstr>
      <vt:lpstr>Sheet1</vt:lpstr>
      <vt:lpstr>countries</vt:lpstr>
    </vt:vector>
  </TitlesOfParts>
  <Company>Victoria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Rhiannon Patten</dc:creator>
  <cp:lastModifiedBy>maria</cp:lastModifiedBy>
  <dcterms:created xsi:type="dcterms:W3CDTF">2023-03-05T23:41:34Z</dcterms:created>
  <dcterms:modified xsi:type="dcterms:W3CDTF">2023-04-19T06:11:46Z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dc88d9-fa17-47eb-a208-3e66f59d50e5_Enabled">
    <vt:lpwstr>true</vt:lpwstr>
  </property>
  <property fmtid="{D5CDD505-2E9C-101B-9397-08002B2CF9AE}" pid="3" name="MSIP_Label_d7dc88d9-fa17-47eb-a208-3e66f59d50e5_SetDate">
    <vt:lpwstr>2023-03-05T23:41:35Z</vt:lpwstr>
  </property>
  <property fmtid="{D5CDD505-2E9C-101B-9397-08002B2CF9AE}" pid="4" name="MSIP_Label_d7dc88d9-fa17-47eb-a208-3e66f59d50e5_Method">
    <vt:lpwstr>Standard</vt:lpwstr>
  </property>
  <property fmtid="{D5CDD505-2E9C-101B-9397-08002B2CF9AE}" pid="5" name="MSIP_Label_d7dc88d9-fa17-47eb-a208-3e66f59d50e5_Name">
    <vt:lpwstr>Internal</vt:lpwstr>
  </property>
  <property fmtid="{D5CDD505-2E9C-101B-9397-08002B2CF9AE}" pid="6" name="MSIP_Label_d7dc88d9-fa17-47eb-a208-3e66f59d50e5_SiteId">
    <vt:lpwstr>d51ba343-9258-4ea6-9907-426d8c84ec12</vt:lpwstr>
  </property>
  <property fmtid="{D5CDD505-2E9C-101B-9397-08002B2CF9AE}" pid="7" name="MSIP_Label_d7dc88d9-fa17-47eb-a208-3e66f59d50e5_ActionId">
    <vt:lpwstr>447fe0f0-547f-4b27-9a4a-da7c019223a0</vt:lpwstr>
  </property>
  <property fmtid="{D5CDD505-2E9C-101B-9397-08002B2CF9AE}" pid="8" name="MSIP_Label_d7dc88d9-fa17-47eb-a208-3e66f59d50e5_ContentBits">
    <vt:lpwstr>0</vt:lpwstr>
  </property>
</Properties>
</file>