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Xã\Downloads\"/>
    </mc:Choice>
  </mc:AlternateContent>
  <xr:revisionPtr revIDLastSave="0" documentId="13_ncr:1_{6285AEB9-662C-43DB-815C-7DB633E601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  <sheet name="Laterality index" sheetId="5" r:id="rId2"/>
    <sheet name="MAle FEmale LI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W3" i="1"/>
  <c r="P3" i="1"/>
  <c r="O3" i="1"/>
  <c r="L3" i="1"/>
  <c r="K3" i="1"/>
  <c r="T2" i="1"/>
  <c r="T3" i="1" s="1"/>
  <c r="S2" i="1"/>
  <c r="S3" i="1" s="1"/>
  <c r="P2" i="1"/>
  <c r="O2" i="1"/>
  <c r="L2" i="1"/>
  <c r="K2" i="1"/>
  <c r="H2" i="1"/>
  <c r="G2" i="1"/>
  <c r="I2" i="1" s="1"/>
  <c r="H3" i="1" l="1"/>
  <c r="G3" i="1"/>
</calcChain>
</file>

<file path=xl/sharedStrings.xml><?xml version="1.0" encoding="utf-8"?>
<sst xmlns="http://schemas.openxmlformats.org/spreadsheetml/2006/main" count="247" uniqueCount="125">
  <si>
    <t>Individual</t>
  </si>
  <si>
    <t>Sex/Age</t>
  </si>
  <si>
    <t>SVL (mm)</t>
  </si>
  <si>
    <t>Left</t>
  </si>
  <si>
    <t>Right</t>
  </si>
  <si>
    <t>1L/ 0R</t>
  </si>
  <si>
    <t>Total Left %</t>
  </si>
  <si>
    <t>Total Right %</t>
  </si>
  <si>
    <t>Total Decisions</t>
  </si>
  <si>
    <t>Total Males L</t>
  </si>
  <si>
    <t>Total Males R</t>
  </si>
  <si>
    <t>Total Females L</t>
  </si>
  <si>
    <t>Total Females R</t>
  </si>
  <si>
    <t>Total Juv. L</t>
  </si>
  <si>
    <t>Total Juv. R</t>
  </si>
  <si>
    <t>Total Neutral</t>
  </si>
  <si>
    <t>Juvenil</t>
  </si>
  <si>
    <t>23.74</t>
  </si>
  <si>
    <t>Male</t>
  </si>
  <si>
    <t>24.80</t>
  </si>
  <si>
    <t>27.57</t>
  </si>
  <si>
    <t>22.51</t>
  </si>
  <si>
    <t>20.55</t>
  </si>
  <si>
    <t>Males</t>
  </si>
  <si>
    <t>Females</t>
  </si>
  <si>
    <t>Juveniles</t>
  </si>
  <si>
    <t>Fêmea</t>
  </si>
  <si>
    <t>31.76</t>
  </si>
  <si>
    <t>27.32</t>
  </si>
  <si>
    <t>28.52</t>
  </si>
  <si>
    <t>25.18</t>
  </si>
  <si>
    <t>22.88</t>
  </si>
  <si>
    <t>35.28</t>
  </si>
  <si>
    <t>20.52</t>
  </si>
  <si>
    <t>Macho</t>
  </si>
  <si>
    <t>28.60</t>
  </si>
  <si>
    <t>30.52</t>
  </si>
  <si>
    <t>32.59</t>
  </si>
  <si>
    <t>27.56</t>
  </si>
  <si>
    <t>26.14</t>
  </si>
  <si>
    <t>28.51</t>
  </si>
  <si>
    <t>22.71</t>
  </si>
  <si>
    <t>23.94</t>
  </si>
  <si>
    <t>24.52</t>
  </si>
  <si>
    <t>23.34</t>
  </si>
  <si>
    <t>26.98</t>
  </si>
  <si>
    <t>27.53</t>
  </si>
  <si>
    <t>23.64</t>
  </si>
  <si>
    <t>21.57</t>
  </si>
  <si>
    <t>18.39</t>
  </si>
  <si>
    <t>32.72</t>
  </si>
  <si>
    <t>32.57</t>
  </si>
  <si>
    <t>39.96</t>
  </si>
  <si>
    <t>30.68</t>
  </si>
  <si>
    <t>35.86</t>
  </si>
  <si>
    <t>36.50</t>
  </si>
  <si>
    <t>29.28</t>
  </si>
  <si>
    <t>27.19</t>
  </si>
  <si>
    <t>27.58</t>
  </si>
  <si>
    <t>32.31</t>
  </si>
  <si>
    <t>28.35</t>
  </si>
  <si>
    <t>31.25</t>
  </si>
  <si>
    <t>29.16</t>
  </si>
  <si>
    <t>40.09</t>
  </si>
  <si>
    <t>27.61</t>
  </si>
  <si>
    <t>L</t>
  </si>
  <si>
    <t>R</t>
  </si>
  <si>
    <t>IND1</t>
  </si>
  <si>
    <t>IND20</t>
  </si>
  <si>
    <t>IND39</t>
  </si>
  <si>
    <t>IND2</t>
  </si>
  <si>
    <t>IND21</t>
  </si>
  <si>
    <t>IND40</t>
  </si>
  <si>
    <t>IND3</t>
  </si>
  <si>
    <t>IND22</t>
  </si>
  <si>
    <t>IND41</t>
  </si>
  <si>
    <t>IND4</t>
  </si>
  <si>
    <t>IND23</t>
  </si>
  <si>
    <t>IND42</t>
  </si>
  <si>
    <t>IND5</t>
  </si>
  <si>
    <t>IND24</t>
  </si>
  <si>
    <t>IND43</t>
  </si>
  <si>
    <t>IND6</t>
  </si>
  <si>
    <t>IND25</t>
  </si>
  <si>
    <t>IND44</t>
  </si>
  <si>
    <t>IND7</t>
  </si>
  <si>
    <t>IND26</t>
  </si>
  <si>
    <t>IND45</t>
  </si>
  <si>
    <t>IND8</t>
  </si>
  <si>
    <t>IND27</t>
  </si>
  <si>
    <t>IND9</t>
  </si>
  <si>
    <t>IND28</t>
  </si>
  <si>
    <t>IND10</t>
  </si>
  <si>
    <t>IND29</t>
  </si>
  <si>
    <t>IND11</t>
  </si>
  <si>
    <t>IND30</t>
  </si>
  <si>
    <t>IND12</t>
  </si>
  <si>
    <t>IND31</t>
  </si>
  <si>
    <t>IND13</t>
  </si>
  <si>
    <t>IND32</t>
  </si>
  <si>
    <t>IND14</t>
  </si>
  <si>
    <t>IND33</t>
  </si>
  <si>
    <t>IND15</t>
  </si>
  <si>
    <t>IND34</t>
  </si>
  <si>
    <t>IND16</t>
  </si>
  <si>
    <t>IND35</t>
  </si>
  <si>
    <t>IND17</t>
  </si>
  <si>
    <t>IND36</t>
  </si>
  <si>
    <t>IND18</t>
  </si>
  <si>
    <t>IND37</t>
  </si>
  <si>
    <t>IND19</t>
  </si>
  <si>
    <t>IND38</t>
  </si>
  <si>
    <t>Laterality Index</t>
  </si>
  <si>
    <t>Given Median</t>
  </si>
  <si>
    <t>Choices</t>
  </si>
  <si>
    <t>Sample Median</t>
  </si>
  <si>
    <t>N</t>
  </si>
  <si>
    <t>W</t>
  </si>
  <si>
    <t>Normal appr. z</t>
  </si>
  <si>
    <t>P (same median)</t>
  </si>
  <si>
    <t>Medians are significantly different</t>
  </si>
  <si>
    <t>Number</t>
  </si>
  <si>
    <t>Sex</t>
  </si>
  <si>
    <t>LI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</si>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</sst>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00000"/>
                </a:solidFill>
                <a:latin typeface="Arial"/>
              </a:defRPr>
            </a:pPr>
            <a:r>
              <a:rPr lang="pt-BR" sz="2400" b="1">
                <a:solidFill>
                  <a:srgbClr val="000000"/>
                </a:solidFill>
                <a:latin typeface="Arial"/>
              </a:rPr>
              <a:t>Pointed belly-frog escape choices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'Laterality index'!$I$2</c:f>
              <c:strCache>
                <c:ptCount val="1"/>
                <c:pt idx="0">
                  <c:v>Choices</c:v>
                </c:pt>
              </c:strCache>
            </c:strRef>
          </c:tx>
          <c:dPt>
            <c:idx val="0"/>
            <c:bubble3D val="0"/>
            <c:spPr>
              <a:solidFill>
                <a:srgbClr val="43434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5F7-4ACD-8570-D5F143C127B7}"/>
              </c:ext>
            </c:extLst>
          </c:dPt>
          <c:cat>
            <c:strRef>
              <c:f>'Laterality index'!$J$1:$K$1</c:f>
              <c:strCache>
                <c:ptCount val="2"/>
                <c:pt idx="0">
                  <c:v>Right</c:v>
                </c:pt>
                <c:pt idx="1">
                  <c:v>Left</c:v>
                </c:pt>
              </c:strCache>
            </c:strRef>
          </c:cat>
          <c:val>
            <c:numRef>
              <c:f>'Laterality index'!$J$2:$K$2</c:f>
              <c:numCache>
                <c:formatCode>General</c:formatCode>
                <c:ptCount val="2"/>
                <c:pt idx="0">
                  <c:v>260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7-4ACD-8570-D5F143C1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2000" b="1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4</xdr:row>
      <xdr:rowOff>19050</xdr:rowOff>
    </xdr:from>
    <xdr:ext cx="8029575" cy="49625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A27" sqref="A27"/>
    </sheetView>
  </sheetViews>
  <sheetFormatPr defaultColWidth="12.5703125" defaultRowHeight="15.75" customHeight="1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8</v>
      </c>
      <c r="N1" s="1"/>
      <c r="O1" s="1" t="s">
        <v>11</v>
      </c>
      <c r="P1" s="1" t="s">
        <v>12</v>
      </c>
      <c r="Q1" s="1" t="s">
        <v>8</v>
      </c>
      <c r="R1" s="2"/>
      <c r="S1" s="1" t="s">
        <v>13</v>
      </c>
      <c r="T1" s="1" t="s">
        <v>14</v>
      </c>
      <c r="U1" s="1" t="s">
        <v>8</v>
      </c>
      <c r="V1" s="2"/>
      <c r="W1" s="1" t="s">
        <v>15</v>
      </c>
      <c r="X1" s="2"/>
      <c r="Y1" s="2"/>
      <c r="Z1" s="2"/>
    </row>
    <row r="2" spans="1:26" x14ac:dyDescent="0.2">
      <c r="A2" s="3">
        <v>1</v>
      </c>
      <c r="B2" s="3" t="s">
        <v>16</v>
      </c>
      <c r="C2" s="3" t="s">
        <v>17</v>
      </c>
      <c r="D2" s="3">
        <v>2</v>
      </c>
      <c r="E2" s="3">
        <v>8</v>
      </c>
      <c r="F2" s="2">
        <v>0</v>
      </c>
      <c r="G2" s="2">
        <f>(SUM(D2:D46))</f>
        <v>190</v>
      </c>
      <c r="H2" s="2">
        <f>SUM(E2:E46)</f>
        <v>260</v>
      </c>
      <c r="I2" s="2">
        <f>SUM(G2:H2)</f>
        <v>450</v>
      </c>
      <c r="J2" s="2"/>
      <c r="K2" s="2">
        <f t="shared" ref="K2:L2" si="0">SUM(D3,D4,D15,D18,D26,D27,D32,D33,D35,D37,D38,D39,D40,D42,D43,D44)</f>
        <v>65</v>
      </c>
      <c r="L2" s="2">
        <f t="shared" si="0"/>
        <v>95</v>
      </c>
      <c r="M2" s="2">
        <v>160</v>
      </c>
      <c r="N2" s="2"/>
      <c r="O2" s="2">
        <f>SUM(D8,D8,D9,D13,D16,D17,D19,D21,D28,D31,D34,D36,D41,D45)</f>
        <v>62</v>
      </c>
      <c r="P2" s="2">
        <f>SUM(E8,E9,E13,E16,E17,E19,E21,E28,E31,E34,E36,E41,E45)</f>
        <v>73</v>
      </c>
      <c r="Q2" s="2">
        <v>130</v>
      </c>
      <c r="R2" s="2"/>
      <c r="S2" s="2">
        <f t="shared" ref="S2:T2" si="1">SUM(D2,D5,D6,D7,D10,D11,D12,D14,D20,D22,D23,D24,D25,D29,D30,D46)</f>
        <v>68</v>
      </c>
      <c r="T2" s="2">
        <f t="shared" si="1"/>
        <v>92</v>
      </c>
      <c r="U2" s="2">
        <v>160</v>
      </c>
      <c r="V2" s="2"/>
      <c r="W2" s="2">
        <v>7</v>
      </c>
      <c r="X2" s="2"/>
      <c r="Y2" s="2"/>
      <c r="Z2" s="2"/>
    </row>
    <row r="3" spans="1:26" x14ac:dyDescent="0.2">
      <c r="A3" s="3">
        <v>2</v>
      </c>
      <c r="B3" s="3" t="s">
        <v>18</v>
      </c>
      <c r="C3" s="3" t="s">
        <v>19</v>
      </c>
      <c r="D3" s="3">
        <v>2</v>
      </c>
      <c r="E3" s="3">
        <v>8</v>
      </c>
      <c r="F3" s="2">
        <v>0</v>
      </c>
      <c r="G3" s="2">
        <f>(G2/I2*100)</f>
        <v>42.222222222222221</v>
      </c>
      <c r="H3" s="2">
        <f>(H2/I2*100)</f>
        <v>57.777777777777771</v>
      </c>
      <c r="I3" s="2"/>
      <c r="J3" s="2"/>
      <c r="K3" s="2">
        <f>(K2/M2*100)</f>
        <v>40.625</v>
      </c>
      <c r="L3" s="2">
        <f>(L2/M2*100)</f>
        <v>59.375</v>
      </c>
      <c r="M3" s="2"/>
      <c r="N3" s="2"/>
      <c r="O3" s="2">
        <f>(O2/Q2*100)</f>
        <v>47.692307692307693</v>
      </c>
      <c r="P3" s="2">
        <f>(P2/Q2*100)</f>
        <v>56.153846153846153</v>
      </c>
      <c r="Q3" s="2"/>
      <c r="R3" s="2"/>
      <c r="S3" s="2">
        <f>(S2/U2*100)</f>
        <v>42.5</v>
      </c>
      <c r="T3" s="2">
        <f>(T2/U2*100)</f>
        <v>57.499999999999993</v>
      </c>
      <c r="U3" s="2"/>
      <c r="V3" s="2"/>
      <c r="W3" s="2">
        <f>(700/45)</f>
        <v>15.555555555555555</v>
      </c>
      <c r="X3" s="2"/>
      <c r="Y3" s="2"/>
      <c r="Z3" s="2"/>
    </row>
    <row r="4" spans="1:26" x14ac:dyDescent="0.2">
      <c r="A4" s="3">
        <v>3</v>
      </c>
      <c r="B4" s="3" t="s">
        <v>18</v>
      </c>
      <c r="C4" s="3" t="s">
        <v>20</v>
      </c>
      <c r="D4" s="3">
        <v>5</v>
      </c>
      <c r="E4" s="3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">
        <v>4</v>
      </c>
      <c r="B5" s="3" t="s">
        <v>16</v>
      </c>
      <c r="C5" s="3" t="s">
        <v>21</v>
      </c>
      <c r="D5" s="3">
        <v>1</v>
      </c>
      <c r="E5" s="3">
        <v>9</v>
      </c>
      <c r="F5" s="2">
        <v>0</v>
      </c>
      <c r="G5" s="2"/>
      <c r="H5" s="2"/>
      <c r="I5" s="2"/>
      <c r="J5" s="2"/>
      <c r="K5" s="2"/>
      <c r="L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3">
        <v>5</v>
      </c>
      <c r="B6" s="3" t="s">
        <v>16</v>
      </c>
      <c r="C6" s="3" t="s">
        <v>22</v>
      </c>
      <c r="D6" s="3">
        <v>3</v>
      </c>
      <c r="E6" s="3">
        <v>7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3">
        <v>6</v>
      </c>
      <c r="B7" s="3" t="s">
        <v>16</v>
      </c>
      <c r="C7" s="4">
        <v>44395</v>
      </c>
      <c r="D7" s="3">
        <v>2</v>
      </c>
      <c r="E7" s="3">
        <v>8</v>
      </c>
      <c r="F7" s="2">
        <v>0</v>
      </c>
      <c r="G7" s="2" t="s">
        <v>23</v>
      </c>
      <c r="H7" s="2" t="s">
        <v>24</v>
      </c>
      <c r="I7" s="2" t="s">
        <v>25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3">
        <v>7</v>
      </c>
      <c r="B8" s="3" t="s">
        <v>26</v>
      </c>
      <c r="C8" s="3" t="s">
        <v>27</v>
      </c>
      <c r="D8" s="3">
        <v>5</v>
      </c>
      <c r="E8" s="3">
        <v>5</v>
      </c>
      <c r="F8" s="2"/>
      <c r="G8" s="2">
        <v>16</v>
      </c>
      <c r="H8" s="2">
        <v>13</v>
      </c>
      <c r="I8" s="2">
        <v>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3">
        <v>8</v>
      </c>
      <c r="B9" s="3" t="s">
        <v>26</v>
      </c>
      <c r="C9" s="3" t="s">
        <v>28</v>
      </c>
      <c r="D9" s="3">
        <v>4</v>
      </c>
      <c r="E9" s="3">
        <v>6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3">
        <v>9</v>
      </c>
      <c r="B10" s="3" t="s">
        <v>16</v>
      </c>
      <c r="C10" s="3" t="s">
        <v>29</v>
      </c>
      <c r="D10" s="3">
        <v>1</v>
      </c>
      <c r="E10" s="3">
        <v>9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3">
        <v>10</v>
      </c>
      <c r="B11" s="3" t="s">
        <v>16</v>
      </c>
      <c r="C11" s="3" t="s">
        <v>30</v>
      </c>
      <c r="D11" s="3">
        <v>4</v>
      </c>
      <c r="E11" s="3">
        <v>6</v>
      </c>
      <c r="F11" s="2">
        <v>0</v>
      </c>
      <c r="G11" s="2"/>
      <c r="H11" s="2"/>
      <c r="I11" s="2"/>
      <c r="J11" s="2"/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3">
        <v>11</v>
      </c>
      <c r="B12" s="3" t="s">
        <v>16</v>
      </c>
      <c r="C12" s="3" t="s">
        <v>31</v>
      </c>
      <c r="D12" s="3">
        <v>6</v>
      </c>
      <c r="E12" s="3">
        <v>4</v>
      </c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">
        <v>12</v>
      </c>
      <c r="B13" s="3" t="s">
        <v>26</v>
      </c>
      <c r="C13" s="3" t="s">
        <v>32</v>
      </c>
      <c r="D13" s="3">
        <v>3</v>
      </c>
      <c r="E13" s="3">
        <v>7</v>
      </c>
      <c r="F13" s="2">
        <v>0</v>
      </c>
      <c r="G13" s="2"/>
      <c r="H13" s="2"/>
      <c r="I13" s="2"/>
      <c r="J13" s="2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">
        <v>13</v>
      </c>
      <c r="B14" s="3" t="s">
        <v>16</v>
      </c>
      <c r="C14" s="3" t="s">
        <v>33</v>
      </c>
      <c r="D14" s="3">
        <v>8</v>
      </c>
      <c r="E14" s="3">
        <v>2</v>
      </c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S14" s="1"/>
      <c r="T14" s="2"/>
      <c r="U14" s="2"/>
      <c r="V14" s="2"/>
      <c r="W14" s="2"/>
      <c r="X14" s="2"/>
      <c r="Y14" s="2"/>
      <c r="Z14" s="2"/>
    </row>
    <row r="15" spans="1:26" x14ac:dyDescent="0.2">
      <c r="A15" s="3">
        <v>14</v>
      </c>
      <c r="B15" s="3" t="s">
        <v>34</v>
      </c>
      <c r="C15" s="3" t="s">
        <v>35</v>
      </c>
      <c r="D15" s="3">
        <v>7</v>
      </c>
      <c r="E15" s="3">
        <v>3</v>
      </c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">
        <v>15</v>
      </c>
      <c r="B16" s="3" t="s">
        <v>26</v>
      </c>
      <c r="C16" s="3" t="s">
        <v>36</v>
      </c>
      <c r="D16" s="3">
        <v>7</v>
      </c>
      <c r="E16" s="3">
        <v>3</v>
      </c>
      <c r="F16" s="2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3">
        <v>16</v>
      </c>
      <c r="B17" s="3" t="s">
        <v>26</v>
      </c>
      <c r="C17" s="3" t="s">
        <v>37</v>
      </c>
      <c r="D17" s="3">
        <v>5</v>
      </c>
      <c r="E17" s="3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3">
        <v>17</v>
      </c>
      <c r="B18" s="3" t="s">
        <v>34</v>
      </c>
      <c r="C18" s="4">
        <v>44467</v>
      </c>
      <c r="D18" s="3">
        <v>3</v>
      </c>
      <c r="E18" s="3">
        <v>7</v>
      </c>
      <c r="F18" s="2"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3">
        <v>18</v>
      </c>
      <c r="B19" s="3" t="s">
        <v>26</v>
      </c>
      <c r="C19" s="3" t="s">
        <v>38</v>
      </c>
      <c r="D19" s="3">
        <v>1</v>
      </c>
      <c r="E19" s="3">
        <v>9</v>
      </c>
      <c r="F19" s="2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">
        <v>19</v>
      </c>
      <c r="B20" s="3" t="s">
        <v>16</v>
      </c>
      <c r="C20" s="3" t="s">
        <v>39</v>
      </c>
      <c r="D20" s="3">
        <v>3</v>
      </c>
      <c r="E20" s="3">
        <v>7</v>
      </c>
      <c r="F20" s="2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">
        <v>20</v>
      </c>
      <c r="B21" s="3" t="s">
        <v>26</v>
      </c>
      <c r="C21" s="3" t="s">
        <v>40</v>
      </c>
      <c r="D21" s="3">
        <v>3</v>
      </c>
      <c r="E21" s="3">
        <v>7</v>
      </c>
      <c r="F21" s="2"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">
        <v>21</v>
      </c>
      <c r="B22" s="3" t="s">
        <v>16</v>
      </c>
      <c r="C22" s="3" t="s">
        <v>41</v>
      </c>
      <c r="D22" s="3">
        <v>5</v>
      </c>
      <c r="E22" s="3">
        <v>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3">
        <v>22</v>
      </c>
      <c r="B23" s="3" t="s">
        <v>16</v>
      </c>
      <c r="C23" s="3" t="s">
        <v>42</v>
      </c>
      <c r="D23" s="3">
        <v>3</v>
      </c>
      <c r="E23" s="3">
        <v>7</v>
      </c>
      <c r="F23" s="2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">
        <v>23</v>
      </c>
      <c r="B24" s="3" t="s">
        <v>16</v>
      </c>
      <c r="C24" s="3" t="s">
        <v>43</v>
      </c>
      <c r="D24" s="3">
        <v>4</v>
      </c>
      <c r="E24" s="3">
        <v>6</v>
      </c>
      <c r="F24" s="2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">
        <v>24</v>
      </c>
      <c r="B25" s="3" t="s">
        <v>16</v>
      </c>
      <c r="C25" s="3" t="s">
        <v>44</v>
      </c>
      <c r="D25" s="3">
        <v>6</v>
      </c>
      <c r="E25" s="3">
        <v>4</v>
      </c>
      <c r="F25" s="2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>
        <v>25</v>
      </c>
      <c r="B26" s="3" t="s">
        <v>34</v>
      </c>
      <c r="C26" s="3" t="s">
        <v>45</v>
      </c>
      <c r="D26" s="3">
        <v>3</v>
      </c>
      <c r="E26" s="3">
        <v>7</v>
      </c>
      <c r="F26" s="2"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>
        <v>26</v>
      </c>
      <c r="B27" s="3" t="s">
        <v>34</v>
      </c>
      <c r="C27" s="3" t="s">
        <v>46</v>
      </c>
      <c r="D27" s="3">
        <v>6</v>
      </c>
      <c r="E27" s="3">
        <v>4</v>
      </c>
      <c r="F27" s="2"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>
        <v>27</v>
      </c>
      <c r="B28" s="3" t="s">
        <v>26</v>
      </c>
      <c r="C28" s="3" t="s">
        <v>47</v>
      </c>
      <c r="D28" s="3">
        <v>8</v>
      </c>
      <c r="E28" s="3">
        <v>2</v>
      </c>
      <c r="F28" s="2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>
        <v>28</v>
      </c>
      <c r="B29" s="3" t="s">
        <v>16</v>
      </c>
      <c r="C29" s="3" t="s">
        <v>48</v>
      </c>
      <c r="D29" s="3">
        <v>5</v>
      </c>
      <c r="E29" s="3">
        <v>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>
        <v>29</v>
      </c>
      <c r="B30" s="3" t="s">
        <v>16</v>
      </c>
      <c r="C30" s="3" t="s">
        <v>49</v>
      </c>
      <c r="D30" s="3">
        <v>9</v>
      </c>
      <c r="E30" s="3">
        <v>1</v>
      </c>
      <c r="F30" s="2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">
        <v>30</v>
      </c>
      <c r="B31" s="3" t="s">
        <v>26</v>
      </c>
      <c r="C31" s="4">
        <v>44373</v>
      </c>
      <c r="D31" s="3">
        <v>8</v>
      </c>
      <c r="E31" s="3">
        <v>2</v>
      </c>
      <c r="F31" s="2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>
        <v>31</v>
      </c>
      <c r="B32" s="3" t="s">
        <v>34</v>
      </c>
      <c r="C32" s="3" t="s">
        <v>50</v>
      </c>
      <c r="D32" s="3">
        <v>1</v>
      </c>
      <c r="E32" s="3">
        <v>9</v>
      </c>
      <c r="F32" s="2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">
        <v>32</v>
      </c>
      <c r="B33" s="3" t="s">
        <v>34</v>
      </c>
      <c r="C33" s="3" t="s">
        <v>51</v>
      </c>
      <c r="D33" s="3">
        <v>4</v>
      </c>
      <c r="E33" s="3">
        <v>6</v>
      </c>
      <c r="F33" s="2"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3">
        <v>33</v>
      </c>
      <c r="B34" s="3" t="s">
        <v>26</v>
      </c>
      <c r="C34" s="3" t="s">
        <v>52</v>
      </c>
      <c r="D34" s="3">
        <v>7</v>
      </c>
      <c r="E34" s="3">
        <v>3</v>
      </c>
      <c r="F34" s="2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3">
        <v>34</v>
      </c>
      <c r="B35" s="3" t="s">
        <v>34</v>
      </c>
      <c r="C35" s="3" t="s">
        <v>53</v>
      </c>
      <c r="D35" s="3">
        <v>4</v>
      </c>
      <c r="E35" s="3">
        <v>6</v>
      </c>
      <c r="F35" s="2"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3">
        <v>35</v>
      </c>
      <c r="B36" s="3" t="s">
        <v>26</v>
      </c>
      <c r="C36" s="3" t="s">
        <v>54</v>
      </c>
      <c r="D36" s="3">
        <v>2</v>
      </c>
      <c r="E36" s="3">
        <v>8</v>
      </c>
      <c r="F36" s="2"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3">
        <v>36</v>
      </c>
      <c r="B37" s="3" t="s">
        <v>34</v>
      </c>
      <c r="C37" s="3" t="s">
        <v>55</v>
      </c>
      <c r="D37" s="3">
        <v>0</v>
      </c>
      <c r="E37" s="3">
        <v>10</v>
      </c>
      <c r="F37" s="2">
        <v>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">
        <v>37</v>
      </c>
      <c r="B38" s="3" t="s">
        <v>34</v>
      </c>
      <c r="C38" s="3" t="s">
        <v>56</v>
      </c>
      <c r="D38" s="3">
        <v>3</v>
      </c>
      <c r="E38" s="3">
        <v>7</v>
      </c>
      <c r="F38" s="2"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3">
        <v>38</v>
      </c>
      <c r="B39" s="3" t="s">
        <v>34</v>
      </c>
      <c r="C39" s="3" t="s">
        <v>57</v>
      </c>
      <c r="D39" s="3">
        <v>4</v>
      </c>
      <c r="E39" s="3">
        <v>6</v>
      </c>
      <c r="F39" s="2"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3">
        <v>39</v>
      </c>
      <c r="B40" s="3" t="s">
        <v>34</v>
      </c>
      <c r="C40" s="3" t="s">
        <v>58</v>
      </c>
      <c r="D40" s="3">
        <v>6</v>
      </c>
      <c r="E40" s="3">
        <v>4</v>
      </c>
      <c r="F40" s="2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3">
        <v>40</v>
      </c>
      <c r="B41" s="3" t="s">
        <v>26</v>
      </c>
      <c r="C41" s="3" t="s">
        <v>59</v>
      </c>
      <c r="D41" s="3">
        <v>2</v>
      </c>
      <c r="E41" s="3">
        <v>8</v>
      </c>
      <c r="F41" s="2"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>
        <v>41</v>
      </c>
      <c r="B42" s="3" t="s">
        <v>34</v>
      </c>
      <c r="C42" s="3" t="s">
        <v>60</v>
      </c>
      <c r="D42" s="3">
        <v>7</v>
      </c>
      <c r="E42" s="3">
        <v>3</v>
      </c>
      <c r="F42" s="2">
        <v>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>
        <v>42</v>
      </c>
      <c r="B43" s="3" t="s">
        <v>34</v>
      </c>
      <c r="C43" s="3" t="s">
        <v>61</v>
      </c>
      <c r="D43" s="3">
        <v>5</v>
      </c>
      <c r="E43" s="3">
        <v>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>
        <v>43</v>
      </c>
      <c r="B44" s="3" t="s">
        <v>34</v>
      </c>
      <c r="C44" s="3" t="s">
        <v>62</v>
      </c>
      <c r="D44" s="3">
        <v>5</v>
      </c>
      <c r="E44" s="3">
        <v>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>
        <v>44</v>
      </c>
      <c r="B45" s="3" t="s">
        <v>26</v>
      </c>
      <c r="C45" s="3" t="s">
        <v>63</v>
      </c>
      <c r="D45" s="3">
        <v>2</v>
      </c>
      <c r="E45" s="3">
        <v>8</v>
      </c>
      <c r="F45" s="2">
        <v>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>
        <v>45</v>
      </c>
      <c r="B46" s="3" t="s">
        <v>16</v>
      </c>
      <c r="C46" s="3" t="s">
        <v>64</v>
      </c>
      <c r="D46" s="3">
        <v>6</v>
      </c>
      <c r="E46" s="3">
        <v>4</v>
      </c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46"/>
  <sheetViews>
    <sheetView workbookViewId="0">
      <selection activeCell="G7" sqref="G7"/>
    </sheetView>
  </sheetViews>
  <sheetFormatPr defaultColWidth="12.5703125" defaultRowHeight="15.75" customHeight="1" x14ac:dyDescent="0.2"/>
  <cols>
    <col min="7" max="7" width="26" customWidth="1"/>
  </cols>
  <sheetData>
    <row r="1" spans="1:11" x14ac:dyDescent="0.2">
      <c r="A1" s="6"/>
      <c r="B1" s="7" t="s">
        <v>65</v>
      </c>
      <c r="C1" s="7" t="s">
        <v>66</v>
      </c>
      <c r="E1" s="6" t="s">
        <v>112</v>
      </c>
      <c r="J1" s="6" t="s">
        <v>4</v>
      </c>
      <c r="K1" s="6" t="s">
        <v>3</v>
      </c>
    </row>
    <row r="2" spans="1:11" x14ac:dyDescent="0.2">
      <c r="A2" s="8" t="s">
        <v>67</v>
      </c>
      <c r="B2" s="3">
        <v>2</v>
      </c>
      <c r="C2" s="3">
        <v>8</v>
      </c>
      <c r="E2" s="6">
        <f t="shared" ref="E2:E46" si="0">((B2-C2)/(B2+C2))</f>
        <v>-0.6</v>
      </c>
      <c r="F2" s="6" t="s">
        <v>66</v>
      </c>
      <c r="G2" s="6" t="s">
        <v>113</v>
      </c>
      <c r="H2" s="6">
        <v>0</v>
      </c>
      <c r="I2" s="6" t="s">
        <v>114</v>
      </c>
      <c r="J2" s="6">
        <v>260</v>
      </c>
      <c r="K2" s="6">
        <v>190</v>
      </c>
    </row>
    <row r="3" spans="1:11" x14ac:dyDescent="0.2">
      <c r="A3" s="8" t="s">
        <v>70</v>
      </c>
      <c r="B3" s="3">
        <v>2</v>
      </c>
      <c r="C3" s="3">
        <v>8</v>
      </c>
      <c r="E3" s="6">
        <f t="shared" si="0"/>
        <v>-0.6</v>
      </c>
      <c r="F3" s="6" t="s">
        <v>66</v>
      </c>
      <c r="G3" s="6" t="s">
        <v>115</v>
      </c>
      <c r="H3" s="6">
        <v>-0.2</v>
      </c>
    </row>
    <row r="4" spans="1:11" x14ac:dyDescent="0.2">
      <c r="A4" s="8" t="s">
        <v>73</v>
      </c>
      <c r="B4" s="3">
        <v>5</v>
      </c>
      <c r="C4" s="3">
        <v>5</v>
      </c>
      <c r="E4" s="6">
        <f t="shared" si="0"/>
        <v>0</v>
      </c>
      <c r="F4" s="6" t="s">
        <v>116</v>
      </c>
      <c r="G4" s="6" t="s">
        <v>117</v>
      </c>
      <c r="H4" s="6">
        <v>522</v>
      </c>
    </row>
    <row r="5" spans="1:11" x14ac:dyDescent="0.2">
      <c r="A5" s="8" t="s">
        <v>76</v>
      </c>
      <c r="B5" s="3">
        <v>1</v>
      </c>
      <c r="C5" s="3">
        <v>9</v>
      </c>
      <c r="E5" s="6">
        <f t="shared" si="0"/>
        <v>-0.8</v>
      </c>
      <c r="F5" s="6" t="s">
        <v>66</v>
      </c>
      <c r="G5" s="6" t="s">
        <v>118</v>
      </c>
      <c r="H5" s="6">
        <v>2.2160000000000002</v>
      </c>
    </row>
    <row r="6" spans="1:11" x14ac:dyDescent="0.2">
      <c r="A6" s="8" t="s">
        <v>79</v>
      </c>
      <c r="B6" s="3">
        <v>3</v>
      </c>
      <c r="C6" s="3">
        <v>7</v>
      </c>
      <c r="E6" s="6">
        <f t="shared" si="0"/>
        <v>-0.4</v>
      </c>
      <c r="F6" s="6" t="s">
        <v>66</v>
      </c>
      <c r="G6" s="6" t="s">
        <v>119</v>
      </c>
      <c r="H6" s="6">
        <v>2.6692E-2</v>
      </c>
    </row>
    <row r="7" spans="1:11" x14ac:dyDescent="0.2">
      <c r="A7" s="8" t="s">
        <v>82</v>
      </c>
      <c r="B7" s="3">
        <v>2</v>
      </c>
      <c r="C7" s="3">
        <v>8</v>
      </c>
      <c r="E7" s="6">
        <f t="shared" si="0"/>
        <v>-0.6</v>
      </c>
      <c r="F7" s="6" t="s">
        <v>66</v>
      </c>
    </row>
    <row r="8" spans="1:11" x14ac:dyDescent="0.2">
      <c r="A8" s="8" t="s">
        <v>85</v>
      </c>
      <c r="B8" s="3">
        <v>5</v>
      </c>
      <c r="C8" s="3">
        <v>5</v>
      </c>
      <c r="E8" s="6">
        <f t="shared" si="0"/>
        <v>0</v>
      </c>
      <c r="F8" s="6" t="s">
        <v>116</v>
      </c>
      <c r="G8" s="6" t="s">
        <v>120</v>
      </c>
    </row>
    <row r="9" spans="1:11" x14ac:dyDescent="0.2">
      <c r="A9" s="8" t="s">
        <v>88</v>
      </c>
      <c r="B9" s="3">
        <v>4</v>
      </c>
      <c r="C9" s="3">
        <v>6</v>
      </c>
      <c r="E9" s="6">
        <f t="shared" si="0"/>
        <v>-0.2</v>
      </c>
      <c r="F9" s="6" t="s">
        <v>66</v>
      </c>
    </row>
    <row r="10" spans="1:11" x14ac:dyDescent="0.2">
      <c r="A10" s="8" t="s">
        <v>90</v>
      </c>
      <c r="B10" s="3">
        <v>1</v>
      </c>
      <c r="C10" s="3">
        <v>9</v>
      </c>
      <c r="E10" s="6">
        <f t="shared" si="0"/>
        <v>-0.8</v>
      </c>
      <c r="F10" s="6" t="s">
        <v>66</v>
      </c>
    </row>
    <row r="11" spans="1:11" x14ac:dyDescent="0.2">
      <c r="A11" s="8" t="s">
        <v>92</v>
      </c>
      <c r="B11" s="3">
        <v>4</v>
      </c>
      <c r="C11" s="3">
        <v>6</v>
      </c>
      <c r="E11" s="6">
        <f t="shared" si="0"/>
        <v>-0.2</v>
      </c>
      <c r="F11" s="6" t="s">
        <v>66</v>
      </c>
    </row>
    <row r="12" spans="1:11" x14ac:dyDescent="0.2">
      <c r="A12" s="8" t="s">
        <v>94</v>
      </c>
      <c r="B12" s="3">
        <v>6</v>
      </c>
      <c r="C12" s="3">
        <v>4</v>
      </c>
      <c r="E12" s="6">
        <f t="shared" si="0"/>
        <v>0.2</v>
      </c>
      <c r="F12" s="6" t="s">
        <v>65</v>
      </c>
    </row>
    <row r="13" spans="1:11" x14ac:dyDescent="0.2">
      <c r="A13" s="8" t="s">
        <v>96</v>
      </c>
      <c r="B13" s="3">
        <v>3</v>
      </c>
      <c r="C13" s="3">
        <v>7</v>
      </c>
      <c r="E13" s="6">
        <f t="shared" si="0"/>
        <v>-0.4</v>
      </c>
      <c r="F13" s="6" t="s">
        <v>66</v>
      </c>
    </row>
    <row r="14" spans="1:11" x14ac:dyDescent="0.2">
      <c r="A14" s="8" t="s">
        <v>98</v>
      </c>
      <c r="B14" s="3">
        <v>8</v>
      </c>
      <c r="C14" s="3">
        <v>2</v>
      </c>
      <c r="E14" s="6">
        <f t="shared" si="0"/>
        <v>0.6</v>
      </c>
      <c r="F14" s="6" t="s">
        <v>65</v>
      </c>
    </row>
    <row r="15" spans="1:11" x14ac:dyDescent="0.2">
      <c r="A15" s="8" t="s">
        <v>100</v>
      </c>
      <c r="B15" s="3">
        <v>7</v>
      </c>
      <c r="C15" s="3">
        <v>3</v>
      </c>
      <c r="E15" s="6">
        <f t="shared" si="0"/>
        <v>0.4</v>
      </c>
      <c r="F15" s="6" t="s">
        <v>65</v>
      </c>
    </row>
    <row r="16" spans="1:11" x14ac:dyDescent="0.2">
      <c r="A16" s="8" t="s">
        <v>102</v>
      </c>
      <c r="B16" s="3">
        <v>7</v>
      </c>
      <c r="C16" s="3">
        <v>3</v>
      </c>
      <c r="E16" s="6">
        <f t="shared" si="0"/>
        <v>0.4</v>
      </c>
      <c r="F16" s="6" t="s">
        <v>65</v>
      </c>
    </row>
    <row r="17" spans="1:6" x14ac:dyDescent="0.2">
      <c r="A17" s="8" t="s">
        <v>104</v>
      </c>
      <c r="B17" s="3">
        <v>5</v>
      </c>
      <c r="C17" s="3">
        <v>5</v>
      </c>
      <c r="E17" s="6">
        <f t="shared" si="0"/>
        <v>0</v>
      </c>
      <c r="F17" s="6" t="s">
        <v>116</v>
      </c>
    </row>
    <row r="18" spans="1:6" x14ac:dyDescent="0.2">
      <c r="A18" s="8" t="s">
        <v>106</v>
      </c>
      <c r="B18" s="3">
        <v>3</v>
      </c>
      <c r="C18" s="3">
        <v>7</v>
      </c>
      <c r="E18" s="6">
        <f t="shared" si="0"/>
        <v>-0.4</v>
      </c>
      <c r="F18" s="6" t="s">
        <v>66</v>
      </c>
    </row>
    <row r="19" spans="1:6" x14ac:dyDescent="0.2">
      <c r="A19" s="8" t="s">
        <v>108</v>
      </c>
      <c r="B19" s="3">
        <v>1</v>
      </c>
      <c r="C19" s="3">
        <v>9</v>
      </c>
      <c r="E19" s="6">
        <f t="shared" si="0"/>
        <v>-0.8</v>
      </c>
      <c r="F19" s="6" t="s">
        <v>66</v>
      </c>
    </row>
    <row r="20" spans="1:6" x14ac:dyDescent="0.2">
      <c r="A20" s="8" t="s">
        <v>110</v>
      </c>
      <c r="B20" s="3">
        <v>3</v>
      </c>
      <c r="C20" s="3">
        <v>7</v>
      </c>
      <c r="E20" s="6">
        <f t="shared" si="0"/>
        <v>-0.4</v>
      </c>
      <c r="F20" s="6" t="s">
        <v>66</v>
      </c>
    </row>
    <row r="21" spans="1:6" x14ac:dyDescent="0.2">
      <c r="A21" s="8" t="s">
        <v>68</v>
      </c>
      <c r="B21" s="3">
        <v>3</v>
      </c>
      <c r="C21" s="3">
        <v>7</v>
      </c>
      <c r="E21" s="6">
        <f t="shared" si="0"/>
        <v>-0.4</v>
      </c>
      <c r="F21" s="6" t="s">
        <v>66</v>
      </c>
    </row>
    <row r="22" spans="1:6" x14ac:dyDescent="0.2">
      <c r="A22" s="8" t="s">
        <v>71</v>
      </c>
      <c r="B22" s="3">
        <v>5</v>
      </c>
      <c r="C22" s="3">
        <v>5</v>
      </c>
      <c r="E22" s="6">
        <f t="shared" si="0"/>
        <v>0</v>
      </c>
      <c r="F22" s="6" t="s">
        <v>116</v>
      </c>
    </row>
    <row r="23" spans="1:6" x14ac:dyDescent="0.2">
      <c r="A23" s="8" t="s">
        <v>74</v>
      </c>
      <c r="B23" s="3">
        <v>3</v>
      </c>
      <c r="C23" s="3">
        <v>7</v>
      </c>
      <c r="E23" s="6">
        <f t="shared" si="0"/>
        <v>-0.4</v>
      </c>
      <c r="F23" s="6" t="s">
        <v>66</v>
      </c>
    </row>
    <row r="24" spans="1:6" x14ac:dyDescent="0.2">
      <c r="A24" s="8" t="s">
        <v>77</v>
      </c>
      <c r="B24" s="3">
        <v>4</v>
      </c>
      <c r="C24" s="3">
        <v>6</v>
      </c>
      <c r="E24" s="6">
        <f t="shared" si="0"/>
        <v>-0.2</v>
      </c>
      <c r="F24" s="6" t="s">
        <v>66</v>
      </c>
    </row>
    <row r="25" spans="1:6" x14ac:dyDescent="0.2">
      <c r="A25" s="8" t="s">
        <v>80</v>
      </c>
      <c r="B25" s="3">
        <v>6</v>
      </c>
      <c r="C25" s="3">
        <v>4</v>
      </c>
      <c r="E25" s="6">
        <f t="shared" si="0"/>
        <v>0.2</v>
      </c>
      <c r="F25" s="6" t="s">
        <v>65</v>
      </c>
    </row>
    <row r="26" spans="1:6" x14ac:dyDescent="0.2">
      <c r="A26" s="8" t="s">
        <v>83</v>
      </c>
      <c r="B26" s="3">
        <v>3</v>
      </c>
      <c r="C26" s="3">
        <v>7</v>
      </c>
      <c r="E26" s="6">
        <f t="shared" si="0"/>
        <v>-0.4</v>
      </c>
      <c r="F26" s="6" t="s">
        <v>66</v>
      </c>
    </row>
    <row r="27" spans="1:6" x14ac:dyDescent="0.2">
      <c r="A27" s="8" t="s">
        <v>86</v>
      </c>
      <c r="B27" s="3">
        <v>6</v>
      </c>
      <c r="C27" s="3">
        <v>4</v>
      </c>
      <c r="E27" s="6">
        <f t="shared" si="0"/>
        <v>0.2</v>
      </c>
      <c r="F27" s="6" t="s">
        <v>65</v>
      </c>
    </row>
    <row r="28" spans="1:6" x14ac:dyDescent="0.2">
      <c r="A28" s="8" t="s">
        <v>89</v>
      </c>
      <c r="B28" s="3">
        <v>8</v>
      </c>
      <c r="C28" s="3">
        <v>2</v>
      </c>
      <c r="E28" s="6">
        <f t="shared" si="0"/>
        <v>0.6</v>
      </c>
      <c r="F28" s="6" t="s">
        <v>65</v>
      </c>
    </row>
    <row r="29" spans="1:6" x14ac:dyDescent="0.2">
      <c r="A29" s="8" t="s">
        <v>91</v>
      </c>
      <c r="B29" s="3">
        <v>5</v>
      </c>
      <c r="C29" s="3">
        <v>5</v>
      </c>
      <c r="E29" s="6">
        <f t="shared" si="0"/>
        <v>0</v>
      </c>
      <c r="F29" s="6" t="s">
        <v>116</v>
      </c>
    </row>
    <row r="30" spans="1:6" x14ac:dyDescent="0.2">
      <c r="A30" s="8" t="s">
        <v>93</v>
      </c>
      <c r="B30" s="3">
        <v>9</v>
      </c>
      <c r="C30" s="3">
        <v>1</v>
      </c>
      <c r="E30" s="6">
        <f t="shared" si="0"/>
        <v>0.8</v>
      </c>
      <c r="F30" s="6" t="s">
        <v>65</v>
      </c>
    </row>
    <row r="31" spans="1:6" x14ac:dyDescent="0.2">
      <c r="A31" s="8" t="s">
        <v>95</v>
      </c>
      <c r="B31" s="3">
        <v>8</v>
      </c>
      <c r="C31" s="3">
        <v>2</v>
      </c>
      <c r="E31" s="6">
        <f t="shared" si="0"/>
        <v>0.6</v>
      </c>
      <c r="F31" s="6" t="s">
        <v>65</v>
      </c>
    </row>
    <row r="32" spans="1:6" x14ac:dyDescent="0.2">
      <c r="A32" s="8" t="s">
        <v>97</v>
      </c>
      <c r="B32" s="3">
        <v>1</v>
      </c>
      <c r="C32" s="3">
        <v>9</v>
      </c>
      <c r="E32" s="6">
        <f t="shared" si="0"/>
        <v>-0.8</v>
      </c>
      <c r="F32" s="6" t="s">
        <v>66</v>
      </c>
    </row>
    <row r="33" spans="1:6" x14ac:dyDescent="0.2">
      <c r="A33" s="8" t="s">
        <v>99</v>
      </c>
      <c r="B33" s="3">
        <v>4</v>
      </c>
      <c r="C33" s="3">
        <v>6</v>
      </c>
      <c r="E33" s="6">
        <f t="shared" si="0"/>
        <v>-0.2</v>
      </c>
      <c r="F33" s="6" t="s">
        <v>66</v>
      </c>
    </row>
    <row r="34" spans="1:6" x14ac:dyDescent="0.2">
      <c r="A34" s="8" t="s">
        <v>101</v>
      </c>
      <c r="B34" s="3">
        <v>7</v>
      </c>
      <c r="C34" s="3">
        <v>3</v>
      </c>
      <c r="E34" s="6">
        <f t="shared" si="0"/>
        <v>0.4</v>
      </c>
      <c r="F34" s="6" t="s">
        <v>65</v>
      </c>
    </row>
    <row r="35" spans="1:6" x14ac:dyDescent="0.2">
      <c r="A35" s="8" t="s">
        <v>103</v>
      </c>
      <c r="B35" s="3">
        <v>4</v>
      </c>
      <c r="C35" s="3">
        <v>6</v>
      </c>
      <c r="E35" s="6">
        <f t="shared" si="0"/>
        <v>-0.2</v>
      </c>
      <c r="F35" s="6" t="s">
        <v>66</v>
      </c>
    </row>
    <row r="36" spans="1:6" x14ac:dyDescent="0.2">
      <c r="A36" s="8" t="s">
        <v>105</v>
      </c>
      <c r="B36" s="3">
        <v>2</v>
      </c>
      <c r="C36" s="3">
        <v>8</v>
      </c>
      <c r="E36" s="6">
        <f t="shared" si="0"/>
        <v>-0.6</v>
      </c>
      <c r="F36" s="6" t="s">
        <v>66</v>
      </c>
    </row>
    <row r="37" spans="1:6" x14ac:dyDescent="0.2">
      <c r="A37" s="8" t="s">
        <v>107</v>
      </c>
      <c r="B37" s="3">
        <v>0</v>
      </c>
      <c r="C37" s="3">
        <v>10</v>
      </c>
      <c r="E37" s="6">
        <f t="shared" si="0"/>
        <v>-1</v>
      </c>
      <c r="F37" s="6" t="s">
        <v>66</v>
      </c>
    </row>
    <row r="38" spans="1:6" x14ac:dyDescent="0.2">
      <c r="A38" s="8" t="s">
        <v>109</v>
      </c>
      <c r="B38" s="3">
        <v>3</v>
      </c>
      <c r="C38" s="3">
        <v>7</v>
      </c>
      <c r="E38" s="6">
        <f t="shared" si="0"/>
        <v>-0.4</v>
      </c>
      <c r="F38" s="6" t="s">
        <v>66</v>
      </c>
    </row>
    <row r="39" spans="1:6" x14ac:dyDescent="0.2">
      <c r="A39" s="8" t="s">
        <v>111</v>
      </c>
      <c r="B39" s="3">
        <v>4</v>
      </c>
      <c r="C39" s="3">
        <v>6</v>
      </c>
      <c r="E39" s="6">
        <f t="shared" si="0"/>
        <v>-0.2</v>
      </c>
      <c r="F39" s="6" t="s">
        <v>66</v>
      </c>
    </row>
    <row r="40" spans="1:6" x14ac:dyDescent="0.2">
      <c r="A40" s="9" t="s">
        <v>69</v>
      </c>
      <c r="B40" s="3">
        <v>6</v>
      </c>
      <c r="C40" s="3">
        <v>4</v>
      </c>
      <c r="E40" s="6">
        <f t="shared" si="0"/>
        <v>0.2</v>
      </c>
      <c r="F40" s="6" t="s">
        <v>65</v>
      </c>
    </row>
    <row r="41" spans="1:6" x14ac:dyDescent="0.2">
      <c r="A41" s="9" t="s">
        <v>72</v>
      </c>
      <c r="B41" s="3">
        <v>2</v>
      </c>
      <c r="C41" s="3">
        <v>8</v>
      </c>
      <c r="E41" s="6">
        <f t="shared" si="0"/>
        <v>-0.6</v>
      </c>
      <c r="F41" s="6" t="s">
        <v>66</v>
      </c>
    </row>
    <row r="42" spans="1:6" x14ac:dyDescent="0.2">
      <c r="A42" s="9" t="s">
        <v>75</v>
      </c>
      <c r="B42" s="3">
        <v>7</v>
      </c>
      <c r="C42" s="3">
        <v>3</v>
      </c>
      <c r="E42" s="6">
        <f t="shared" si="0"/>
        <v>0.4</v>
      </c>
      <c r="F42" s="6" t="s">
        <v>65</v>
      </c>
    </row>
    <row r="43" spans="1:6" x14ac:dyDescent="0.2">
      <c r="A43" s="9" t="s">
        <v>78</v>
      </c>
      <c r="B43" s="3">
        <v>5</v>
      </c>
      <c r="C43" s="3">
        <v>5</v>
      </c>
      <c r="E43" s="6">
        <f t="shared" si="0"/>
        <v>0</v>
      </c>
      <c r="F43" s="6" t="s">
        <v>116</v>
      </c>
    </row>
    <row r="44" spans="1:6" x14ac:dyDescent="0.2">
      <c r="A44" s="9" t="s">
        <v>81</v>
      </c>
      <c r="B44" s="3">
        <v>5</v>
      </c>
      <c r="C44" s="3">
        <v>5</v>
      </c>
      <c r="E44" s="6">
        <f t="shared" si="0"/>
        <v>0</v>
      </c>
      <c r="F44" s="6" t="s">
        <v>116</v>
      </c>
    </row>
    <row r="45" spans="1:6" x14ac:dyDescent="0.2">
      <c r="A45" s="9" t="s">
        <v>84</v>
      </c>
      <c r="B45" s="3">
        <v>2</v>
      </c>
      <c r="C45" s="3">
        <v>8</v>
      </c>
      <c r="E45" s="6">
        <f t="shared" si="0"/>
        <v>-0.6</v>
      </c>
      <c r="F45" s="6" t="s">
        <v>66</v>
      </c>
    </row>
    <row r="46" spans="1:6" x14ac:dyDescent="0.2">
      <c r="A46" s="9" t="s">
        <v>87</v>
      </c>
      <c r="B46" s="3">
        <v>6</v>
      </c>
      <c r="C46" s="3">
        <v>4</v>
      </c>
      <c r="E46" s="6">
        <f t="shared" si="0"/>
        <v>0.2</v>
      </c>
      <c r="F46" s="6" t="s">
        <v>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0"/>
  <sheetViews>
    <sheetView workbookViewId="0">
      <selection activeCell="E3" sqref="E3"/>
    </sheetView>
  </sheetViews>
  <sheetFormatPr defaultColWidth="12.5703125" defaultRowHeight="15.75" customHeight="1" x14ac:dyDescent="0.2"/>
  <sheetData>
    <row r="1" spans="1:9" x14ac:dyDescent="0.2">
      <c r="A1" s="3" t="s">
        <v>121</v>
      </c>
      <c r="B1" s="3" t="s">
        <v>65</v>
      </c>
      <c r="C1" s="3" t="s">
        <v>66</v>
      </c>
      <c r="D1" s="3" t="s">
        <v>122</v>
      </c>
      <c r="E1" s="6" t="s">
        <v>123</v>
      </c>
      <c r="H1" s="6" t="s">
        <v>18</v>
      </c>
      <c r="I1" s="6" t="s">
        <v>124</v>
      </c>
    </row>
    <row r="2" spans="1:9" x14ac:dyDescent="0.2">
      <c r="A2" s="3">
        <v>1</v>
      </c>
      <c r="B2" s="3">
        <v>2</v>
      </c>
      <c r="C2" s="3">
        <v>8</v>
      </c>
      <c r="D2" s="3" t="s">
        <v>18</v>
      </c>
      <c r="E2" s="6">
        <f t="shared" ref="E2:E30" si="0">((B2-C2)/(B2+C2))</f>
        <v>-0.6</v>
      </c>
      <c r="H2" s="6">
        <v>-0.6</v>
      </c>
      <c r="I2" s="6">
        <v>0</v>
      </c>
    </row>
    <row r="3" spans="1:9" x14ac:dyDescent="0.2">
      <c r="A3" s="3">
        <v>3</v>
      </c>
      <c r="B3" s="3">
        <v>5</v>
      </c>
      <c r="C3" s="3">
        <v>5</v>
      </c>
      <c r="D3" s="3" t="s">
        <v>18</v>
      </c>
      <c r="E3" s="6">
        <f t="shared" si="0"/>
        <v>0</v>
      </c>
      <c r="H3" s="6">
        <v>0</v>
      </c>
      <c r="I3" s="6">
        <v>-0.2</v>
      </c>
    </row>
    <row r="4" spans="1:9" x14ac:dyDescent="0.2">
      <c r="A4" s="3">
        <v>7</v>
      </c>
      <c r="B4" s="3">
        <v>5</v>
      </c>
      <c r="C4" s="3">
        <v>5</v>
      </c>
      <c r="D4" s="3" t="s">
        <v>26</v>
      </c>
      <c r="E4" s="6">
        <f t="shared" si="0"/>
        <v>0</v>
      </c>
      <c r="H4" s="6">
        <v>0.4</v>
      </c>
      <c r="I4" s="6">
        <v>-0.4</v>
      </c>
    </row>
    <row r="5" spans="1:9" x14ac:dyDescent="0.2">
      <c r="A5" s="3">
        <v>8</v>
      </c>
      <c r="B5" s="3">
        <v>4</v>
      </c>
      <c r="C5" s="3">
        <v>6</v>
      </c>
      <c r="D5" s="3" t="s">
        <v>26</v>
      </c>
      <c r="E5" s="6">
        <f t="shared" si="0"/>
        <v>-0.2</v>
      </c>
      <c r="H5" s="6">
        <v>-0.4</v>
      </c>
      <c r="I5" s="6">
        <v>0.4</v>
      </c>
    </row>
    <row r="6" spans="1:9" x14ac:dyDescent="0.2">
      <c r="A6" s="3">
        <v>12</v>
      </c>
      <c r="B6" s="3">
        <v>3</v>
      </c>
      <c r="C6" s="3">
        <v>7</v>
      </c>
      <c r="D6" s="3" t="s">
        <v>26</v>
      </c>
      <c r="E6" s="6">
        <f t="shared" si="0"/>
        <v>-0.4</v>
      </c>
      <c r="H6" s="6">
        <v>-0.4</v>
      </c>
      <c r="I6" s="6">
        <v>0</v>
      </c>
    </row>
    <row r="7" spans="1:9" x14ac:dyDescent="0.2">
      <c r="A7" s="3">
        <v>14</v>
      </c>
      <c r="B7" s="3">
        <v>7</v>
      </c>
      <c r="C7" s="3">
        <v>3</v>
      </c>
      <c r="D7" s="3" t="s">
        <v>34</v>
      </c>
      <c r="E7" s="6">
        <f t="shared" si="0"/>
        <v>0.4</v>
      </c>
      <c r="H7" s="6">
        <v>0.2</v>
      </c>
      <c r="I7" s="6">
        <v>-0.8</v>
      </c>
    </row>
    <row r="8" spans="1:9" x14ac:dyDescent="0.2">
      <c r="A8" s="3">
        <v>15</v>
      </c>
      <c r="B8" s="3">
        <v>7</v>
      </c>
      <c r="C8" s="3">
        <v>3</v>
      </c>
      <c r="D8" s="3" t="s">
        <v>26</v>
      </c>
      <c r="E8" s="6">
        <f t="shared" si="0"/>
        <v>0.4</v>
      </c>
      <c r="H8" s="6">
        <v>-0.8</v>
      </c>
      <c r="I8" s="6">
        <v>-0.4</v>
      </c>
    </row>
    <row r="9" spans="1:9" x14ac:dyDescent="0.2">
      <c r="A9" s="3">
        <v>16</v>
      </c>
      <c r="B9" s="3">
        <v>5</v>
      </c>
      <c r="C9" s="3">
        <v>5</v>
      </c>
      <c r="D9" s="3" t="s">
        <v>26</v>
      </c>
      <c r="E9" s="6">
        <f t="shared" si="0"/>
        <v>0</v>
      </c>
      <c r="H9" s="6">
        <v>-0.2</v>
      </c>
      <c r="I9" s="6">
        <v>0.6</v>
      </c>
    </row>
    <row r="10" spans="1:9" x14ac:dyDescent="0.2">
      <c r="A10" s="3">
        <v>17</v>
      </c>
      <c r="B10" s="3">
        <v>3</v>
      </c>
      <c r="C10" s="3">
        <v>7</v>
      </c>
      <c r="D10" s="3" t="s">
        <v>34</v>
      </c>
      <c r="E10" s="6">
        <f t="shared" si="0"/>
        <v>-0.4</v>
      </c>
      <c r="H10" s="6">
        <v>-0.2</v>
      </c>
      <c r="I10" s="6">
        <v>0.6</v>
      </c>
    </row>
    <row r="11" spans="1:9" x14ac:dyDescent="0.2">
      <c r="A11" s="3">
        <v>18</v>
      </c>
      <c r="B11" s="3">
        <v>1</v>
      </c>
      <c r="C11" s="3">
        <v>9</v>
      </c>
      <c r="D11" s="3" t="s">
        <v>26</v>
      </c>
      <c r="E11" s="6">
        <f t="shared" si="0"/>
        <v>-0.8</v>
      </c>
      <c r="H11" s="6">
        <v>-1</v>
      </c>
      <c r="I11" s="6">
        <v>0.4</v>
      </c>
    </row>
    <row r="12" spans="1:9" x14ac:dyDescent="0.2">
      <c r="A12" s="3">
        <v>20</v>
      </c>
      <c r="B12" s="3">
        <v>3</v>
      </c>
      <c r="C12" s="3">
        <v>7</v>
      </c>
      <c r="D12" s="3" t="s">
        <v>26</v>
      </c>
      <c r="E12" s="6">
        <f t="shared" si="0"/>
        <v>-0.4</v>
      </c>
      <c r="H12" s="6">
        <v>-0.4</v>
      </c>
      <c r="I12" s="6">
        <v>-0.6</v>
      </c>
    </row>
    <row r="13" spans="1:9" x14ac:dyDescent="0.2">
      <c r="A13" s="3">
        <v>25</v>
      </c>
      <c r="B13" s="3">
        <v>3</v>
      </c>
      <c r="C13" s="3">
        <v>7</v>
      </c>
      <c r="D13" s="3" t="s">
        <v>34</v>
      </c>
      <c r="E13" s="6">
        <f t="shared" si="0"/>
        <v>-0.4</v>
      </c>
      <c r="H13" s="6">
        <v>-0.2</v>
      </c>
      <c r="I13" s="6">
        <v>-0.6</v>
      </c>
    </row>
    <row r="14" spans="1:9" x14ac:dyDescent="0.2">
      <c r="A14" s="3">
        <v>26</v>
      </c>
      <c r="B14" s="3">
        <v>6</v>
      </c>
      <c r="C14" s="3">
        <v>4</v>
      </c>
      <c r="D14" s="3" t="s">
        <v>34</v>
      </c>
      <c r="E14" s="6">
        <f t="shared" si="0"/>
        <v>0.2</v>
      </c>
      <c r="H14" s="6">
        <v>0.2</v>
      </c>
      <c r="I14" s="6">
        <v>-0.6</v>
      </c>
    </row>
    <row r="15" spans="1:9" x14ac:dyDescent="0.2">
      <c r="A15" s="3">
        <v>27</v>
      </c>
      <c r="B15" s="3">
        <v>8</v>
      </c>
      <c r="C15" s="3">
        <v>2</v>
      </c>
      <c r="D15" s="3" t="s">
        <v>26</v>
      </c>
      <c r="E15" s="6">
        <f>((B15-C15)/(B15+C15))</f>
        <v>0.6</v>
      </c>
      <c r="H15" s="6">
        <v>0.4</v>
      </c>
    </row>
    <row r="16" spans="1:9" x14ac:dyDescent="0.2">
      <c r="A16" s="3">
        <v>30</v>
      </c>
      <c r="B16" s="3">
        <v>8</v>
      </c>
      <c r="C16" s="3">
        <v>2</v>
      </c>
      <c r="D16" s="3" t="s">
        <v>26</v>
      </c>
      <c r="E16" s="6">
        <f t="shared" si="0"/>
        <v>0.6</v>
      </c>
      <c r="H16" s="6">
        <v>0</v>
      </c>
    </row>
    <row r="17" spans="1:8" x14ac:dyDescent="0.2">
      <c r="A17" s="3">
        <v>31</v>
      </c>
      <c r="B17" s="3">
        <v>1</v>
      </c>
      <c r="C17" s="3">
        <v>9</v>
      </c>
      <c r="D17" s="3" t="s">
        <v>34</v>
      </c>
      <c r="E17" s="6">
        <f t="shared" si="0"/>
        <v>-0.8</v>
      </c>
      <c r="H17" s="6">
        <v>0</v>
      </c>
    </row>
    <row r="18" spans="1:8" x14ac:dyDescent="0.2">
      <c r="A18" s="3">
        <v>32</v>
      </c>
      <c r="B18" s="3">
        <v>4</v>
      </c>
      <c r="C18" s="3">
        <v>6</v>
      </c>
      <c r="D18" s="3" t="s">
        <v>34</v>
      </c>
      <c r="E18" s="6">
        <f t="shared" si="0"/>
        <v>-0.2</v>
      </c>
    </row>
    <row r="19" spans="1:8" x14ac:dyDescent="0.2">
      <c r="A19" s="3">
        <v>33</v>
      </c>
      <c r="B19" s="3">
        <v>7</v>
      </c>
      <c r="C19" s="3">
        <v>3</v>
      </c>
      <c r="D19" s="3" t="s">
        <v>26</v>
      </c>
      <c r="E19" s="6">
        <f t="shared" si="0"/>
        <v>0.4</v>
      </c>
    </row>
    <row r="20" spans="1:8" x14ac:dyDescent="0.2">
      <c r="A20" s="3">
        <v>34</v>
      </c>
      <c r="B20" s="3">
        <v>4</v>
      </c>
      <c r="C20" s="3">
        <v>6</v>
      </c>
      <c r="D20" s="3" t="s">
        <v>34</v>
      </c>
      <c r="E20" s="6">
        <f t="shared" si="0"/>
        <v>-0.2</v>
      </c>
    </row>
    <row r="21" spans="1:8" x14ac:dyDescent="0.2">
      <c r="A21" s="3">
        <v>35</v>
      </c>
      <c r="B21" s="3">
        <v>2</v>
      </c>
      <c r="C21" s="3">
        <v>8</v>
      </c>
      <c r="D21" s="3" t="s">
        <v>26</v>
      </c>
      <c r="E21" s="6">
        <f t="shared" si="0"/>
        <v>-0.6</v>
      </c>
    </row>
    <row r="22" spans="1:8" x14ac:dyDescent="0.2">
      <c r="A22" s="3">
        <v>36</v>
      </c>
      <c r="B22" s="3">
        <v>0</v>
      </c>
      <c r="C22" s="3">
        <v>10</v>
      </c>
      <c r="D22" s="3" t="s">
        <v>34</v>
      </c>
      <c r="E22" s="6">
        <f t="shared" si="0"/>
        <v>-1</v>
      </c>
    </row>
    <row r="23" spans="1:8" x14ac:dyDescent="0.2">
      <c r="A23" s="3">
        <v>37</v>
      </c>
      <c r="B23" s="3">
        <v>3</v>
      </c>
      <c r="C23" s="3">
        <v>7</v>
      </c>
      <c r="D23" s="3" t="s">
        <v>34</v>
      </c>
      <c r="E23" s="6">
        <f t="shared" si="0"/>
        <v>-0.4</v>
      </c>
    </row>
    <row r="24" spans="1:8" x14ac:dyDescent="0.2">
      <c r="A24" s="3">
        <v>38</v>
      </c>
      <c r="B24" s="3">
        <v>4</v>
      </c>
      <c r="C24" s="3">
        <v>6</v>
      </c>
      <c r="D24" s="3" t="s">
        <v>34</v>
      </c>
      <c r="E24" s="6">
        <f t="shared" si="0"/>
        <v>-0.2</v>
      </c>
    </row>
    <row r="25" spans="1:8" x14ac:dyDescent="0.2">
      <c r="A25" s="3">
        <v>39</v>
      </c>
      <c r="B25" s="3">
        <v>6</v>
      </c>
      <c r="C25" s="3">
        <v>4</v>
      </c>
      <c r="D25" s="3" t="s">
        <v>34</v>
      </c>
      <c r="E25" s="6">
        <f t="shared" si="0"/>
        <v>0.2</v>
      </c>
    </row>
    <row r="26" spans="1:8" x14ac:dyDescent="0.2">
      <c r="A26" s="3">
        <v>40</v>
      </c>
      <c r="B26" s="3">
        <v>2</v>
      </c>
      <c r="C26" s="3">
        <v>8</v>
      </c>
      <c r="D26" s="3" t="s">
        <v>26</v>
      </c>
      <c r="E26" s="6">
        <f t="shared" si="0"/>
        <v>-0.6</v>
      </c>
    </row>
    <row r="27" spans="1:8" x14ac:dyDescent="0.2">
      <c r="A27" s="3">
        <v>41</v>
      </c>
      <c r="B27" s="3">
        <v>7</v>
      </c>
      <c r="C27" s="3">
        <v>3</v>
      </c>
      <c r="D27" s="3" t="s">
        <v>34</v>
      </c>
      <c r="E27" s="6">
        <f t="shared" si="0"/>
        <v>0.4</v>
      </c>
    </row>
    <row r="28" spans="1:8" x14ac:dyDescent="0.2">
      <c r="A28" s="3">
        <v>42</v>
      </c>
      <c r="B28" s="3">
        <v>5</v>
      </c>
      <c r="C28" s="3">
        <v>5</v>
      </c>
      <c r="D28" s="3" t="s">
        <v>34</v>
      </c>
      <c r="E28" s="6">
        <f t="shared" si="0"/>
        <v>0</v>
      </c>
    </row>
    <row r="29" spans="1:8" x14ac:dyDescent="0.2">
      <c r="A29" s="3">
        <v>43</v>
      </c>
      <c r="B29" s="3">
        <v>5</v>
      </c>
      <c r="C29" s="3">
        <v>5</v>
      </c>
      <c r="D29" s="3" t="s">
        <v>34</v>
      </c>
      <c r="E29" s="6">
        <f t="shared" si="0"/>
        <v>0</v>
      </c>
    </row>
    <row r="30" spans="1:8" x14ac:dyDescent="0.2">
      <c r="A30" s="3">
        <v>44</v>
      </c>
      <c r="B30" s="3">
        <v>2</v>
      </c>
      <c r="C30" s="3">
        <v>8</v>
      </c>
      <c r="D30" s="3" t="s">
        <v>26</v>
      </c>
      <c r="E30" s="6">
        <f t="shared" si="0"/>
        <v>-0.6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Página1</vt:lpstr>
      <vt:lpstr>Laterality index</vt:lpstr>
      <vt:lpstr>MAle FEmale 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Xã</cp:lastModifiedBy>
  <dcterms:modified xsi:type="dcterms:W3CDTF">2024-03-18T15:00:07Z</dcterms:modified>
</cp:coreProperties>
</file>