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_{DD1591F2-5C23-4B30-8BC8-72E9BA88F5A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dice confronta" sheetId="4" r:id="rId1"/>
  </sheets>
  <definedNames>
    <definedName name="_xlnm._FilterDatabase" localSheetId="0" hidden="1">'indice confronta'!$G$1:$J$2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J4" i="4"/>
  <c r="H4" i="4"/>
  <c r="J3" i="4"/>
  <c r="I3" i="4"/>
  <c r="H2" i="4"/>
  <c r="H3" i="4"/>
  <c r="J2" i="4"/>
  <c r="I2" i="4"/>
</calcChain>
</file>

<file path=xl/sharedStrings.xml><?xml version="1.0" encoding="utf-8"?>
<sst xmlns="http://schemas.openxmlformats.org/spreadsheetml/2006/main" count="56" uniqueCount="38">
  <si>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</si>
  <si>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</si>
  <si>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</si>
  <si>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</si>
  <si>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</si>
  <si>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</si>
  <si>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</si>
  <si>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</si>
  <si>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</si>
  <si>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</si>
  <si>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</si>
  <si>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</si>
  <si>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</si>
  <si>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</si>
  <si>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</si>
  <si>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</si>
  <si>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</si>
  <si>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</si>
  <si>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</si>
  <si>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</si>
  <si>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</si>
  <si>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</si>
  <si>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</si>
  <si>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</si>
  <si>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</si>
  <si>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</si>
  <si>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</si>
  <si>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</si>
  <si>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</si>
  <si>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</si>
  <si>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</si>
  <si>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</si>
  <si>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</si>
  <si>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</si>
  <si>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INDICE(CONFRONTA)</t>
  </si>
  <si>
    <t>CERCA.VERT+INDICE(CONFR)</t>
  </si>
  <si>
    <t>CERCA.X</t>
  </si>
  <si>
    <t>Convalida Dati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</si>
</sst>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2" fillId="0" borderId="0" xfId="0" applyFont="1"/>
    <xf numFmtId="0" fontId="0" fillId="0" borderId="3" xfId="0" applyBorder="1"/>
    <xf numFmtId="0" fontId="2" fillId="3" borderId="4" xfId="0" applyFont="1" applyFill="1" applyBorder="1"/>
    <xf numFmtId="0" fontId="0" fillId="2" borderId="2" xfId="0" applyFill="1" applyBorder="1"/>
    <xf numFmtId="0" fontId="0" fillId="0" borderId="5" xfId="0" applyBorder="1"/>
    <xf numFmtId="0" fontId="0" fillId="0" borderId="2" xfId="0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J11" sqref="J11"/>
    </sheetView>
  </sheetViews>
  <sheetFormatPr defaultRowHeight="12.75" x14ac:dyDescent="0.2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7109375" customWidth="1"/>
    <col min="6" max="6" width="16.140625" bestFit="1" customWidth="1"/>
    <col min="7" max="7" width="7.85546875" bestFit="1" customWidth="1"/>
    <col min="8" max="8" width="18.28515625" bestFit="1" customWidth="1"/>
    <col min="9" max="9" width="14.28515625" customWidth="1"/>
    <col min="10" max="10" width="14.85546875" bestFit="1" customWidth="1"/>
    <col min="11" max="11" width="27.42578125" customWidth="1"/>
  </cols>
  <sheetData>
    <row r="1" spans="1:11" ht="13.5" thickBot="1" x14ac:dyDescent="0.25">
      <c r="A1" s="5" t="s">
        <v>29</v>
      </c>
      <c r="B1" s="5" t="s">
        <v>28</v>
      </c>
      <c r="C1" s="5" t="s">
        <v>30</v>
      </c>
      <c r="D1" s="5" t="s">
        <v>14</v>
      </c>
      <c r="G1" s="8" t="s">
        <v>28</v>
      </c>
      <c r="H1" s="5" t="s">
        <v>29</v>
      </c>
      <c r="I1" s="5" t="s">
        <v>30</v>
      </c>
      <c r="J1" s="5" t="s">
        <v>14</v>
      </c>
    </row>
    <row r="2" spans="1:11" ht="13.5" thickBot="1" x14ac:dyDescent="0.25">
      <c r="A2" s="3" t="s">
        <v>31</v>
      </c>
      <c r="B2" s="4" t="s">
        <v>17</v>
      </c>
      <c r="C2" s="1" t="s">
        <v>1</v>
      </c>
      <c r="D2" s="2">
        <v>261.5</v>
      </c>
      <c r="F2" s="6" t="s">
        <v>37</v>
      </c>
      <c r="G2" s="9" t="s">
        <v>23</v>
      </c>
      <c r="H2" s="7" t="str">
        <f>INDEX(A2:D14,MATCH(G2,$B$2:$B$14,0),1)</f>
        <v>Pantaloni Snowboard</v>
      </c>
      <c r="I2" s="1" t="str">
        <f>PROPER(INDEX(A2:D14,MATCH(G2,B2:B14,0),3))</f>
        <v>Cargo</v>
      </c>
      <c r="J2" s="1">
        <f>INDEX(A2:D14,MATCH(G2,B2:B14,0),4)</f>
        <v>168</v>
      </c>
      <c r="K2" t="s">
        <v>34</v>
      </c>
    </row>
    <row r="3" spans="1:11" ht="13.5" thickBot="1" x14ac:dyDescent="0.25">
      <c r="A3" s="3" t="s">
        <v>31</v>
      </c>
      <c r="B3" s="4" t="s">
        <v>18</v>
      </c>
      <c r="C3" s="1" t="s">
        <v>2</v>
      </c>
      <c r="D3" s="2">
        <v>214</v>
      </c>
      <c r="F3" s="6" t="s">
        <v>37</v>
      </c>
      <c r="G3" s="10" t="s">
        <v>20</v>
      </c>
      <c r="H3" s="7" t="str">
        <f>INDEX(A2:D14,MATCH(G3,$B$2:$B$14,0),1)</f>
        <v>Giacche Snowboard</v>
      </c>
      <c r="I3" s="1" t="str">
        <f>PROPER(VLOOKUP(G3,B2:D14,2))</f>
        <v>Focus</v>
      </c>
      <c r="J3" s="1">
        <f>VLOOKUP(G3,B2:D14,3)</f>
        <v>299</v>
      </c>
      <c r="K3" t="s">
        <v>35</v>
      </c>
    </row>
    <row r="4" spans="1:11" ht="13.5" thickBot="1" x14ac:dyDescent="0.25">
      <c r="A4" s="3" t="s">
        <v>31</v>
      </c>
      <c r="B4" s="4" t="s">
        <v>19</v>
      </c>
      <c r="C4" s="1" t="s">
        <v>3</v>
      </c>
      <c r="D4" s="2">
        <v>187</v>
      </c>
      <c r="F4" s="6" t="s">
        <v>37</v>
      </c>
      <c r="G4" s="11" t="s">
        <v>20</v>
      </c>
      <c r="H4" s="7" t="str">
        <f>_xlfn.XLOOKUP(G4,B2:B14,A2:A14)</f>
        <v>Giacche Snowboard</v>
      </c>
      <c r="I4" s="1" t="str">
        <f>PROPER(_xlfn.XLOOKUP(G4,B2:B14,C2:C14))</f>
        <v>Focus</v>
      </c>
      <c r="J4" s="1">
        <f>_xlfn.XLOOKUP(G4,B2:B14,D2:D14)</f>
        <v>299</v>
      </c>
      <c r="K4" t="s">
        <v>36</v>
      </c>
    </row>
    <row r="5" spans="1:11" x14ac:dyDescent="0.2">
      <c r="A5" s="3" t="s">
        <v>31</v>
      </c>
      <c r="B5" s="4" t="s">
        <v>20</v>
      </c>
      <c r="C5" s="1" t="s">
        <v>4</v>
      </c>
      <c r="D5" s="2">
        <v>299</v>
      </c>
    </row>
    <row r="6" spans="1:11" x14ac:dyDescent="0.2">
      <c r="A6" s="3" t="s">
        <v>31</v>
      </c>
      <c r="B6" s="4" t="s">
        <v>21</v>
      </c>
      <c r="C6" s="1" t="s">
        <v>5</v>
      </c>
      <c r="D6" s="2">
        <v>158.5</v>
      </c>
    </row>
    <row r="7" spans="1:11" x14ac:dyDescent="0.2">
      <c r="A7" s="3" t="s">
        <v>32</v>
      </c>
      <c r="B7" s="4" t="s">
        <v>22</v>
      </c>
      <c r="C7" s="1" t="s">
        <v>6</v>
      </c>
      <c r="D7" s="2">
        <v>183.5</v>
      </c>
    </row>
    <row r="8" spans="1:11" x14ac:dyDescent="0.2">
      <c r="A8" s="3" t="s">
        <v>32</v>
      </c>
      <c r="B8" s="4" t="s">
        <v>23</v>
      </c>
      <c r="C8" s="1" t="s">
        <v>7</v>
      </c>
      <c r="D8" s="2">
        <v>168</v>
      </c>
    </row>
    <row r="9" spans="1:11" x14ac:dyDescent="0.2">
      <c r="A9" s="3" t="s">
        <v>32</v>
      </c>
      <c r="B9" s="4" t="s">
        <v>24</v>
      </c>
      <c r="C9" s="1" t="s">
        <v>8</v>
      </c>
      <c r="D9" s="2">
        <v>140.5</v>
      </c>
    </row>
    <row r="10" spans="1:11" x14ac:dyDescent="0.2">
      <c r="A10" s="3" t="s">
        <v>33</v>
      </c>
      <c r="B10" s="4" t="s">
        <v>25</v>
      </c>
      <c r="C10" s="1" t="s">
        <v>13</v>
      </c>
      <c r="D10" s="2">
        <v>97</v>
      </c>
    </row>
    <row r="11" spans="1:11" x14ac:dyDescent="0.2">
      <c r="A11" s="3" t="s">
        <v>33</v>
      </c>
      <c r="B11" s="4" t="s">
        <v>26</v>
      </c>
      <c r="C11" s="1" t="s">
        <v>9</v>
      </c>
      <c r="D11" s="2">
        <v>112</v>
      </c>
    </row>
    <row r="12" spans="1:11" x14ac:dyDescent="0.2">
      <c r="A12" s="3" t="s">
        <v>33</v>
      </c>
      <c r="B12" s="4" t="s">
        <v>27</v>
      </c>
      <c r="C12" s="1" t="s">
        <v>10</v>
      </c>
      <c r="D12" s="2">
        <v>95.5</v>
      </c>
    </row>
    <row r="13" spans="1:11" x14ac:dyDescent="0.2">
      <c r="A13" s="3" t="s">
        <v>0</v>
      </c>
      <c r="B13" s="4" t="s">
        <v>15</v>
      </c>
      <c r="C13" s="1" t="s">
        <v>11</v>
      </c>
      <c r="D13" s="2">
        <v>578</v>
      </c>
    </row>
    <row r="14" spans="1:11" x14ac:dyDescent="0.2">
      <c r="A14" s="3" t="s">
        <v>0</v>
      </c>
      <c r="B14" s="4" t="s">
        <v>16</v>
      </c>
      <c r="C14" s="1" t="s">
        <v>12</v>
      </c>
      <c r="D14" s="2">
        <v>620</v>
      </c>
    </row>
  </sheetData>
  <dataValidations count="1">
    <dataValidation type="list" allowBlank="1" showInputMessage="1" showErrorMessage="1" sqref="G2:G4" xr:uid="{9C1D50F8-6A1B-4075-9EEB-EAC4BC94172E}">
      <formula1>$B$2:$B$14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2023-02-01T20:46:18Z</dcterms:modified>
</cp:coreProperties>
</file>