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izonastateu-my.sharepoint.com/personal/rshah133_sundevils_asu_edu/Documents/ASU/SEM 2/SCM 519 Quantitative Risk Management/"/>
    </mc:Choice>
  </mc:AlternateContent>
  <xr:revisionPtr revIDLastSave="0" documentId="8_{EC782333-9111-6D42-83CC-20719ED019CE}" xr6:coauthVersionLast="47" xr6:coauthVersionMax="47" xr10:uidLastSave="{00000000-0000-0000-0000-000000000000}"/>
  <bookViews>
    <workbookView xWindow="0" yWindow="860" windowWidth="34200" windowHeight="21380" xr2:uid="{1E5C4468-D906-264D-AFC3-04CAB42145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B8" i="1"/>
  <c r="H10" i="1"/>
  <c r="H5" i="1"/>
  <c r="G12" i="1" s="1"/>
  <c r="B5" i="1"/>
  <c r="H3" i="1"/>
  <c r="H4" i="1" s="1"/>
  <c r="D13" i="1"/>
  <c r="D12" i="1"/>
  <c r="D11" i="1"/>
  <c r="G10" i="1" l="1"/>
  <c r="G13" i="1"/>
  <c r="I10" i="1"/>
  <c r="G14" i="1" l="1"/>
  <c r="J10" i="1"/>
  <c r="G15" i="1" l="1"/>
  <c r="K10" i="1"/>
  <c r="G16" i="1" l="1"/>
  <c r="L10" i="1"/>
  <c r="G17" i="1" l="1"/>
  <c r="M10" i="1"/>
  <c r="G18" i="1" l="1"/>
  <c r="N10" i="1"/>
  <c r="G19" i="1" l="1"/>
  <c r="P10" i="1" s="1"/>
  <c r="O10" i="1"/>
</calcChain>
</file>

<file path=xl/sharedStrings.xml><?xml version="1.0" encoding="utf-8"?>
<sst xmlns="http://schemas.openxmlformats.org/spreadsheetml/2006/main" count="26" uniqueCount="25">
  <si>
    <t>Decision 1: Continue development and market the new product</t>
  </si>
  <si>
    <t>Unit margin</t>
  </si>
  <si>
    <t>Market</t>
  </si>
  <si>
    <t>Probability</t>
  </si>
  <si>
    <t>Sales volume</t>
  </si>
  <si>
    <t>Net revenue</t>
  </si>
  <si>
    <t>Great</t>
  </si>
  <si>
    <t>Fair</t>
  </si>
  <si>
    <t>Awful</t>
  </si>
  <si>
    <t>EMV</t>
  </si>
  <si>
    <t>Decision 2: Stop development and abandon product</t>
  </si>
  <si>
    <t>No payoffs, no costs, no uncertainty</t>
  </si>
  <si>
    <t>Acme multi-stage new product decision</t>
  </si>
  <si>
    <t>Development cost</t>
  </si>
  <si>
    <t>Marketing cost</t>
  </si>
  <si>
    <t>Development Cost</t>
  </si>
  <si>
    <t>Marketing Cost</t>
  </si>
  <si>
    <t>Increase in Development Cost</t>
  </si>
  <si>
    <t>Given Data:</t>
  </si>
  <si>
    <t>P(Success)</t>
  </si>
  <si>
    <t>P(Failure)</t>
  </si>
  <si>
    <t>Sensitivity analysis:</t>
  </si>
  <si>
    <t>Marketing Cost --&gt;</t>
  </si>
  <si>
    <t>Development Cost --&gt;</t>
  </si>
  <si>
    <t>Acme should continue developing the product and launch it but  with a different cost allocation strategy which is, Spending $1000 for marketing and $5000 for development, which gives them the max EMV that is $659.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</si>
</sst>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12"/>
      <color theme="1"/>
      <name val="Aptos Narrow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165" fontId="0" fillId="0" borderId="0" xfId="0" applyNumberFormat="1"/>
    <xf numFmtId="0" fontId="2" fillId="0" borderId="0" xfId="0" applyFont="1"/>
    <xf numFmtId="164" fontId="0" fillId="0" borderId="0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2" fillId="0" borderId="5" xfId="0" applyNumberFormat="1" applyFont="1" applyBorder="1"/>
    <xf numFmtId="164" fontId="2" fillId="0" borderId="6" xfId="0" applyNumberFormat="1" applyFont="1" applyBorder="1"/>
    <xf numFmtId="164" fontId="2" fillId="0" borderId="1" xfId="0" applyNumberFormat="1" applyFont="1" applyBorder="1"/>
    <xf numFmtId="164" fontId="2" fillId="0" borderId="7" xfId="0" applyNumberFormat="1" applyFont="1" applyBorder="1"/>
    <xf numFmtId="164" fontId="2" fillId="0" borderId="8" xfId="0" applyNumberFormat="1" applyFont="1" applyBorder="1"/>
    <xf numFmtId="164" fontId="2" fillId="2" borderId="0" xfId="0" applyNumberFormat="1" applyFont="1" applyFill="1" applyBorder="1"/>
    <xf numFmtId="164" fontId="2" fillId="2" borderId="4" xfId="0" applyNumberFormat="1" applyFont="1" applyFill="1" applyBorder="1"/>
    <xf numFmtId="0" fontId="3" fillId="0" borderId="2" xfId="0" applyFont="1" applyBorder="1" applyAlignment="1">
      <alignment horizontal="center" vertical="center" textRotation="90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DC1A7-AFCE-1544-A570-9912DE1E2B95}">
  <dimension ref="A1:Q30"/>
  <sheetViews>
    <sheetView tabSelected="1" zoomScale="143" zoomScaleNormal="283" workbookViewId="0">
      <selection activeCell="A24" sqref="A24"/>
    </sheetView>
  </sheetViews>
  <sheetFormatPr baseColWidth="10" defaultColWidth="8.83203125" defaultRowHeight="16" x14ac:dyDescent="0.2"/>
  <cols>
    <col min="1" max="1" width="17.6640625" customWidth="1"/>
    <col min="2" max="2" width="12.6640625" bestFit="1" customWidth="1"/>
    <col min="3" max="3" width="14.5" bestFit="1" customWidth="1"/>
    <col min="4" max="4" width="12.1640625" bestFit="1" customWidth="1"/>
    <col min="5" max="5" width="12.1640625" customWidth="1"/>
    <col min="7" max="7" width="25.6640625" bestFit="1" customWidth="1"/>
    <col min="8" max="8" width="9.1640625" bestFit="1" customWidth="1"/>
  </cols>
  <sheetData>
    <row r="1" spans="1:17" x14ac:dyDescent="0.2">
      <c r="A1" s="1" t="s">
        <v>12</v>
      </c>
    </row>
    <row r="2" spans="1:17" x14ac:dyDescent="0.2">
      <c r="A2" s="6" t="s">
        <v>18</v>
      </c>
    </row>
    <row r="3" spans="1:17" x14ac:dyDescent="0.2">
      <c r="A3" t="s">
        <v>0</v>
      </c>
      <c r="G3" t="s">
        <v>15</v>
      </c>
      <c r="H3" s="2">
        <f>B4</f>
        <v>4000</v>
      </c>
    </row>
    <row r="4" spans="1:17" x14ac:dyDescent="0.2">
      <c r="A4" t="s">
        <v>13</v>
      </c>
      <c r="B4" s="2">
        <v>4000</v>
      </c>
      <c r="G4" t="s">
        <v>16</v>
      </c>
      <c r="H4" s="2">
        <f xml:space="preserve"> 6000 - H3</f>
        <v>2000</v>
      </c>
    </row>
    <row r="5" spans="1:17" x14ac:dyDescent="0.2">
      <c r="A5" t="s">
        <v>14</v>
      </c>
      <c r="B5" s="2">
        <f xml:space="preserve"> 6000 - B4</f>
        <v>2000</v>
      </c>
      <c r="G5" t="s">
        <v>17</v>
      </c>
      <c r="H5" s="2">
        <f>500</f>
        <v>500</v>
      </c>
    </row>
    <row r="6" spans="1:17" x14ac:dyDescent="0.2">
      <c r="A6" t="s">
        <v>1</v>
      </c>
      <c r="B6" s="2">
        <v>18</v>
      </c>
      <c r="H6" s="2"/>
    </row>
    <row r="7" spans="1:17" x14ac:dyDescent="0.2">
      <c r="A7" t="s">
        <v>20</v>
      </c>
      <c r="B7">
        <v>0.2</v>
      </c>
    </row>
    <row r="8" spans="1:17" x14ac:dyDescent="0.2">
      <c r="A8" t="s">
        <v>19</v>
      </c>
      <c r="B8">
        <f>1 - B7</f>
        <v>0.8</v>
      </c>
    </row>
    <row r="9" spans="1:17" ht="17" thickBot="1" x14ac:dyDescent="0.25">
      <c r="G9" s="6" t="s">
        <v>21</v>
      </c>
      <c r="H9" s="19" t="s">
        <v>22</v>
      </c>
      <c r="I9" s="18"/>
      <c r="J9" s="18"/>
      <c r="K9" s="18"/>
      <c r="L9" s="18"/>
      <c r="M9" s="18"/>
      <c r="N9" s="18"/>
      <c r="O9" s="18"/>
      <c r="P9" s="18"/>
    </row>
    <row r="10" spans="1:17" ht="17" thickBot="1" x14ac:dyDescent="0.25">
      <c r="A10" t="s">
        <v>2</v>
      </c>
      <c r="B10" s="3" t="s">
        <v>3</v>
      </c>
      <c r="C10" s="3" t="s">
        <v>4</v>
      </c>
      <c r="D10" s="3" t="s">
        <v>5</v>
      </c>
      <c r="E10" s="3"/>
      <c r="F10" s="17" t="s">
        <v>23</v>
      </c>
      <c r="G10" s="12">
        <f>B16</f>
        <v>59.200000000000728</v>
      </c>
      <c r="H10" s="13">
        <f xml:space="preserve"> 6000 - $G11</f>
        <v>5000</v>
      </c>
      <c r="I10" s="13">
        <f xml:space="preserve"> 6000 - $G12</f>
        <v>4500</v>
      </c>
      <c r="J10" s="13">
        <f xml:space="preserve"> 6000 - $G13</f>
        <v>4000</v>
      </c>
      <c r="K10" s="13">
        <f xml:space="preserve"> 6000 - $G14</f>
        <v>3500</v>
      </c>
      <c r="L10" s="13">
        <f xml:space="preserve"> 6000 - $G15</f>
        <v>3000</v>
      </c>
      <c r="M10" s="13">
        <f xml:space="preserve"> 6000 - $G16</f>
        <v>2500</v>
      </c>
      <c r="N10" s="13">
        <f xml:space="preserve"> 6000 - $G17</f>
        <v>2000</v>
      </c>
      <c r="O10" s="13">
        <f xml:space="preserve"> 6000 - $G18</f>
        <v>1500</v>
      </c>
      <c r="P10" s="14">
        <f xml:space="preserve"> 6000 - $G19</f>
        <v>1000</v>
      </c>
      <c r="Q10" s="2"/>
    </row>
    <row r="11" spans="1:17" x14ac:dyDescent="0.2">
      <c r="A11" t="s">
        <v>6</v>
      </c>
      <c r="B11" s="4">
        <v>0.45</v>
      </c>
      <c r="C11">
        <v>600</v>
      </c>
      <c r="D11" s="2">
        <f t="shared" ref="D11:D13" si="0">$B$6*C11</f>
        <v>10800</v>
      </c>
      <c r="E11" s="2"/>
      <c r="F11" s="17"/>
      <c r="G11" s="10">
        <v>1000</v>
      </c>
      <c r="H11" s="15">
        <f t="dataTable" ref="H11:P19" dt2D="1" dtr="1" r1="B4" r2="B5"/>
        <v>-140.79999999999927</v>
      </c>
      <c r="I11" s="7">
        <v>359.20000000000073</v>
      </c>
      <c r="J11" s="7">
        <v>859.20000000000073</v>
      </c>
      <c r="K11" s="7">
        <v>1359.2000000000007</v>
      </c>
      <c r="L11" s="7">
        <v>1859.2000000000007</v>
      </c>
      <c r="M11" s="7">
        <v>2359.2000000000007</v>
      </c>
      <c r="N11" s="7">
        <v>2859.2000000000007</v>
      </c>
      <c r="O11" s="7">
        <v>3359.2000000000007</v>
      </c>
      <c r="P11" s="8">
        <v>3859.2000000000007</v>
      </c>
    </row>
    <row r="12" spans="1:17" x14ac:dyDescent="0.2">
      <c r="A12" t="s">
        <v>7</v>
      </c>
      <c r="B12" s="4">
        <v>0.35</v>
      </c>
      <c r="C12">
        <v>300</v>
      </c>
      <c r="D12" s="2">
        <f t="shared" si="0"/>
        <v>5400</v>
      </c>
      <c r="E12" s="2"/>
      <c r="F12" s="17"/>
      <c r="G12" s="10">
        <f>G11 + $H$5</f>
        <v>1500</v>
      </c>
      <c r="H12" s="7">
        <v>-540.79999999999927</v>
      </c>
      <c r="I12" s="15">
        <v>-40.799999999999272</v>
      </c>
      <c r="J12" s="7">
        <v>459.20000000000073</v>
      </c>
      <c r="K12" s="7">
        <v>959.20000000000073</v>
      </c>
      <c r="L12" s="7">
        <v>1459.2000000000007</v>
      </c>
      <c r="M12" s="7">
        <v>1959.2000000000007</v>
      </c>
      <c r="N12" s="7">
        <v>2459.2000000000007</v>
      </c>
      <c r="O12" s="7">
        <v>2959.2000000000007</v>
      </c>
      <c r="P12" s="8">
        <v>3459.2000000000007</v>
      </c>
    </row>
    <row r="13" spans="1:17" x14ac:dyDescent="0.2">
      <c r="A13" t="s">
        <v>8</v>
      </c>
      <c r="B13" s="4">
        <v>0.2</v>
      </c>
      <c r="C13">
        <v>90</v>
      </c>
      <c r="D13" s="2">
        <f t="shared" si="0"/>
        <v>1620</v>
      </c>
      <c r="E13" s="2"/>
      <c r="F13" s="17"/>
      <c r="G13" s="10">
        <f>G12 + $H$5</f>
        <v>2000</v>
      </c>
      <c r="H13" s="7">
        <v>-940.79999999999927</v>
      </c>
      <c r="I13" s="7">
        <v>-440.79999999999927</v>
      </c>
      <c r="J13" s="15">
        <v>59.200000000000728</v>
      </c>
      <c r="K13" s="7">
        <v>559.20000000000073</v>
      </c>
      <c r="L13" s="7">
        <v>1059.2000000000007</v>
      </c>
      <c r="M13" s="7">
        <v>1559.2000000000007</v>
      </c>
      <c r="N13" s="7">
        <v>2059.2000000000007</v>
      </c>
      <c r="O13" s="7">
        <v>2559.2000000000007</v>
      </c>
      <c r="P13" s="8">
        <v>3059.2000000000007</v>
      </c>
    </row>
    <row r="14" spans="1:17" x14ac:dyDescent="0.2">
      <c r="C14" s="6"/>
      <c r="F14" s="17"/>
      <c r="G14" s="10">
        <f>G13 + $H$5</f>
        <v>2500</v>
      </c>
      <c r="H14" s="7">
        <v>-1340.7999999999993</v>
      </c>
      <c r="I14" s="7">
        <v>-840.79999999999927</v>
      </c>
      <c r="J14" s="7">
        <v>-340.79999999999927</v>
      </c>
      <c r="K14" s="15">
        <v>159.20000000000073</v>
      </c>
      <c r="L14" s="7">
        <v>659.20000000000073</v>
      </c>
      <c r="M14" s="7">
        <v>1159.2000000000007</v>
      </c>
      <c r="N14" s="7">
        <v>1659.2000000000007</v>
      </c>
      <c r="O14" s="7">
        <v>2159.2000000000007</v>
      </c>
      <c r="P14" s="8">
        <v>2659.2000000000007</v>
      </c>
    </row>
    <row r="15" spans="1:17" x14ac:dyDescent="0.2">
      <c r="F15" s="17"/>
      <c r="G15" s="10">
        <f>G14 + $H$5</f>
        <v>3000</v>
      </c>
      <c r="H15" s="7">
        <v>-1740.7999999999993</v>
      </c>
      <c r="I15" s="7">
        <v>-1240.7999999999993</v>
      </c>
      <c r="J15" s="7">
        <v>-740.79999999999927</v>
      </c>
      <c r="K15" s="7">
        <v>-240.79999999999927</v>
      </c>
      <c r="L15" s="15">
        <v>259.20000000000073</v>
      </c>
      <c r="M15" s="7">
        <v>759.20000000000073</v>
      </c>
      <c r="N15" s="7">
        <v>1259.2000000000007</v>
      </c>
      <c r="O15" s="7">
        <v>1759.2000000000007</v>
      </c>
      <c r="P15" s="8">
        <v>2259.2000000000007</v>
      </c>
    </row>
    <row r="16" spans="1:17" x14ac:dyDescent="0.2">
      <c r="A16" t="s">
        <v>9</v>
      </c>
      <c r="B16" s="5">
        <f>0.8 * SUMPRODUCT(B11:B13,D11:D13) - 0.8*B5 - B4</f>
        <v>59.200000000000728</v>
      </c>
      <c r="F16" s="17"/>
      <c r="G16" s="10">
        <f>G15 + $H$5</f>
        <v>3500</v>
      </c>
      <c r="H16" s="7">
        <v>-2140.7999999999993</v>
      </c>
      <c r="I16" s="7">
        <v>-1640.7999999999993</v>
      </c>
      <c r="J16" s="7">
        <v>-1140.7999999999993</v>
      </c>
      <c r="K16" s="7">
        <v>-640.79999999999927</v>
      </c>
      <c r="L16" s="7">
        <v>-140.79999999999927</v>
      </c>
      <c r="M16" s="15">
        <v>359.20000000000073</v>
      </c>
      <c r="N16" s="7">
        <v>859.20000000000073</v>
      </c>
      <c r="O16" s="7">
        <v>1359.2000000000007</v>
      </c>
      <c r="P16" s="8">
        <v>1859.2000000000007</v>
      </c>
    </row>
    <row r="17" spans="1:16" x14ac:dyDescent="0.2">
      <c r="F17" s="17"/>
      <c r="G17" s="10">
        <f>G16 + $H$5</f>
        <v>4000</v>
      </c>
      <c r="H17" s="7">
        <v>-2540.7999999999993</v>
      </c>
      <c r="I17" s="7">
        <v>-2040.7999999999993</v>
      </c>
      <c r="J17" s="7">
        <v>-1540.7999999999993</v>
      </c>
      <c r="K17" s="7">
        <v>-1040.7999999999993</v>
      </c>
      <c r="L17" s="7">
        <v>-540.79999999999927</v>
      </c>
      <c r="M17" s="7">
        <v>-40.799999999999272</v>
      </c>
      <c r="N17" s="15">
        <v>459.20000000000073</v>
      </c>
      <c r="O17" s="7">
        <v>959.20000000000073</v>
      </c>
      <c r="P17" s="8">
        <v>1459.2000000000007</v>
      </c>
    </row>
    <row r="18" spans="1:16" x14ac:dyDescent="0.2">
      <c r="A18" t="s">
        <v>10</v>
      </c>
      <c r="F18" s="17"/>
      <c r="G18" s="10">
        <f>G17 + $H$5</f>
        <v>4500</v>
      </c>
      <c r="H18" s="7">
        <v>-2940.7999999999993</v>
      </c>
      <c r="I18" s="7">
        <v>-2440.7999999999993</v>
      </c>
      <c r="J18" s="7">
        <v>-1940.7999999999993</v>
      </c>
      <c r="K18" s="7">
        <v>-1440.7999999999993</v>
      </c>
      <c r="L18" s="7">
        <v>-940.79999999999927</v>
      </c>
      <c r="M18" s="7">
        <v>-440.79999999999927</v>
      </c>
      <c r="N18" s="7">
        <v>59.200000000000728</v>
      </c>
      <c r="O18" s="15">
        <v>559.20000000000073</v>
      </c>
      <c r="P18" s="8">
        <v>1059.2000000000007</v>
      </c>
    </row>
    <row r="19" spans="1:16" ht="17" thickBot="1" x14ac:dyDescent="0.25">
      <c r="A19" t="s">
        <v>11</v>
      </c>
      <c r="F19" s="17"/>
      <c r="G19" s="11">
        <f>G18 + $H$5</f>
        <v>5000</v>
      </c>
      <c r="H19" s="9">
        <v>-3340.7999999999993</v>
      </c>
      <c r="I19" s="9">
        <v>-2840.7999999999993</v>
      </c>
      <c r="J19" s="9">
        <v>-2340.7999999999993</v>
      </c>
      <c r="K19" s="9">
        <v>-1840.7999999999993</v>
      </c>
      <c r="L19" s="9">
        <v>-1340.7999999999993</v>
      </c>
      <c r="M19" s="9">
        <v>-840.79999999999927</v>
      </c>
      <c r="N19" s="9">
        <v>-340.79999999999927</v>
      </c>
      <c r="O19" s="9">
        <v>159.20000000000073</v>
      </c>
      <c r="P19" s="16">
        <v>659.20000000000073</v>
      </c>
    </row>
    <row r="20" spans="1:16" x14ac:dyDescent="0.2">
      <c r="A20" t="s">
        <v>9</v>
      </c>
      <c r="B20" s="2">
        <v>0</v>
      </c>
      <c r="G20" s="2"/>
    </row>
    <row r="21" spans="1:16" x14ac:dyDescent="0.2">
      <c r="G21" s="2"/>
    </row>
    <row r="22" spans="1:16" x14ac:dyDescent="0.2">
      <c r="G22" s="2"/>
    </row>
    <row r="23" spans="1:16" x14ac:dyDescent="0.2">
      <c r="A23" t="s">
        <v>24</v>
      </c>
      <c r="G23" s="2"/>
    </row>
    <row r="24" spans="1:16" x14ac:dyDescent="0.2">
      <c r="G24" s="2"/>
    </row>
    <row r="25" spans="1:16" x14ac:dyDescent="0.2">
      <c r="G25" s="2"/>
    </row>
    <row r="26" spans="1:16" x14ac:dyDescent="0.2">
      <c r="G26" s="2"/>
    </row>
    <row r="27" spans="1:16" x14ac:dyDescent="0.2">
      <c r="G27" s="2"/>
    </row>
    <row r="28" spans="1:16" x14ac:dyDescent="0.2">
      <c r="G28" s="2"/>
    </row>
    <row r="29" spans="1:16" x14ac:dyDescent="0.2">
      <c r="G29" s="2"/>
    </row>
    <row r="30" spans="1:16" x14ac:dyDescent="0.2">
      <c r="G30" s="2"/>
    </row>
  </sheetData>
  <mergeCells count="2">
    <mergeCell ref="F10:F19"/>
    <mergeCell ref="H9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Rhythm Shah (Student)</dc:creator>
  <cp:lastModifiedBy>Rhythm Shah (Student)</cp:lastModifiedBy>
  <dcterms:created xsi:type="dcterms:W3CDTF">2025-01-20T23:59:05Z</dcterms:created>
  <dcterms:modified xsi:type="dcterms:W3CDTF">2025-01-21T01:16:56Z</dcterms:modified>
</cp:coreProperties>
</file>