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Rhy\Scaler\Tableau and Excel\"/>
    </mc:Choice>
  </mc:AlternateContent>
  <xr:revisionPtr revIDLastSave="0" documentId="13_ncr:1_{1397A218-03DE-4556-9639-EEE4B96921A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aw Data" sheetId="1" r:id="rId1"/>
    <sheet name="Sheet2" sheetId="3" r:id="rId2"/>
    <sheet name="Raw Data working" sheetId="2" r:id="rId3"/>
  </sheets>
  <definedNames>
    <definedName name="Z_2FEA53F1_9E17_45C1_B69F_A51B715002D7_.wvu.FilterData" localSheetId="0" hidden="1">'Raw Data'!$A$1:$H$89</definedName>
    <definedName name="Z_2FEA53F1_9E17_45C1_B69F_A51B715002D7_.wvu.FilterData" localSheetId="2" hidden="1">'Raw Data working'!$A$1:$H$89</definedName>
  </definedNames>
  <calcPr calcId="191029"/>
  <customWorkbookViews>
    <customWorkbookView name="Filter 1" guid="{2FEA53F1-9E17-45C1-B69F-A51B715002D7}" maximized="1" windowWidth="0" windowHeight="0" activeSheetId="0"/>
  </customWorkbookViews>
  <pivotCaches>
    <pivotCache cacheId="6" r:id="rId4"/>
  </pivotCaches>
  <extLst>
    <ext uri="GoogleSheetsCustomDataVersion1">
      <go:sheetsCustomData xmlns:go="http://customooxmlschemas.google.com/" r:id="rId5" roundtripDataSignature="AMtx7mgjLUZmrfguAowog8N1Flv112HYrQ=="/>
    </ext>
  </extLst>
</workbook>
</file>

<file path=xl/calcChain.xml><?xml version="1.0" encoding="utf-8"?>
<calcChain xmlns="http://schemas.openxmlformats.org/spreadsheetml/2006/main">
  <c r="K2" i="2" l="1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<sst xmlns="http://schemas.openxmlformats.org/spreadsheetml/2006/main" count="240" uniqueCount="55">
  <si>
    <t>Date/Time</t>
  </si>
  <si>
    <t>Time</t>
  </si>
  <si>
    <t>Distance Meters</t>
  </si>
  <si>
    <t>Duration</t>
  </si>
  <si>
    <t>Elevation Cm</t>
  </si>
  <si>
    <t>City</t>
  </si>
  <si>
    <t>Banjar Pasekan</t>
  </si>
  <si>
    <t>New Orleans</t>
  </si>
  <si>
    <t>Melbourne</t>
  </si>
  <si>
    <t>Amsterdam</t>
  </si>
  <si>
    <t>New York</t>
  </si>
  <si>
    <t>Lesnoy</t>
  </si>
  <si>
    <t>Seget</t>
  </si>
  <si>
    <t>Tokoyo</t>
  </si>
  <si>
    <t>Baishui</t>
  </si>
  <si>
    <t>Chicago</t>
  </si>
  <si>
    <t>Liangnong</t>
  </si>
  <si>
    <t>Fresno</t>
  </si>
  <si>
    <t>Mexico City</t>
  </si>
  <si>
    <t>Jasaan</t>
  </si>
  <si>
    <t>Haodi</t>
  </si>
  <si>
    <t>Shamkhor</t>
  </si>
  <si>
    <t>Goundam</t>
  </si>
  <si>
    <t>Mumbai</t>
  </si>
  <si>
    <t>Shuinanxu</t>
  </si>
  <si>
    <t>Jamshoro</t>
  </si>
  <si>
    <t>Halden</t>
  </si>
  <si>
    <t>Jingxiyuan</t>
  </si>
  <si>
    <t>Runaway Bay</t>
  </si>
  <si>
    <t>Quezalguaque</t>
  </si>
  <si>
    <t>Colombia</t>
  </si>
  <si>
    <t>Yao’an</t>
  </si>
  <si>
    <t>Haebaru</t>
  </si>
  <si>
    <t>San Luis Obispo</t>
  </si>
  <si>
    <t>Dalinhe</t>
  </si>
  <si>
    <t>Becerril</t>
  </si>
  <si>
    <t>Marseille</t>
  </si>
  <si>
    <t>Tel Aviv</t>
  </si>
  <si>
    <t>Khotiv</t>
  </si>
  <si>
    <t>Buenos Aires</t>
  </si>
  <si>
    <t>Distance In miles</t>
  </si>
  <si>
    <t>Elevation in feet</t>
  </si>
  <si>
    <t>Pace</t>
  </si>
  <si>
    <t>Hour</t>
  </si>
  <si>
    <t>M/A/E/N</t>
  </si>
  <si>
    <t>Row Labels</t>
  </si>
  <si>
    <t>Afternoon</t>
  </si>
  <si>
    <t>Evening</t>
  </si>
  <si>
    <t>Morning</t>
  </si>
  <si>
    <t>Night</t>
  </si>
  <si>
    <t>Grand Total</t>
  </si>
  <si>
    <t>Count of City</t>
  </si>
  <si>
    <t>Sum of Distance In miles</t>
  </si>
  <si>
    <t>Average of Pace</t>
  </si>
  <si>
    <t>Average of Elevation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</si>
</sst>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hh:mm:ss"/>
  </numFmts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1" fontId="2" fillId="4" borderId="1" xfId="0" applyNumberFormat="1" applyFont="1" applyFill="1" applyBorder="1" applyAlignment="1">
      <alignment vertical="top"/>
    </xf>
    <xf numFmtId="46" fontId="2" fillId="5" borderId="1" xfId="0" applyNumberFormat="1" applyFont="1" applyFill="1" applyBorder="1" applyAlignment="1">
      <alignment vertical="top"/>
    </xf>
    <xf numFmtId="1" fontId="2" fillId="6" borderId="1" xfId="0" applyNumberFormat="1" applyFont="1" applyFill="1" applyBorder="1" applyAlignment="1">
      <alignment vertical="top"/>
    </xf>
    <xf numFmtId="0" fontId="2" fillId="7" borderId="1" xfId="0" applyFont="1" applyFill="1" applyBorder="1" applyAlignment="1">
      <alignment vertical="top"/>
    </xf>
    <xf numFmtId="14" fontId="3" fillId="2" borderId="1" xfId="0" applyNumberFormat="1" applyFont="1" applyFill="1" applyBorder="1" applyAlignment="1">
      <alignment horizontal="right" vertical="top"/>
    </xf>
    <xf numFmtId="18" fontId="3" fillId="3" borderId="1" xfId="0" applyNumberFormat="1" applyFont="1" applyFill="1" applyBorder="1" applyAlignment="1">
      <alignment horizontal="right" vertical="top"/>
    </xf>
    <xf numFmtId="1" fontId="3" fillId="4" borderId="1" xfId="0" applyNumberFormat="1" applyFont="1" applyFill="1" applyBorder="1" applyAlignment="1">
      <alignment horizontal="right" vertical="top"/>
    </xf>
    <xf numFmtId="46" fontId="3" fillId="5" borderId="1" xfId="0" applyNumberFormat="1" applyFont="1" applyFill="1" applyBorder="1" applyAlignment="1">
      <alignment horizontal="right" vertical="top"/>
    </xf>
    <xf numFmtId="1" fontId="3" fillId="6" borderId="1" xfId="0" applyNumberFormat="1" applyFont="1" applyFill="1" applyBorder="1" applyAlignment="1">
      <alignment horizontal="right" vertical="top"/>
    </xf>
    <xf numFmtId="0" fontId="3" fillId="7" borderId="1" xfId="0" applyFont="1" applyFill="1" applyBorder="1" applyAlignment="1">
      <alignment vertical="top"/>
    </xf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2" fontId="0" fillId="0" borderId="0" xfId="0" applyNumberFormat="1"/>
    <xf numFmtId="0" fontId="4" fillId="0" borderId="0" xfId="0" applyFont="1"/>
    <xf numFmtId="4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2" fontId="0" fillId="0" borderId="0" xfId="0" applyNumberFormat="1"/>
    <xf numFmtId="0" fontId="1" fillId="0" borderId="0" xfId="0" pivotButton="1" applyFont="1"/>
  </cellXfs>
  <cellStyles count="1">
    <cellStyle name="Normal" xfId="0" builtinId="0"/>
  </cellStyles>
  <dxfs count="72">
    <dxf>
      <font>
        <i/>
      </font>
    </dxf>
    <dxf>
      <font>
        <i val="0"/>
      </font>
    </dxf>
    <dxf>
      <font>
        <b/>
        <family val="2"/>
      </font>
    </dxf>
    <dxf>
      <font>
        <b val="0"/>
      </font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72" formatCode="hh:mm:ss"/>
    </dxf>
    <dxf>
      <numFmt numFmtId="2" formatCode="0.00"/>
    </dxf>
    <dxf>
      <numFmt numFmtId="2" formatCode="0.00"/>
    </dxf>
    <dxf>
      <numFmt numFmtId="169" formatCode="0.000"/>
    </dxf>
    <dxf>
      <numFmt numFmtId="2" formatCode="0.00"/>
    </dxf>
    <dxf>
      <numFmt numFmtId="172" formatCode="hh:mm:ss"/>
    </dxf>
    <dxf>
      <numFmt numFmtId="2" formatCode="0.00"/>
    </dxf>
    <dxf>
      <numFmt numFmtId="169" formatCode="0.000"/>
    </dxf>
    <dxf>
      <numFmt numFmtId="168" formatCode="0.0000"/>
    </dxf>
    <dxf>
      <numFmt numFmtId="172" formatCode="hh:mm:ss"/>
    </dxf>
    <dxf>
      <numFmt numFmtId="2" formatCode="0.00"/>
    </dxf>
    <dxf>
      <numFmt numFmtId="168" formatCode="0.0000"/>
    </dxf>
    <dxf>
      <numFmt numFmtId="167" formatCode="0.00000"/>
    </dxf>
    <dxf>
      <numFmt numFmtId="172" formatCode="hh:mm:ss"/>
    </dxf>
    <dxf>
      <numFmt numFmtId="2" formatCode="0.00"/>
    </dxf>
    <dxf>
      <numFmt numFmtId="167" formatCode="0.00000"/>
    </dxf>
    <dxf>
      <numFmt numFmtId="166" formatCode="0.000000"/>
    </dxf>
    <dxf>
      <numFmt numFmtId="172" formatCode="hh:mm:ss"/>
    </dxf>
    <dxf>
      <numFmt numFmtId="2" formatCode="0.00"/>
    </dxf>
    <dxf>
      <numFmt numFmtId="166" formatCode="0.000000"/>
    </dxf>
    <dxf>
      <numFmt numFmtId="172" formatCode="hh:mm:ss"/>
    </dxf>
    <dxf>
      <numFmt numFmtId="2" formatCode="0.00"/>
    </dxf>
    <dxf>
      <numFmt numFmtId="172" formatCode="hh:mm:ss"/>
    </dxf>
    <dxf>
      <numFmt numFmtId="2" formatCode="0.00"/>
    </dxf>
    <dxf>
      <numFmt numFmtId="172" formatCode="hh:mm:ss"/>
    </dxf>
    <dxf>
      <numFmt numFmtId="2" formatCode="0.00"/>
    </dxf>
    <dxf>
      <numFmt numFmtId="173" formatCode="0.0"/>
    </dxf>
    <dxf>
      <numFmt numFmtId="2" formatCode="0.00"/>
    </dxf>
    <dxf>
      <numFmt numFmtId="172" formatCode="hh:mm:ss"/>
    </dxf>
    <dxf>
      <numFmt numFmtId="173" formatCode="0.0"/>
    </dxf>
    <dxf>
      <numFmt numFmtId="2" formatCode="0.00"/>
    </dxf>
    <dxf>
      <numFmt numFmtId="172" formatCode="hh:mm:ss"/>
    </dxf>
    <dxf>
      <numFmt numFmtId="2" formatCode="0.00"/>
    </dxf>
    <dxf>
      <numFmt numFmtId="169" formatCode="0.000"/>
    </dxf>
    <dxf>
      <numFmt numFmtId="172" formatCode="hh:mm:ss"/>
    </dxf>
    <dxf>
      <numFmt numFmtId="169" formatCode="0.000"/>
    </dxf>
    <dxf>
      <numFmt numFmtId="168" formatCode="0.0000"/>
    </dxf>
    <dxf>
      <numFmt numFmtId="172" formatCode="hh:mm:ss"/>
    </dxf>
    <dxf>
      <numFmt numFmtId="168" formatCode="0.0000"/>
    </dxf>
    <dxf>
      <numFmt numFmtId="167" formatCode="0.00000"/>
    </dxf>
    <dxf>
      <numFmt numFmtId="172" formatCode="hh:mm:ss"/>
    </dxf>
    <dxf>
      <numFmt numFmtId="167" formatCode="0.00000"/>
    </dxf>
    <dxf>
      <numFmt numFmtId="166" formatCode="0.000000"/>
    </dxf>
    <dxf>
      <numFmt numFmtId="172" formatCode="hh:mm:ss"/>
    </dxf>
    <dxf>
      <numFmt numFmtId="166" formatCode="0.000000"/>
    </dxf>
    <dxf>
      <numFmt numFmtId="165" formatCode="0.0000000"/>
    </dxf>
    <dxf>
      <numFmt numFmtId="172" formatCode="hh:mm:ss"/>
    </dxf>
    <dxf>
      <numFmt numFmtId="165" formatCode="0.0000000"/>
    </dxf>
    <dxf>
      <numFmt numFmtId="172" formatCode="hh:mm:ss"/>
    </dxf>
    <dxf>
      <numFmt numFmtId="172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hythm Shah" refreshedDate="45023.928943981482" createdVersion="8" refreshedVersion="8" minRefreshableVersion="3" recordCount="88" xr:uid="{9FAFCCF4-D3E1-4C44-92F5-86F5CE21603C}">
  <cacheSource type="worksheet">
    <worksheetSource ref="A1:K89" sheet="Raw Data working"/>
  </cacheSource>
  <cacheFields count="13">
    <cacheField name="Date/Time" numFmtId="14">
      <sharedItems containsSemiMixedTypes="0" containsNonDate="0" containsDate="1" containsString="0" minDate="2017-05-17T00:00:00" maxDate="2019-09-24T00:00:00" count="88">
        <d v="2017-05-17T00:00:00"/>
        <d v="2017-09-14T00:00:00"/>
        <d v="2017-09-18T00:00:00"/>
        <d v="2017-09-21T00:00:00"/>
        <d v="2018-04-21T00:00:00"/>
        <d v="2018-04-23T00:00:00"/>
        <d v="2018-04-28T00:00:00"/>
        <d v="2018-04-30T00:00:00"/>
        <d v="2018-05-02T00:00:00"/>
        <d v="2018-05-07T00:00:00"/>
        <d v="2018-05-10T00:00:00"/>
        <d v="2018-05-13T00:00:00"/>
        <d v="2018-05-15T00:00:00"/>
        <d v="2018-05-17T00:00:00"/>
        <d v="2018-05-19T00:00:00"/>
        <d v="2018-05-21T00:00:00"/>
        <d v="2018-05-23T00:00:00"/>
        <d v="2018-05-26T00:00:00"/>
        <d v="2018-05-28T00:00:00"/>
        <d v="2018-05-31T00:00:00"/>
        <d v="2018-06-02T00:00:00"/>
        <d v="2018-06-04T00:00:00"/>
        <d v="2018-06-06T00:00:00"/>
        <d v="2018-06-08T00:00:00"/>
        <d v="2018-06-11T00:00:00"/>
        <d v="2018-06-13T00:00:00"/>
        <d v="2018-06-16T00:00:00"/>
        <d v="2018-06-18T00:00:00"/>
        <d v="2018-06-20T00:00:00"/>
        <d v="2018-06-25T00:00:00"/>
        <d v="2018-06-22T00:00:00"/>
        <d v="2018-06-27T00:00:00"/>
        <d v="2018-06-30T00:00:00"/>
        <d v="2018-07-02T00:00:00"/>
        <d v="2018-07-04T00:00:00"/>
        <d v="2018-07-09T00:00:00"/>
        <d v="2018-07-06T00:00:00"/>
        <d v="2018-07-11T00:00:00"/>
        <d v="2018-07-13T00:00:00"/>
        <d v="2018-07-16T00:00:00"/>
        <d v="2018-07-18T00:00:00"/>
        <d v="2018-07-20T00:00:00"/>
        <d v="2018-07-23T00:00:00"/>
        <d v="2018-07-25T00:00:00"/>
        <d v="2018-07-28T00:00:00"/>
        <d v="2018-07-30T00:00:00"/>
        <d v="2018-08-01T00:00:00"/>
        <d v="2018-08-03T00:00:00"/>
        <d v="2018-08-08T00:00:00"/>
        <d v="2018-08-10T00:00:00"/>
        <d v="2018-08-13T00:00:00"/>
        <d v="2018-08-15T00:00:00"/>
        <d v="2018-08-18T00:00:00"/>
        <d v="2018-08-20T00:00:00"/>
        <d v="2018-08-24T00:00:00"/>
        <d v="2018-08-25T00:00:00"/>
        <d v="2018-08-27T00:00:00"/>
        <d v="2018-08-31T00:00:00"/>
        <d v="2018-09-04T00:00:00"/>
        <d v="2018-09-07T00:00:00"/>
        <d v="2018-09-10T00:00:00"/>
        <d v="2018-09-13T00:00:00"/>
        <d v="2018-09-15T00:00:00"/>
        <d v="2018-09-19T00:00:00"/>
        <d v="2018-09-22T00:00:00"/>
        <d v="2018-09-30T00:00:00"/>
        <d v="2018-10-05T00:00:00"/>
        <d v="2018-10-07T00:00:00"/>
        <d v="2018-10-10T00:00:00"/>
        <d v="2018-10-13T00:00:00"/>
        <d v="2018-10-16T00:00:00"/>
        <d v="2018-10-18T00:00:00"/>
        <d v="2018-10-28T00:00:00"/>
        <d v="2018-10-30T00:00:00"/>
        <d v="2018-11-03T00:00:00"/>
        <d v="2018-11-07T00:00:00"/>
        <d v="2018-11-09T00:00:00"/>
        <d v="2018-11-13T00:00:00"/>
        <d v="2018-11-17T00:00:00"/>
        <d v="2018-11-25T00:00:00"/>
        <d v="2019-01-04T00:00:00"/>
        <d v="2019-04-14T00:00:00"/>
        <d v="2019-04-18T00:00:00"/>
        <d v="2019-08-17T00:00:00"/>
        <d v="2019-08-18T00:00:00"/>
        <d v="2019-09-15T00:00:00"/>
        <d v="2019-09-17T00:00:00"/>
        <d v="2019-09-23T00:00:00"/>
      </sharedItems>
    </cacheField>
    <cacheField name="Time" numFmtId="18">
      <sharedItems containsSemiMixedTypes="0" containsNonDate="0" containsDate="1" containsString="0" minDate="1899-12-30T05:32:00" maxDate="1899-12-30T21:44:00"/>
    </cacheField>
    <cacheField name="Distance Meters" numFmtId="1">
      <sharedItems containsSemiMixedTypes="0" containsString="0" containsNumber="1" minValue="3029.8" maxValue="10133.6"/>
    </cacheField>
    <cacheField name="Duration" numFmtId="46">
      <sharedItems containsSemiMixedTypes="0" containsNonDate="0" containsDate="1" containsString="0" minDate="1899-12-30T00:20:38" maxDate="1899-12-30T00:59:08"/>
    </cacheField>
    <cacheField name="Elevation Cm" numFmtId="1">
      <sharedItems containsSemiMixedTypes="0" containsString="0" containsNumber="1" containsInteger="1" minValue="1238" maxValue="3548"/>
    </cacheField>
    <cacheField name="City" numFmtId="0">
      <sharedItems count="34">
        <s v="Banjar Pasekan"/>
        <s v="New Orleans"/>
        <s v="Melbourne"/>
        <s v="Amsterdam"/>
        <s v="New York"/>
        <s v="Lesnoy"/>
        <s v="Seget"/>
        <s v="Tokoyo"/>
        <s v="Baishui"/>
        <s v="Chicago"/>
        <s v="Liangnong"/>
        <s v="Fresno"/>
        <s v="Mexico City"/>
        <s v="Jasaan"/>
        <s v="Haodi"/>
        <s v="Shamkhor"/>
        <s v="Goundam"/>
        <s v="Mumbai"/>
        <s v="Shuinanxu"/>
        <s v="Jamshoro"/>
        <s v="Halden"/>
        <s v="Jingxiyuan"/>
        <s v="Runaway Bay"/>
        <s v="Quezalguaque"/>
        <s v="Colombia"/>
        <s v="Yao’an"/>
        <s v="Haebaru"/>
        <s v="San Luis Obispo"/>
        <s v="Dalinhe"/>
        <s v="Becerril"/>
        <s v="Marseille"/>
        <s v="Tel Aviv"/>
        <s v="Khotiv"/>
        <s v="Buenos Aires"/>
      </sharedItems>
    </cacheField>
    <cacheField name="Distance In miles" numFmtId="2">
      <sharedItems containsSemiMixedTypes="0" containsString="0" containsNumber="1" minValue="1.8826304382406744" maxValue="6.2967271136562477"/>
    </cacheField>
    <cacheField name="Elevation in feet" numFmtId="0">
      <sharedItems containsSemiMixedTypes="0" containsString="0" containsNumber="1" minValue="99.402887139107605" maxValue="332.46719160104988"/>
    </cacheField>
    <cacheField name="Pace" numFmtId="46">
      <sharedItems containsSemiMixedTypes="0" containsNonDate="0" containsDate="1" containsString="0" minDate="1899-12-30T00:08:27" maxDate="1899-12-30T00:11:44" count="73">
        <d v="1899-12-30T00:10:58"/>
        <d v="1899-12-30T00:11:09"/>
        <d v="1899-12-30T00:11:44"/>
        <d v="1899-12-30T00:10:09"/>
        <d v="1899-12-30T00:10:47"/>
        <d v="1899-12-30T00:10:44"/>
        <d v="1899-12-30T00:10:50"/>
        <d v="1899-12-30T00:10:29"/>
        <d v="1899-12-30T00:10:06"/>
        <d v="1899-12-30T00:10:24"/>
        <d v="1899-12-30T00:10:28"/>
        <d v="1899-12-30T00:10:10"/>
        <d v="1899-12-30T00:10:12"/>
        <d v="1899-12-30T00:10:13"/>
        <d v="1899-12-30T00:10:21"/>
        <d v="1899-12-30T00:10:38"/>
        <d v="1899-12-30T00:09:40"/>
        <d v="1899-12-30T00:10:03"/>
        <d v="1899-12-30T00:09:45"/>
        <d v="1899-12-30T00:09:56"/>
        <d v="1899-12-30T00:09:47"/>
        <d v="1899-12-30T00:09:58"/>
        <d v="1899-12-30T00:09:35"/>
        <d v="1899-12-30T00:10:18"/>
        <d v="1899-12-30T00:09:50"/>
        <d v="1899-12-30T00:10:00"/>
        <d v="1899-12-30T00:09:48"/>
        <d v="1899-12-30T00:09:37"/>
        <d v="1899-12-30T00:10:01"/>
        <d v="1899-12-30T00:09:46"/>
        <d v="1899-12-30T00:09:30"/>
        <d v="1899-12-30T00:09:55"/>
        <d v="1899-12-30T00:09:43"/>
        <d v="1899-12-30T00:10:02"/>
        <d v="1899-12-30T00:08:55"/>
        <d v="1899-12-30T00:09:08"/>
        <d v="1899-12-30T00:09:21"/>
        <d v="1899-12-30T00:09:09"/>
        <d v="1899-12-30T00:08:58"/>
        <d v="1899-12-30T00:09:39"/>
        <d v="1899-12-30T00:08:51"/>
        <d v="1899-12-30T00:09:02"/>
        <d v="1899-12-30T00:09:25"/>
        <d v="1899-12-30T00:09:01"/>
        <d v="1899-12-30T00:09:14"/>
        <d v="1899-12-30T00:09:10"/>
        <d v="1899-12-30T00:09:36"/>
        <d v="1899-12-30T00:09:07"/>
        <d v="1899-12-30T00:09:41"/>
        <d v="1899-12-30T00:09:17"/>
        <d v="1899-12-30T00:09:18"/>
        <d v="1899-12-30T00:09:11"/>
        <d v="1899-12-30T00:08:35"/>
        <d v="1899-12-30T00:08:44"/>
        <d v="1899-12-30T00:09:19"/>
        <d v="1899-12-30T00:08:52"/>
        <d v="1899-12-30T00:08:53"/>
        <d v="1899-12-30T00:08:59"/>
        <d v="1899-12-30T00:09:27"/>
        <d v="1899-12-30T00:08:45"/>
        <d v="1899-12-30T00:09:16"/>
        <d v="1899-12-30T00:09:32"/>
        <d v="1899-12-30T00:08:57"/>
        <d v="1899-12-30T00:08:27"/>
        <d v="1899-12-30T00:11:07"/>
        <d v="1899-12-30T00:09:23"/>
        <d v="1899-12-30T00:09:29"/>
        <d v="1899-12-30T00:11:43"/>
        <d v="1899-12-30T00:10:25"/>
        <d v="1899-12-30T00:11:22"/>
        <d v="1899-12-30T00:10:11"/>
        <d v="1899-12-30T00:09:26"/>
        <d v="1899-12-30T00:09:38"/>
      </sharedItems>
      <fieldGroup par="12" base="8">
        <rangePr groupBy="seconds" startDate="1899-12-30T00:08:27" endDate="1899-12-30T00:11:4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" numFmtId="0">
      <sharedItems containsSemiMixedTypes="0" containsString="0" containsNumber="1" containsInteger="1" minValue="5" maxValue="21"/>
    </cacheField>
    <cacheField name="M/A/E/N" numFmtId="0">
      <sharedItems count="4">
        <s v="Morning"/>
        <s v="Evening"/>
        <s v="Afternoon"/>
        <s v="Night"/>
      </sharedItems>
    </cacheField>
    <cacheField name="Minutes" numFmtId="0" databaseField="0">
      <fieldGroup base="8">
        <rangePr groupBy="minutes" startDate="1899-12-30T00:08:27" endDate="1899-12-30T00:11:44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" numFmtId="0" databaseField="0">
      <fieldGroup base="8">
        <rangePr groupBy="hours" startDate="1899-12-30T00:08:27" endDate="1899-12-30T00:11:44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</cacheFields>
  <extLst>
    <ext xmlns:x14="http://schemas.microsoft.com/office/spreadsheetml/2009/9/main" uri="{725AE2AE-9491-48be-B2B4-4EB974FC3084}">
      <x14:pivotCacheDefinition pivotCacheId="159811444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d v="1899-12-30T06:44:00"/>
    <n v="3029.8"/>
    <d v="1899-12-30T00:20:38"/>
    <n v="1238"/>
    <x v="0"/>
    <n v="1.8826304382406744"/>
    <n v="99.402887139107605"/>
    <x v="0"/>
    <n v="6"/>
    <x v="0"/>
  </r>
  <r>
    <x v="1"/>
    <d v="1899-12-30T19:40:00"/>
    <n v="4030.9"/>
    <d v="1899-12-30T00:27:55"/>
    <n v="1675"/>
    <x v="1"/>
    <n v="2.5046851387894695"/>
    <n v="132.24737532808399"/>
    <x v="1"/>
    <n v="19"/>
    <x v="1"/>
  </r>
  <r>
    <x v="2"/>
    <d v="1899-12-30T20:59:00"/>
    <n v="3067.1"/>
    <d v="1899-12-30T00:22:21"/>
    <n v="1341"/>
    <x v="1"/>
    <n v="1.905807583711127"/>
    <n v="100.62664041994751"/>
    <x v="2"/>
    <n v="20"/>
    <x v="1"/>
  </r>
  <r>
    <x v="3"/>
    <d v="1899-12-30T16:03:00"/>
    <n v="4317.8"/>
    <d v="1899-12-30T00:27:13"/>
    <n v="1633"/>
    <x v="2"/>
    <n v="2.6829565338423604"/>
    <n v="141.66010498687666"/>
    <x v="3"/>
    <n v="16"/>
    <x v="2"/>
  </r>
  <r>
    <x v="4"/>
    <d v="1899-12-30T10:28:00"/>
    <n v="4004.5"/>
    <d v="1899-12-30T00:26:50"/>
    <n v="1610"/>
    <x v="2"/>
    <n v="2.4882809393144041"/>
    <n v="131.38123359580052"/>
    <x v="4"/>
    <n v="10"/>
    <x v="0"/>
  </r>
  <r>
    <x v="5"/>
    <d v="1899-12-30T19:12:00"/>
    <n v="5027.8"/>
    <d v="1899-12-30T00:33:33"/>
    <n v="2013"/>
    <x v="2"/>
    <n v="3.1241300803308678"/>
    <n v="164.95406824146983"/>
    <x v="5"/>
    <n v="19"/>
    <x v="1"/>
  </r>
  <r>
    <x v="6"/>
    <d v="1899-12-30T20:52:00"/>
    <n v="4018.3"/>
    <d v="1899-12-30T00:26:55"/>
    <n v="1615"/>
    <x v="2"/>
    <n v="2.4968558617672789"/>
    <n v="131.83398950131235"/>
    <x v="4"/>
    <n v="20"/>
    <x v="1"/>
  </r>
  <r>
    <x v="7"/>
    <d v="1899-12-30T20:23:00"/>
    <n v="5071.8999999999996"/>
    <d v="1899-12-30T00:34:09"/>
    <n v="2049"/>
    <x v="3"/>
    <n v="3.1515325499085343"/>
    <n v="166.4009186351706"/>
    <x v="6"/>
    <n v="20"/>
    <x v="1"/>
  </r>
  <r>
    <x v="8"/>
    <d v="1899-12-30T21:01:00"/>
    <n v="5011.7"/>
    <d v="1899-12-30T00:32:40"/>
    <n v="1960"/>
    <x v="3"/>
    <n v="3.1141260041358465"/>
    <n v="164.42585301837269"/>
    <x v="7"/>
    <n v="21"/>
    <x v="3"/>
  </r>
  <r>
    <x v="9"/>
    <d v="1899-12-30T07:25:00"/>
    <n v="4045.9"/>
    <d v="1899-12-30T00:25:24"/>
    <n v="1524"/>
    <x v="3"/>
    <n v="2.5140057066730295"/>
    <n v="132.73950131233596"/>
    <x v="8"/>
    <n v="7"/>
    <x v="0"/>
  </r>
  <r>
    <x v="10"/>
    <d v="1899-12-30T18:50:00"/>
    <n v="5036.5"/>
    <d v="1899-12-30T00:32:32"/>
    <n v="1952"/>
    <x v="3"/>
    <n v="3.1295360097033327"/>
    <n v="165.23950131233596"/>
    <x v="9"/>
    <n v="18"/>
    <x v="1"/>
  </r>
  <r>
    <x v="11"/>
    <d v="1899-12-30T19:14:00"/>
    <n v="6042.3"/>
    <d v="1899-12-30T00:39:17"/>
    <n v="2357"/>
    <x v="4"/>
    <n v="3.7545111548556429"/>
    <n v="198.23818897637798"/>
    <x v="10"/>
    <n v="19"/>
    <x v="1"/>
  </r>
  <r>
    <x v="12"/>
    <d v="1899-12-30T20:03:00"/>
    <n v="5089.2"/>
    <d v="1899-12-30T00:33:08"/>
    <n v="1988"/>
    <x v="4"/>
    <n v="3.1622822715342402"/>
    <n v="166.96850393700788"/>
    <x v="7"/>
    <n v="20"/>
    <x v="1"/>
  </r>
  <r>
    <x v="13"/>
    <d v="1899-12-30T06:50:00"/>
    <n v="4027.4"/>
    <d v="1899-12-30T00:25:27"/>
    <n v="1527"/>
    <x v="4"/>
    <n v="2.5025103396166388"/>
    <n v="132.13254593175853"/>
    <x v="11"/>
    <n v="6"/>
    <x v="0"/>
  </r>
  <r>
    <x v="14"/>
    <d v="1899-12-30T18:25:00"/>
    <n v="5021.5"/>
    <d v="1899-12-30T00:31:51"/>
    <n v="1911"/>
    <x v="4"/>
    <n v="3.1202154418197727"/>
    <n v="164.74737532808399"/>
    <x v="12"/>
    <n v="18"/>
    <x v="1"/>
  </r>
  <r>
    <x v="15"/>
    <d v="1899-12-30T19:54:00"/>
    <n v="6026.2"/>
    <d v="1899-12-30T00:38:14"/>
    <n v="2294"/>
    <x v="5"/>
    <n v="3.744507078660622"/>
    <n v="197.70997375328082"/>
    <x v="13"/>
    <n v="19"/>
    <x v="1"/>
  </r>
  <r>
    <x v="16"/>
    <d v="1899-12-30T08:13:00"/>
    <n v="4061.2"/>
    <d v="1899-12-30T00:26:06"/>
    <n v="1566"/>
    <x v="2"/>
    <n v="2.5235126859142607"/>
    <n v="133.24146981627297"/>
    <x v="14"/>
    <n v="8"/>
    <x v="0"/>
  </r>
  <r>
    <x v="17"/>
    <d v="1899-12-30T18:52:00"/>
    <n v="4897.3999999999996"/>
    <d v="1899-12-30T00:32:22"/>
    <n v="1942"/>
    <x v="2"/>
    <n v="3.0431032768631194"/>
    <n v="160.67585301837272"/>
    <x v="15"/>
    <n v="18"/>
    <x v="1"/>
  </r>
  <r>
    <x v="18"/>
    <d v="1899-12-30T17:51:00"/>
    <n v="5841.8"/>
    <d v="1899-12-30T00:39:10"/>
    <n v="2350"/>
    <x v="2"/>
    <n v="3.6299262308120577"/>
    <n v="191.66010498687666"/>
    <x v="4"/>
    <n v="17"/>
    <x v="2"/>
  </r>
  <r>
    <x v="19"/>
    <d v="1899-12-30T07:37:00"/>
    <n v="4723.2"/>
    <d v="1899-12-30T00:28:23"/>
    <n v="1703"/>
    <x v="2"/>
    <n v="2.9348604151753759"/>
    <n v="154.96062992125985"/>
    <x v="16"/>
    <n v="7"/>
    <x v="0"/>
  </r>
  <r>
    <x v="20"/>
    <d v="1899-12-30T17:38:00"/>
    <n v="4011.8"/>
    <d v="1899-12-30T00:25:02"/>
    <n v="1502"/>
    <x v="2"/>
    <n v="2.4928169490177363"/>
    <n v="131.62073490813648"/>
    <x v="17"/>
    <n v="17"/>
    <x v="2"/>
  </r>
  <r>
    <x v="21"/>
    <d v="1899-12-30T18:35:00"/>
    <n v="6014.7"/>
    <d v="1899-12-30T00:36:26"/>
    <n v="2186"/>
    <x v="6"/>
    <n v="3.7373613099498928"/>
    <n v="197.33267716535434"/>
    <x v="18"/>
    <n v="18"/>
    <x v="1"/>
  </r>
  <r>
    <x v="22"/>
    <d v="1899-12-30T07:14:00"/>
    <n v="4010.7"/>
    <d v="1899-12-30T00:24:45"/>
    <n v="1485"/>
    <x v="7"/>
    <n v="2.4921334407062754"/>
    <n v="131.58464566929132"/>
    <x v="19"/>
    <n v="7"/>
    <x v="0"/>
  </r>
  <r>
    <x v="23"/>
    <d v="1899-12-30T07:58:00"/>
    <n v="4009.8"/>
    <d v="1899-12-30T00:24:22"/>
    <n v="1462"/>
    <x v="7"/>
    <n v="2.4915742066332616"/>
    <n v="131.55511811023621"/>
    <x v="20"/>
    <n v="7"/>
    <x v="0"/>
  </r>
  <r>
    <x v="24"/>
    <d v="1899-12-30T07:11:00"/>
    <n v="5011.7"/>
    <d v="1899-12-30T00:31:01"/>
    <n v="1861"/>
    <x v="7"/>
    <n v="3.1141260041358465"/>
    <n v="164.42585301837269"/>
    <x v="21"/>
    <n v="7"/>
    <x v="0"/>
  </r>
  <r>
    <x v="25"/>
    <d v="1899-12-30T07:01:00"/>
    <n v="6008.9"/>
    <d v="1899-12-30T00:35:47"/>
    <n v="2147"/>
    <x v="7"/>
    <n v="3.7337573570349161"/>
    <n v="197.14238845144359"/>
    <x v="22"/>
    <n v="7"/>
    <x v="0"/>
  </r>
  <r>
    <x v="26"/>
    <d v="1899-12-30T19:55:00"/>
    <n v="4009.9"/>
    <d v="1899-12-30T00:25:41"/>
    <n v="1541"/>
    <x v="8"/>
    <n v="2.4916363437524853"/>
    <n v="131.55839895013122"/>
    <x v="23"/>
    <n v="19"/>
    <x v="1"/>
  </r>
  <r>
    <x v="27"/>
    <d v="1899-12-30T07:05:00"/>
    <n v="4912.8"/>
    <d v="1899-12-30T00:30:01"/>
    <n v="1801"/>
    <x v="9"/>
    <n v="3.0526723932235744"/>
    <n v="161.18110236220474"/>
    <x v="24"/>
    <n v="7"/>
    <x v="0"/>
  </r>
  <r>
    <x v="28"/>
    <d v="1899-12-30T07:28:00"/>
    <n v="4834.2"/>
    <d v="1899-12-30T00:30:02"/>
    <n v="1802"/>
    <x v="10"/>
    <n v="3.0038326175137198"/>
    <n v="158.60236220472441"/>
    <x v="25"/>
    <n v="7"/>
    <x v="0"/>
  </r>
  <r>
    <x v="29"/>
    <d v="1899-12-30T07:04:00"/>
    <n v="7006.7"/>
    <d v="1899-12-30T00:42:38"/>
    <n v="2558"/>
    <x v="11"/>
    <n v="4.3537615326493277"/>
    <n v="229.87860892388454"/>
    <x v="26"/>
    <n v="7"/>
    <x v="0"/>
  </r>
  <r>
    <x v="30"/>
    <d v="1899-12-30T18:47:00"/>
    <n v="6694.9"/>
    <d v="1899-12-30T00:40:00"/>
    <n v="2400"/>
    <x v="12"/>
    <n v="4.1600179949097269"/>
    <n v="219.64895013123359"/>
    <x v="27"/>
    <n v="18"/>
    <x v="1"/>
  </r>
  <r>
    <x v="31"/>
    <d v="1899-12-30T07:13:00"/>
    <n v="5005.8"/>
    <d v="1899-12-30T00:30:35"/>
    <n v="1835"/>
    <x v="12"/>
    <n v="3.1104599141016465"/>
    <n v="164.23228346456693"/>
    <x v="24"/>
    <n v="7"/>
    <x v="0"/>
  </r>
  <r>
    <x v="32"/>
    <d v="1899-12-30T08:03:00"/>
    <n v="8004.2"/>
    <d v="1899-12-30T00:49:51"/>
    <n v="2991"/>
    <x v="12"/>
    <n v="4.9735792969060686"/>
    <n v="262.60498687664045"/>
    <x v="28"/>
    <n v="8"/>
    <x v="0"/>
  </r>
  <r>
    <x v="33"/>
    <d v="1899-12-30T06:49:00"/>
    <n v="7012.5"/>
    <d v="1899-12-30T00:42:33"/>
    <n v="2553"/>
    <x v="12"/>
    <n v="4.357365485564304"/>
    <n v="230.06889763779529"/>
    <x v="29"/>
    <n v="6"/>
    <x v="0"/>
  </r>
  <r>
    <x v="34"/>
    <d v="1899-12-30T07:03:00"/>
    <n v="7004.9"/>
    <d v="1899-12-30T00:45:05"/>
    <n v="2705"/>
    <x v="12"/>
    <n v="4.352643064503301"/>
    <n v="229.81955380577426"/>
    <x v="14"/>
    <n v="7"/>
    <x v="0"/>
  </r>
  <r>
    <x v="35"/>
    <d v="1899-12-30T06:53:00"/>
    <n v="7005.8"/>
    <d v="1899-12-30T00:41:21"/>
    <n v="2481"/>
    <x v="13"/>
    <n v="4.3532022985763144"/>
    <n v="229.8490813648294"/>
    <x v="30"/>
    <n v="6"/>
    <x v="0"/>
  </r>
  <r>
    <x v="36"/>
    <d v="1899-12-30T07:01:00"/>
    <n v="7004.4"/>
    <d v="1899-12-30T00:43:10"/>
    <n v="2590"/>
    <x v="14"/>
    <n v="4.3523323789071817"/>
    <n v="229.80314960629923"/>
    <x v="31"/>
    <n v="7"/>
    <x v="0"/>
  </r>
  <r>
    <x v="37"/>
    <d v="1899-12-30T07:09:00"/>
    <n v="5029.7"/>
    <d v="1899-12-30T00:30:23"/>
    <n v="1823"/>
    <x v="9"/>
    <n v="3.1253106855961188"/>
    <n v="165.01640419947509"/>
    <x v="32"/>
    <n v="7"/>
    <x v="0"/>
  </r>
  <r>
    <x v="38"/>
    <d v="1899-12-30T17:47:00"/>
    <n v="8010.7"/>
    <d v="1899-12-30T00:49:59"/>
    <n v="2999"/>
    <x v="15"/>
    <n v="4.9776182096556116"/>
    <n v="262.81824146981626"/>
    <x v="33"/>
    <n v="17"/>
    <x v="2"/>
  </r>
  <r>
    <x v="39"/>
    <d v="1899-12-30T06:28:00"/>
    <n v="7015.4"/>
    <d v="1899-12-30T00:38:52"/>
    <n v="2332"/>
    <x v="16"/>
    <n v="4.3591674620217926"/>
    <n v="230.16404199475068"/>
    <x v="34"/>
    <n v="6"/>
    <x v="0"/>
  </r>
  <r>
    <x v="40"/>
    <d v="1899-12-30T06:45:00"/>
    <n v="7009.6"/>
    <d v="1899-12-30T00:39:49"/>
    <n v="2389"/>
    <x v="17"/>
    <n v="4.3555635091068163"/>
    <n v="229.9737532808399"/>
    <x v="35"/>
    <n v="6"/>
    <x v="0"/>
  </r>
  <r>
    <x v="41"/>
    <d v="1899-12-30T18:04:00"/>
    <n v="8002.8"/>
    <d v="1899-12-30T00:46:31"/>
    <n v="2791"/>
    <x v="18"/>
    <n v="4.972709377236936"/>
    <n v="262.55905511811022"/>
    <x v="36"/>
    <n v="18"/>
    <x v="1"/>
  </r>
  <r>
    <x v="42"/>
    <d v="1899-12-30T07:00:00"/>
    <n v="7029.5"/>
    <d v="1899-12-30T00:39:57"/>
    <n v="2397"/>
    <x v="9"/>
    <n v="4.3679287958323387"/>
    <n v="230.62664041994751"/>
    <x v="37"/>
    <n v="7"/>
    <x v="0"/>
  </r>
  <r>
    <x v="43"/>
    <d v="1899-12-30T06:12:00"/>
    <n v="7004.9"/>
    <d v="1899-12-30T00:39:00"/>
    <n v="2340"/>
    <x v="3"/>
    <n v="4.352643064503301"/>
    <n v="229.81955380577426"/>
    <x v="38"/>
    <n v="6"/>
    <x v="0"/>
  </r>
  <r>
    <x v="44"/>
    <d v="1899-12-30T20:38:00"/>
    <n v="5009.6000000000004"/>
    <d v="1899-12-30T00:30:03"/>
    <n v="1803"/>
    <x v="3"/>
    <n v="3.1128211246321484"/>
    <n v="164.35695538057743"/>
    <x v="39"/>
    <n v="20"/>
    <x v="1"/>
  </r>
  <r>
    <x v="45"/>
    <d v="1899-12-30T06:25:00"/>
    <n v="6364.6"/>
    <d v="1899-12-30T00:35:00"/>
    <n v="2100"/>
    <x v="3"/>
    <n v="3.9547790901137359"/>
    <n v="208.81233595800524"/>
    <x v="40"/>
    <n v="6"/>
    <x v="0"/>
  </r>
  <r>
    <x v="46"/>
    <d v="1899-12-30T06:10:00"/>
    <n v="6279.7"/>
    <d v="1899-12-30T00:35:16"/>
    <n v="2116"/>
    <x v="19"/>
    <n v="3.9020246758927861"/>
    <n v="206.02690288713913"/>
    <x v="41"/>
    <n v="6"/>
    <x v="0"/>
  </r>
  <r>
    <x v="47"/>
    <d v="1899-12-30T06:28:00"/>
    <n v="8631.7000000000007"/>
    <d v="1899-12-30T00:50:07"/>
    <n v="3007"/>
    <x v="4"/>
    <n v="5.3634897200349956"/>
    <n v="283.19225721784778"/>
    <x v="36"/>
    <n v="6"/>
    <x v="0"/>
  </r>
  <r>
    <x v="48"/>
    <d v="1899-12-30T05:32:00"/>
    <n v="5701.7"/>
    <d v="1899-12-30T00:35:36"/>
    <n v="2136"/>
    <x v="4"/>
    <n v="3.5428721267796073"/>
    <n v="187.06364829396327"/>
    <x v="17"/>
    <n v="5"/>
    <x v="0"/>
  </r>
  <r>
    <x v="49"/>
    <d v="1899-12-30T06:24:00"/>
    <n v="8590.4"/>
    <d v="1899-12-30T00:50:18"/>
    <n v="3018"/>
    <x v="4"/>
    <n v="5.3378270897955939"/>
    <n v="281.83727034120733"/>
    <x v="42"/>
    <n v="6"/>
    <x v="0"/>
  </r>
  <r>
    <x v="50"/>
    <d v="1899-12-30T06:35:00"/>
    <n v="6271.6"/>
    <d v="1899-12-30T00:35:10"/>
    <n v="2110"/>
    <x v="20"/>
    <n v="3.8969915692356638"/>
    <n v="205.76115485564304"/>
    <x v="43"/>
    <n v="6"/>
    <x v="0"/>
  </r>
  <r>
    <x v="51"/>
    <d v="1899-12-30T06:24:00"/>
    <n v="6125.1"/>
    <d v="1899-12-30T00:35:09"/>
    <n v="2109"/>
    <x v="21"/>
    <n v="3.8059606895728941"/>
    <n v="200.95472440944883"/>
    <x v="44"/>
    <n v="6"/>
    <x v="0"/>
  </r>
  <r>
    <x v="52"/>
    <d v="1899-12-30T07:06:00"/>
    <n v="8884.6"/>
    <d v="1899-12-30T00:50:38"/>
    <n v="3038"/>
    <x v="17"/>
    <n v="5.5206344945518175"/>
    <n v="291.48950131233596"/>
    <x v="45"/>
    <n v="7"/>
    <x v="0"/>
  </r>
  <r>
    <x v="53"/>
    <d v="1899-12-30T21:44:00"/>
    <n v="9270"/>
    <d v="1899-12-30T00:55:15"/>
    <n v="3315"/>
    <x v="22"/>
    <n v="5.7601109520400859"/>
    <n v="304.13385826771656"/>
    <x v="46"/>
    <n v="21"/>
    <x v="3"/>
  </r>
  <r>
    <x v="54"/>
    <d v="1899-12-30T20:26:00"/>
    <n v="6197.6"/>
    <d v="1899-12-30T00:35:07"/>
    <n v="2107"/>
    <x v="23"/>
    <n v="3.8510101010101012"/>
    <n v="203.33333333333331"/>
    <x v="47"/>
    <n v="20"/>
    <x v="1"/>
  </r>
  <r>
    <x v="55"/>
    <d v="1899-12-30T18:56:00"/>
    <n v="6061"/>
    <d v="1899-12-30T00:36:29"/>
    <n v="2189"/>
    <x v="24"/>
    <n v="3.7661307961504811"/>
    <n v="198.85170603674541"/>
    <x v="48"/>
    <n v="18"/>
    <x v="1"/>
  </r>
  <r>
    <x v="56"/>
    <d v="1899-12-30T20:02:00"/>
    <n v="6227"/>
    <d v="1899-12-30T00:35:54"/>
    <n v="2154"/>
    <x v="24"/>
    <n v="3.8692784140618786"/>
    <n v="204.29790026246721"/>
    <x v="49"/>
    <n v="20"/>
    <x v="1"/>
  </r>
  <r>
    <x v="57"/>
    <d v="1899-12-30T18:41:00"/>
    <n v="10041.1"/>
    <d v="1899-12-30T00:58:03"/>
    <n v="3483"/>
    <x v="24"/>
    <n v="6.2392502783742945"/>
    <n v="329.43241469816275"/>
    <x v="50"/>
    <n v="18"/>
    <x v="1"/>
  </r>
  <r>
    <x v="58"/>
    <d v="1899-12-30T06:07:00"/>
    <n v="6164.4"/>
    <d v="1899-12-30T00:35:10"/>
    <n v="2110"/>
    <x v="17"/>
    <n v="3.8303805774278215"/>
    <n v="202.24409448818898"/>
    <x v="51"/>
    <n v="6"/>
    <x v="0"/>
  </r>
  <r>
    <x v="59"/>
    <d v="1899-12-30T19:02:00"/>
    <n v="6595.9"/>
    <d v="1899-12-30T00:35:10"/>
    <n v="2110"/>
    <x v="25"/>
    <n v="4.0985022468782315"/>
    <n v="216.4009186351706"/>
    <x v="52"/>
    <n v="19"/>
    <x v="1"/>
  </r>
  <r>
    <x v="60"/>
    <d v="1899-12-30T18:23:00"/>
    <n v="7404.7"/>
    <d v="1899-12-30T00:40:12"/>
    <n v="2412"/>
    <x v="26"/>
    <n v="4.6010672671597872"/>
    <n v="242.93635170603673"/>
    <x v="53"/>
    <n v="18"/>
    <x v="1"/>
  </r>
  <r>
    <x v="61"/>
    <d v="1899-12-30T20:30:00"/>
    <n v="7850.2"/>
    <d v="1899-12-30T00:45:25"/>
    <n v="2725"/>
    <x v="27"/>
    <n v="4.8778881333015187"/>
    <n v="257.5524934383202"/>
    <x v="54"/>
    <n v="20"/>
    <x v="1"/>
  </r>
  <r>
    <x v="62"/>
    <d v="1899-12-30T20:41:00"/>
    <n v="9200.7000000000007"/>
    <d v="1899-12-30T00:50:40"/>
    <n v="3040"/>
    <x v="27"/>
    <n v="5.7170499284180387"/>
    <n v="301.86023622047242"/>
    <x v="55"/>
    <n v="20"/>
    <x v="1"/>
  </r>
  <r>
    <x v="63"/>
    <d v="1899-12-30T18:14:00"/>
    <n v="7485.4"/>
    <d v="1899-12-30T00:41:21"/>
    <n v="2481"/>
    <x v="27"/>
    <n v="4.6512119223733395"/>
    <n v="245.58398950131235"/>
    <x v="56"/>
    <n v="18"/>
    <x v="1"/>
  </r>
  <r>
    <x v="64"/>
    <d v="1899-12-30T18:52:00"/>
    <n v="9147.7000000000007"/>
    <d v="1899-12-30T00:51:02"/>
    <n v="3062"/>
    <x v="27"/>
    <n v="5.6841172552294603"/>
    <n v="300.12139107611546"/>
    <x v="57"/>
    <n v="18"/>
    <x v="1"/>
  </r>
  <r>
    <x v="65"/>
    <d v="1899-12-30T18:25:00"/>
    <n v="6869.1"/>
    <d v="1899-12-30T00:40:21"/>
    <n v="2421"/>
    <x v="27"/>
    <n v="4.2682608565974709"/>
    <n v="225.36417322834646"/>
    <x v="58"/>
    <n v="18"/>
    <x v="1"/>
  </r>
  <r>
    <x v="66"/>
    <d v="1899-12-30T18:22:00"/>
    <n v="9206.9"/>
    <d v="1899-12-30T00:50:05"/>
    <n v="3005"/>
    <x v="22"/>
    <n v="5.72090242980991"/>
    <n v="302.0636482939633"/>
    <x v="59"/>
    <n v="18"/>
    <x v="1"/>
  </r>
  <r>
    <x v="67"/>
    <d v="1899-12-30T17:26:00"/>
    <n v="10018.4"/>
    <d v="1899-12-30T00:56:07"/>
    <n v="3367"/>
    <x v="22"/>
    <n v="6.2251451523105068"/>
    <n v="328.68766404199471"/>
    <x v="43"/>
    <n v="17"/>
    <x v="2"/>
  </r>
  <r>
    <x v="68"/>
    <d v="1899-12-30T20:20:00"/>
    <n v="7039.8"/>
    <d v="1899-12-30T00:40:09"/>
    <n v="2409"/>
    <x v="22"/>
    <n v="4.3743289191123838"/>
    <n v="230.96456692913387"/>
    <x v="51"/>
    <n v="20"/>
    <x v="1"/>
  </r>
  <r>
    <x v="69"/>
    <d v="1899-12-30T18:11:00"/>
    <n v="7900"/>
    <d v="1899-12-30T00:45:02"/>
    <n v="2702"/>
    <x v="2"/>
    <n v="4.9088324186749386"/>
    <n v="259.18635170603676"/>
    <x v="45"/>
    <n v="18"/>
    <x v="1"/>
  </r>
  <r>
    <x v="70"/>
    <d v="1899-12-30T18:31:00"/>
    <n v="9022.5"/>
    <d v="1899-12-30T00:52:25"/>
    <n v="3145"/>
    <x v="2"/>
    <n v="5.6063215819613461"/>
    <n v="296.01377952755905"/>
    <x v="36"/>
    <n v="18"/>
    <x v="1"/>
  </r>
  <r>
    <x v="71"/>
    <d v="1899-12-30T17:36:00"/>
    <n v="10013"/>
    <d v="1899-12-30T00:59:08"/>
    <n v="3548"/>
    <x v="2"/>
    <n v="6.2217897478724247"/>
    <n v="328.5104986876641"/>
    <x v="30"/>
    <n v="17"/>
    <x v="2"/>
  </r>
  <r>
    <x v="72"/>
    <d v="1899-12-30T18:11:00"/>
    <n v="7208.8"/>
    <d v="1899-12-30T00:41:30"/>
    <n v="2490"/>
    <x v="28"/>
    <n v="4.4793406506004931"/>
    <n v="236.50918635170606"/>
    <x v="60"/>
    <n v="18"/>
    <x v="1"/>
  </r>
  <r>
    <x v="73"/>
    <d v="1899-12-30T17:02:00"/>
    <n v="8167.7"/>
    <d v="1899-12-30T00:48:24"/>
    <n v="2904"/>
    <x v="29"/>
    <n v="5.0751734868368725"/>
    <n v="267.96916010498688"/>
    <x v="61"/>
    <n v="17"/>
    <x v="2"/>
  </r>
  <r>
    <x v="74"/>
    <d v="1899-12-30T17:35:00"/>
    <n v="8867.9"/>
    <d v="1899-12-30T00:50:34"/>
    <n v="3034"/>
    <x v="30"/>
    <n v="5.5102575956414537"/>
    <n v="290.94160104986878"/>
    <x v="51"/>
    <n v="17"/>
    <x v="2"/>
  </r>
  <r>
    <x v="75"/>
    <d v="1899-12-30T18:28:00"/>
    <n v="10051.700000000001"/>
    <d v="1899-12-30T00:55:56"/>
    <n v="3356"/>
    <x v="31"/>
    <n v="6.2458368130120094"/>
    <n v="329.78018372703411"/>
    <x v="62"/>
    <n v="18"/>
    <x v="1"/>
  </r>
  <r>
    <x v="76"/>
    <d v="1899-12-30T16:19:00"/>
    <n v="10005.1"/>
    <d v="1899-12-30T00:57:35"/>
    <n v="3455"/>
    <x v="31"/>
    <n v="6.2168809154537499"/>
    <n v="328.251312335958"/>
    <x v="60"/>
    <n v="16"/>
    <x v="2"/>
  </r>
  <r>
    <x v="77"/>
    <d v="1899-12-30T21:04:00"/>
    <n v="10133.6"/>
    <d v="1899-12-30T00:53:11"/>
    <n v="3191"/>
    <x v="31"/>
    <n v="6.2967271136562477"/>
    <n v="332.46719160104988"/>
    <x v="63"/>
    <n v="21"/>
    <x v="3"/>
  </r>
  <r>
    <x v="78"/>
    <d v="1899-12-30T18:55:00"/>
    <n v="6018.9"/>
    <d v="1899-12-30T00:41:33"/>
    <n v="2493"/>
    <x v="31"/>
    <n v="3.7399710689572894"/>
    <n v="197.47047244094486"/>
    <x v="64"/>
    <n v="18"/>
    <x v="1"/>
  </r>
  <r>
    <x v="79"/>
    <d v="1899-12-30T19:33:00"/>
    <n v="7021.3"/>
    <d v="1899-12-30T00:40:58"/>
    <n v="2458"/>
    <x v="31"/>
    <n v="4.3628335520559931"/>
    <n v="230.35761154855641"/>
    <x v="65"/>
    <n v="19"/>
    <x v="1"/>
  </r>
  <r>
    <x v="80"/>
    <d v="1899-12-30T10:46:00"/>
    <n v="7020.3"/>
    <d v="1899-12-30T00:41:23"/>
    <n v="2483"/>
    <x v="32"/>
    <n v="4.3622121808637555"/>
    <n v="230.32480314960631"/>
    <x v="66"/>
    <n v="10"/>
    <x v="0"/>
  </r>
  <r>
    <x v="81"/>
    <d v="1899-12-30T05:54:00"/>
    <n v="3343.2"/>
    <d v="1899-12-30T00:24:21"/>
    <n v="1461"/>
    <x v="9"/>
    <n v="2.0773681698878548"/>
    <n v="109.68503937007874"/>
    <x v="67"/>
    <n v="5"/>
    <x v="0"/>
  </r>
  <r>
    <x v="82"/>
    <d v="1899-12-30T06:18:00"/>
    <n v="4022.4"/>
    <d v="1899-12-30T00:26:01"/>
    <n v="1561"/>
    <x v="9"/>
    <n v="2.4994034836554522"/>
    <n v="131.96850393700788"/>
    <x v="68"/>
    <n v="6"/>
    <x v="0"/>
  </r>
  <r>
    <x v="83"/>
    <d v="1899-12-30T19:09:00"/>
    <n v="4498"/>
    <d v="1899-12-30T00:30:00"/>
    <n v="1800"/>
    <x v="33"/>
    <n v="2.7949276226835282"/>
    <n v="147.5721784776903"/>
    <x v="5"/>
    <n v="19"/>
    <x v="1"/>
  </r>
  <r>
    <x v="84"/>
    <d v="1899-12-30T20:16:00"/>
    <n v="4360.7"/>
    <d v="1899-12-30T00:30:47"/>
    <n v="1847"/>
    <x v="33"/>
    <n v="2.7096133579893422"/>
    <n v="143.06758530183725"/>
    <x v="69"/>
    <n v="20"/>
    <x v="1"/>
  </r>
  <r>
    <x v="85"/>
    <d v="1899-12-30T19:19:00"/>
    <n v="4800.3999999999996"/>
    <d v="1899-12-30T00:30:24"/>
    <n v="1824"/>
    <x v="33"/>
    <n v="2.9828302712160979"/>
    <n v="157.49343832020998"/>
    <x v="70"/>
    <n v="19"/>
    <x v="1"/>
  </r>
  <r>
    <x v="86"/>
    <d v="1899-12-30T14:16:00"/>
    <n v="5214.7"/>
    <d v="1899-12-30T00:30:34"/>
    <n v="1834"/>
    <x v="33"/>
    <n v="3.2402643561600253"/>
    <n v="171.08595800524935"/>
    <x v="71"/>
    <n v="14"/>
    <x v="2"/>
  </r>
  <r>
    <x v="87"/>
    <d v="1899-12-30T14:09:00"/>
    <n v="5176.6000000000004"/>
    <d v="1899-12-30T00:30:58"/>
    <n v="1858"/>
    <x v="33"/>
    <n v="3.2165901137357831"/>
    <n v="169.83595800524935"/>
    <x v="72"/>
    <n v="14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C98E0D-EDD3-4901-A845-940FC4D08582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50" firstHeaderRow="1" firstDataRow="1" firstDataCol="1"/>
  <pivotFields count="13">
    <pivotField numFmtId="14" showAll="0"/>
    <pivotField numFmtId="18" showAll="0"/>
    <pivotField numFmtId="1" showAll="0"/>
    <pivotField numFmtId="46" showAll="0"/>
    <pivotField numFmtId="1" showAll="0"/>
    <pivotField axis="axisRow" dataField="1" showAll="0">
      <items count="35">
        <item x="3"/>
        <item x="8"/>
        <item x="0"/>
        <item x="29"/>
        <item x="33"/>
        <item x="9"/>
        <item x="24"/>
        <item x="28"/>
        <item x="11"/>
        <item x="16"/>
        <item x="26"/>
        <item x="20"/>
        <item x="14"/>
        <item x="19"/>
        <item x="13"/>
        <item x="21"/>
        <item x="32"/>
        <item x="5"/>
        <item x="10"/>
        <item x="30"/>
        <item x="2"/>
        <item x="12"/>
        <item x="17"/>
        <item x="1"/>
        <item x="4"/>
        <item x="23"/>
        <item x="22"/>
        <item x="27"/>
        <item x="6"/>
        <item x="15"/>
        <item x="18"/>
        <item x="31"/>
        <item x="7"/>
        <item x="25"/>
        <item t="default"/>
      </items>
    </pivotField>
    <pivotField numFmtId="2" showAll="0"/>
    <pivotField showAll="0"/>
    <pivotField numFmtId="46" showAll="0"/>
    <pivotField showAll="0"/>
    <pivotField showAll="0"/>
    <pivotField showAll="0" defaultSubtotal="0"/>
    <pivotField showAll="0" defaultSubtotal="0"/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City" fld="5" subtotal="count" baseField="0" baseItem="0"/>
  </dataFields>
  <formats count="2">
    <format dxfId="3">
      <pivotArea field="5" type="button" dataOnly="0" labelOnly="1" outline="0" axis="axisRow" fieldPosition="0"/>
    </format>
    <format dxfId="1">
      <pivotArea field="5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9C5416-555B-496B-8431-70C0143F7B0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13">
    <pivotField numFmtId="14" showAll="0">
      <items count="89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30"/>
        <item h="1" x="29"/>
        <item h="1" x="31"/>
        <item h="1" x="32"/>
        <item h="1" x="33"/>
        <item h="1" x="34"/>
        <item h="1" x="36"/>
        <item h="1" x="35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t="default"/>
      </items>
    </pivotField>
    <pivotField numFmtId="18" showAll="0"/>
    <pivotField numFmtId="1" showAll="0"/>
    <pivotField numFmtId="46" showAll="0"/>
    <pivotField numFmtId="1" showAll="0"/>
    <pivotField dataField="1" showAll="0" countASubtotal="1">
      <items count="35">
        <item x="3"/>
        <item x="8"/>
        <item x="0"/>
        <item x="29"/>
        <item x="33"/>
        <item x="9"/>
        <item x="24"/>
        <item x="28"/>
        <item x="11"/>
        <item x="16"/>
        <item x="26"/>
        <item x="20"/>
        <item x="14"/>
        <item x="19"/>
        <item x="13"/>
        <item x="21"/>
        <item x="32"/>
        <item x="5"/>
        <item x="10"/>
        <item x="30"/>
        <item x="2"/>
        <item x="12"/>
        <item x="17"/>
        <item x="1"/>
        <item x="4"/>
        <item x="23"/>
        <item x="22"/>
        <item x="27"/>
        <item x="6"/>
        <item x="15"/>
        <item x="18"/>
        <item x="31"/>
        <item x="7"/>
        <item x="25"/>
        <item t="countA"/>
      </items>
    </pivotField>
    <pivotField dataField="1" numFmtId="2" showAll="0"/>
    <pivotField dataField="1" showAll="0"/>
    <pivotField dataField="1" numFmtId="46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Distance In miles" fld="6" baseField="0" baseItem="0" numFmtId="2"/>
    <dataField name="Count of City" fld="5" subtotal="count" baseField="0" baseItem="0"/>
    <dataField name="Average of Pace" fld="8" subtotal="average" baseField="10" baseItem="0" numFmtId="172"/>
    <dataField name="Average of Elevation in feet" fld="7" subtotal="average" baseField="10" baseItem="0" numFmtId="2"/>
  </dataFields>
  <formats count="3">
    <format dxfId="7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6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F1000"/>
  <sheetViews>
    <sheetView workbookViewId="0">
      <selection activeCell="G1" sqref="G1"/>
    </sheetView>
  </sheetViews>
  <sheetFormatPr defaultColWidth="14.44140625" defaultRowHeight="15" customHeight="1" x14ac:dyDescent="0.3"/>
  <cols>
    <col min="1" max="1" width="10.33203125" customWidth="1"/>
    <col min="2" max="2" width="11" customWidth="1"/>
    <col min="3" max="3" width="14.33203125" customWidth="1"/>
    <col min="4" max="4" width="7.6640625" customWidth="1"/>
    <col min="5" max="5" width="11.44140625" customWidth="1"/>
    <col min="6" max="6" width="13.88671875" customWidth="1"/>
    <col min="7" max="26" width="8.6640625" customWidth="1"/>
  </cols>
  <sheetData>
    <row r="1" spans="1:6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</row>
    <row r="2" spans="1:6" ht="14.25" customHeight="1" x14ac:dyDescent="0.3">
      <c r="A2" s="7">
        <v>42872</v>
      </c>
      <c r="B2" s="8">
        <v>0.28055555555555556</v>
      </c>
      <c r="C2" s="9">
        <v>3029.8</v>
      </c>
      <c r="D2" s="10">
        <v>1.4328703703703703E-2</v>
      </c>
      <c r="E2" s="11">
        <v>1238</v>
      </c>
      <c r="F2" s="12" t="s">
        <v>6</v>
      </c>
    </row>
    <row r="3" spans="1:6" ht="14.25" customHeight="1" x14ac:dyDescent="0.3">
      <c r="A3" s="7">
        <v>42992</v>
      </c>
      <c r="B3" s="8">
        <v>0.81944444444444442</v>
      </c>
      <c r="C3" s="9">
        <v>4030.9</v>
      </c>
      <c r="D3" s="10">
        <v>1.9386574074074073E-2</v>
      </c>
      <c r="E3" s="11">
        <v>1675</v>
      </c>
      <c r="F3" s="12" t="s">
        <v>7</v>
      </c>
    </row>
    <row r="4" spans="1:6" ht="14.25" customHeight="1" x14ac:dyDescent="0.3">
      <c r="A4" s="7">
        <v>42996</v>
      </c>
      <c r="B4" s="8">
        <v>0.87430555555555556</v>
      </c>
      <c r="C4" s="9">
        <v>3067.1</v>
      </c>
      <c r="D4" s="10">
        <v>1.5520833333333333E-2</v>
      </c>
      <c r="E4" s="11">
        <v>1341</v>
      </c>
      <c r="F4" s="12" t="s">
        <v>7</v>
      </c>
    </row>
    <row r="5" spans="1:6" ht="14.25" customHeight="1" x14ac:dyDescent="0.3">
      <c r="A5" s="7">
        <v>42999</v>
      </c>
      <c r="B5" s="8">
        <v>0.66874999999999996</v>
      </c>
      <c r="C5" s="9">
        <v>4317.8</v>
      </c>
      <c r="D5" s="10">
        <v>1.8900462962962963E-2</v>
      </c>
      <c r="E5" s="11">
        <v>1633</v>
      </c>
      <c r="F5" s="12" t="s">
        <v>8</v>
      </c>
    </row>
    <row r="6" spans="1:6" ht="14.25" customHeight="1" x14ac:dyDescent="0.3">
      <c r="A6" s="7">
        <v>43211</v>
      </c>
      <c r="B6" s="8">
        <v>0.43611111111111112</v>
      </c>
      <c r="C6" s="9">
        <v>4004.5</v>
      </c>
      <c r="D6" s="10">
        <v>1.863425925925926E-2</v>
      </c>
      <c r="E6" s="11">
        <v>1610</v>
      </c>
      <c r="F6" s="12" t="s">
        <v>8</v>
      </c>
    </row>
    <row r="7" spans="1:6" ht="14.25" customHeight="1" x14ac:dyDescent="0.3">
      <c r="A7" s="7">
        <v>43213</v>
      </c>
      <c r="B7" s="8">
        <v>0.8</v>
      </c>
      <c r="C7" s="9">
        <v>5027.8</v>
      </c>
      <c r="D7" s="10">
        <v>2.329861111111111E-2</v>
      </c>
      <c r="E7" s="11">
        <v>2013</v>
      </c>
      <c r="F7" s="12" t="s">
        <v>8</v>
      </c>
    </row>
    <row r="8" spans="1:6" ht="14.25" customHeight="1" x14ac:dyDescent="0.3">
      <c r="A8" s="7">
        <v>43218</v>
      </c>
      <c r="B8" s="8">
        <v>0.86944444444444446</v>
      </c>
      <c r="C8" s="9">
        <v>4018.3</v>
      </c>
      <c r="D8" s="10">
        <v>1.8692129629629628E-2</v>
      </c>
      <c r="E8" s="11">
        <v>1615</v>
      </c>
      <c r="F8" s="12" t="s">
        <v>8</v>
      </c>
    </row>
    <row r="9" spans="1:6" ht="14.25" customHeight="1" x14ac:dyDescent="0.3">
      <c r="A9" s="7">
        <v>43220</v>
      </c>
      <c r="B9" s="8">
        <v>0.84930555555555554</v>
      </c>
      <c r="C9" s="9">
        <v>5071.8999999999996</v>
      </c>
      <c r="D9" s="10">
        <v>2.3715277777777776E-2</v>
      </c>
      <c r="E9" s="11">
        <v>2049</v>
      </c>
      <c r="F9" s="12" t="s">
        <v>9</v>
      </c>
    </row>
    <row r="10" spans="1:6" ht="14.25" customHeight="1" x14ac:dyDescent="0.3">
      <c r="A10" s="7">
        <v>43222</v>
      </c>
      <c r="B10" s="8">
        <v>0.87569444444444444</v>
      </c>
      <c r="C10" s="9">
        <v>5011.7</v>
      </c>
      <c r="D10" s="10">
        <v>2.2685185185185187E-2</v>
      </c>
      <c r="E10" s="11">
        <v>1960</v>
      </c>
      <c r="F10" s="12" t="s">
        <v>9</v>
      </c>
    </row>
    <row r="11" spans="1:6" ht="14.25" customHeight="1" x14ac:dyDescent="0.3">
      <c r="A11" s="7">
        <v>43227</v>
      </c>
      <c r="B11" s="8">
        <v>0.30902777777777779</v>
      </c>
      <c r="C11" s="9">
        <v>4045.9</v>
      </c>
      <c r="D11" s="10">
        <v>1.7638888888888888E-2</v>
      </c>
      <c r="E11" s="11">
        <v>1524</v>
      </c>
      <c r="F11" s="12" t="s">
        <v>9</v>
      </c>
    </row>
    <row r="12" spans="1:6" ht="14.25" customHeight="1" x14ac:dyDescent="0.3">
      <c r="A12" s="7">
        <v>43230</v>
      </c>
      <c r="B12" s="8">
        <v>0.78472222222222221</v>
      </c>
      <c r="C12" s="9">
        <v>5036.5</v>
      </c>
      <c r="D12" s="10">
        <v>2.2592592592592591E-2</v>
      </c>
      <c r="E12" s="11">
        <v>1952</v>
      </c>
      <c r="F12" s="12" t="s">
        <v>9</v>
      </c>
    </row>
    <row r="13" spans="1:6" ht="14.25" customHeight="1" x14ac:dyDescent="0.3">
      <c r="A13" s="7">
        <v>43233</v>
      </c>
      <c r="B13" s="8">
        <v>0.80138888888888893</v>
      </c>
      <c r="C13" s="9">
        <v>6042.3</v>
      </c>
      <c r="D13" s="10">
        <v>2.7280092592592592E-2</v>
      </c>
      <c r="E13" s="11">
        <v>2357</v>
      </c>
      <c r="F13" s="12" t="s">
        <v>10</v>
      </c>
    </row>
    <row r="14" spans="1:6" ht="14.25" customHeight="1" x14ac:dyDescent="0.3">
      <c r="A14" s="7">
        <v>43235</v>
      </c>
      <c r="B14" s="8">
        <v>0.8354166666666667</v>
      </c>
      <c r="C14" s="9">
        <v>5089.2</v>
      </c>
      <c r="D14" s="10">
        <v>2.3009259259259261E-2</v>
      </c>
      <c r="E14" s="11">
        <v>1988</v>
      </c>
      <c r="F14" s="12" t="s">
        <v>10</v>
      </c>
    </row>
    <row r="15" spans="1:6" ht="14.25" customHeight="1" x14ac:dyDescent="0.3">
      <c r="A15" s="7">
        <v>43237</v>
      </c>
      <c r="B15" s="8">
        <v>0.28472222222222221</v>
      </c>
      <c r="C15" s="9">
        <v>4027.4</v>
      </c>
      <c r="D15" s="10">
        <v>1.7673611111111112E-2</v>
      </c>
      <c r="E15" s="11">
        <v>1527</v>
      </c>
      <c r="F15" s="12" t="s">
        <v>10</v>
      </c>
    </row>
    <row r="16" spans="1:6" ht="14.25" customHeight="1" x14ac:dyDescent="0.3">
      <c r="A16" s="7">
        <v>43239</v>
      </c>
      <c r="B16" s="8">
        <v>0.76736111111111116</v>
      </c>
      <c r="C16" s="9">
        <v>5021.5</v>
      </c>
      <c r="D16" s="10">
        <v>2.2118055555555554E-2</v>
      </c>
      <c r="E16" s="11">
        <v>1911</v>
      </c>
      <c r="F16" s="12" t="s">
        <v>10</v>
      </c>
    </row>
    <row r="17" spans="1:6" ht="14.25" customHeight="1" x14ac:dyDescent="0.3">
      <c r="A17" s="7">
        <v>43241</v>
      </c>
      <c r="B17" s="8">
        <v>0.82916666666666672</v>
      </c>
      <c r="C17" s="9">
        <v>6026.2</v>
      </c>
      <c r="D17" s="10">
        <v>2.6550925925925926E-2</v>
      </c>
      <c r="E17" s="11">
        <v>2294</v>
      </c>
      <c r="F17" s="12" t="s">
        <v>11</v>
      </c>
    </row>
    <row r="18" spans="1:6" ht="14.25" customHeight="1" x14ac:dyDescent="0.3">
      <c r="A18" s="7">
        <v>43243</v>
      </c>
      <c r="B18" s="8">
        <v>0.34236111111111112</v>
      </c>
      <c r="C18" s="9">
        <v>4061.2</v>
      </c>
      <c r="D18" s="10">
        <v>1.8124999999999999E-2</v>
      </c>
      <c r="E18" s="11">
        <v>1566</v>
      </c>
      <c r="F18" s="12" t="s">
        <v>8</v>
      </c>
    </row>
    <row r="19" spans="1:6" ht="14.25" customHeight="1" x14ac:dyDescent="0.3">
      <c r="A19" s="7">
        <v>43246</v>
      </c>
      <c r="B19" s="8">
        <v>0.78611111111111109</v>
      </c>
      <c r="C19" s="9">
        <v>4897.3999999999996</v>
      </c>
      <c r="D19" s="10">
        <v>2.2476851851851852E-2</v>
      </c>
      <c r="E19" s="11">
        <v>1942</v>
      </c>
      <c r="F19" s="12" t="s">
        <v>8</v>
      </c>
    </row>
    <row r="20" spans="1:6" ht="14.25" customHeight="1" x14ac:dyDescent="0.3">
      <c r="A20" s="7">
        <v>43248</v>
      </c>
      <c r="B20" s="8">
        <v>0.74375000000000002</v>
      </c>
      <c r="C20" s="9">
        <v>5841.8</v>
      </c>
      <c r="D20" s="10">
        <v>2.7199074074074073E-2</v>
      </c>
      <c r="E20" s="11">
        <v>2350</v>
      </c>
      <c r="F20" s="12" t="s">
        <v>8</v>
      </c>
    </row>
    <row r="21" spans="1:6" ht="14.25" customHeight="1" x14ac:dyDescent="0.3">
      <c r="A21" s="7">
        <v>43251</v>
      </c>
      <c r="B21" s="8">
        <v>0.31736111111111109</v>
      </c>
      <c r="C21" s="9">
        <v>4723.2</v>
      </c>
      <c r="D21" s="10">
        <v>1.9710648148148147E-2</v>
      </c>
      <c r="E21" s="11">
        <v>1703</v>
      </c>
      <c r="F21" s="12" t="s">
        <v>8</v>
      </c>
    </row>
    <row r="22" spans="1:6" ht="14.25" customHeight="1" x14ac:dyDescent="0.3">
      <c r="A22" s="7">
        <v>43253</v>
      </c>
      <c r="B22" s="8">
        <v>0.73472222222222228</v>
      </c>
      <c r="C22" s="9">
        <v>4011.8</v>
      </c>
      <c r="D22" s="10">
        <v>1.7384259259259259E-2</v>
      </c>
      <c r="E22" s="11">
        <v>1502</v>
      </c>
      <c r="F22" s="12" t="s">
        <v>8</v>
      </c>
    </row>
    <row r="23" spans="1:6" ht="14.25" customHeight="1" x14ac:dyDescent="0.3">
      <c r="A23" s="7">
        <v>43255</v>
      </c>
      <c r="B23" s="8">
        <v>0.77430555555555558</v>
      </c>
      <c r="C23" s="9">
        <v>6014.7</v>
      </c>
      <c r="D23" s="10">
        <v>2.5300925925925925E-2</v>
      </c>
      <c r="E23" s="11">
        <v>2186</v>
      </c>
      <c r="F23" s="12" t="s">
        <v>12</v>
      </c>
    </row>
    <row r="24" spans="1:6" ht="14.25" customHeight="1" x14ac:dyDescent="0.3">
      <c r="A24" s="7">
        <v>43257</v>
      </c>
      <c r="B24" s="8">
        <v>0.30138888888888887</v>
      </c>
      <c r="C24" s="9">
        <v>4010.7</v>
      </c>
      <c r="D24" s="10">
        <v>1.7187500000000001E-2</v>
      </c>
      <c r="E24" s="11">
        <v>1485</v>
      </c>
      <c r="F24" s="12" t="s">
        <v>13</v>
      </c>
    </row>
    <row r="25" spans="1:6" ht="14.25" customHeight="1" x14ac:dyDescent="0.3">
      <c r="A25" s="7">
        <v>43259</v>
      </c>
      <c r="B25" s="8">
        <v>0.33194444444444443</v>
      </c>
      <c r="C25" s="9">
        <v>4009.8</v>
      </c>
      <c r="D25" s="10">
        <v>1.6921296296296295E-2</v>
      </c>
      <c r="E25" s="11">
        <v>1462</v>
      </c>
      <c r="F25" s="12" t="s">
        <v>13</v>
      </c>
    </row>
    <row r="26" spans="1:6" ht="14.25" customHeight="1" x14ac:dyDescent="0.3">
      <c r="A26" s="7">
        <v>43262</v>
      </c>
      <c r="B26" s="8">
        <v>0.29930555555555555</v>
      </c>
      <c r="C26" s="9">
        <v>5011.7</v>
      </c>
      <c r="D26" s="10">
        <v>2.1539351851851851E-2</v>
      </c>
      <c r="E26" s="11">
        <v>1861</v>
      </c>
      <c r="F26" s="12" t="s">
        <v>13</v>
      </c>
    </row>
    <row r="27" spans="1:6" ht="14.25" customHeight="1" x14ac:dyDescent="0.3">
      <c r="A27" s="7">
        <v>43264</v>
      </c>
      <c r="B27" s="8">
        <v>0.29236111111111113</v>
      </c>
      <c r="C27" s="9">
        <v>6008.9</v>
      </c>
      <c r="D27" s="10">
        <v>2.4849537037037038E-2</v>
      </c>
      <c r="E27" s="11">
        <v>2147</v>
      </c>
      <c r="F27" s="12" t="s">
        <v>13</v>
      </c>
    </row>
    <row r="28" spans="1:6" ht="14.25" customHeight="1" x14ac:dyDescent="0.3">
      <c r="A28" s="7">
        <v>43267</v>
      </c>
      <c r="B28" s="8">
        <v>0.82986111111111116</v>
      </c>
      <c r="C28" s="9">
        <v>4009.9</v>
      </c>
      <c r="D28" s="10">
        <v>1.7835648148148149E-2</v>
      </c>
      <c r="E28" s="11">
        <v>1541</v>
      </c>
      <c r="F28" s="12" t="s">
        <v>14</v>
      </c>
    </row>
    <row r="29" spans="1:6" ht="14.25" customHeight="1" x14ac:dyDescent="0.3">
      <c r="A29" s="7">
        <v>43269</v>
      </c>
      <c r="B29" s="8">
        <v>0.2951388888888889</v>
      </c>
      <c r="C29" s="9">
        <v>4912.8</v>
      </c>
      <c r="D29" s="10">
        <v>2.0844907407407406E-2</v>
      </c>
      <c r="E29" s="11">
        <v>1801</v>
      </c>
      <c r="F29" s="12" t="s">
        <v>15</v>
      </c>
    </row>
    <row r="30" spans="1:6" ht="14.25" customHeight="1" x14ac:dyDescent="0.3">
      <c r="A30" s="7">
        <v>43271</v>
      </c>
      <c r="B30" s="8">
        <v>0.31111111111111112</v>
      </c>
      <c r="C30" s="9">
        <v>4834.2</v>
      </c>
      <c r="D30" s="10">
        <v>2.0856481481481483E-2</v>
      </c>
      <c r="E30" s="11">
        <v>1802</v>
      </c>
      <c r="F30" s="12" t="s">
        <v>16</v>
      </c>
    </row>
    <row r="31" spans="1:6" ht="14.25" customHeight="1" x14ac:dyDescent="0.3">
      <c r="A31" s="7">
        <v>43276</v>
      </c>
      <c r="B31" s="8">
        <v>0.29444444444444445</v>
      </c>
      <c r="C31" s="9">
        <v>7006.7</v>
      </c>
      <c r="D31" s="10">
        <v>2.960648148148148E-2</v>
      </c>
      <c r="E31" s="11">
        <v>2558</v>
      </c>
      <c r="F31" s="12" t="s">
        <v>17</v>
      </c>
    </row>
    <row r="32" spans="1:6" ht="14.25" customHeight="1" x14ac:dyDescent="0.3">
      <c r="A32" s="7">
        <v>43273</v>
      </c>
      <c r="B32" s="8">
        <v>0.78263888888888888</v>
      </c>
      <c r="C32" s="9">
        <v>6694.9</v>
      </c>
      <c r="D32" s="10">
        <v>2.7777777777777776E-2</v>
      </c>
      <c r="E32" s="11">
        <v>2400</v>
      </c>
      <c r="F32" s="12" t="s">
        <v>18</v>
      </c>
    </row>
    <row r="33" spans="1:6" ht="14.25" customHeight="1" x14ac:dyDescent="0.3">
      <c r="A33" s="7">
        <v>43278</v>
      </c>
      <c r="B33" s="8">
        <v>0.30069444444444443</v>
      </c>
      <c r="C33" s="9">
        <v>5005.8</v>
      </c>
      <c r="D33" s="10">
        <v>2.1238425925925924E-2</v>
      </c>
      <c r="E33" s="11">
        <v>1835</v>
      </c>
      <c r="F33" s="12" t="s">
        <v>18</v>
      </c>
    </row>
    <row r="34" spans="1:6" ht="14.25" customHeight="1" x14ac:dyDescent="0.3">
      <c r="A34" s="7">
        <v>43281</v>
      </c>
      <c r="B34" s="8">
        <v>0.33541666666666664</v>
      </c>
      <c r="C34" s="9">
        <v>8004.2</v>
      </c>
      <c r="D34" s="10">
        <v>3.4618055555555555E-2</v>
      </c>
      <c r="E34" s="11">
        <v>2991</v>
      </c>
      <c r="F34" s="12" t="s">
        <v>18</v>
      </c>
    </row>
    <row r="35" spans="1:6" ht="14.25" customHeight="1" x14ac:dyDescent="0.3">
      <c r="A35" s="7">
        <v>43283</v>
      </c>
      <c r="B35" s="8">
        <v>0.28402777777777777</v>
      </c>
      <c r="C35" s="9">
        <v>7012.5</v>
      </c>
      <c r="D35" s="10">
        <v>2.9548611111111112E-2</v>
      </c>
      <c r="E35" s="11">
        <v>2553</v>
      </c>
      <c r="F35" s="12" t="s">
        <v>18</v>
      </c>
    </row>
    <row r="36" spans="1:6" ht="14.25" customHeight="1" x14ac:dyDescent="0.3">
      <c r="A36" s="7">
        <v>43285</v>
      </c>
      <c r="B36" s="8">
        <v>0.29375000000000001</v>
      </c>
      <c r="C36" s="9">
        <v>7004.9</v>
      </c>
      <c r="D36" s="10">
        <v>3.1307870370370368E-2</v>
      </c>
      <c r="E36" s="11">
        <v>2705</v>
      </c>
      <c r="F36" s="12" t="s">
        <v>18</v>
      </c>
    </row>
    <row r="37" spans="1:6" ht="14.25" customHeight="1" x14ac:dyDescent="0.3">
      <c r="A37" s="7">
        <v>43290</v>
      </c>
      <c r="B37" s="8">
        <v>0.28680555555555554</v>
      </c>
      <c r="C37" s="9">
        <v>7005.8</v>
      </c>
      <c r="D37" s="10">
        <v>2.8715277777777777E-2</v>
      </c>
      <c r="E37" s="11">
        <v>2481</v>
      </c>
      <c r="F37" s="12" t="s">
        <v>19</v>
      </c>
    </row>
    <row r="38" spans="1:6" ht="14.25" customHeight="1" x14ac:dyDescent="0.3">
      <c r="A38" s="7">
        <v>43287</v>
      </c>
      <c r="B38" s="8">
        <v>0.29236111111111113</v>
      </c>
      <c r="C38" s="9">
        <v>7004.4</v>
      </c>
      <c r="D38" s="10">
        <v>2.9976851851851852E-2</v>
      </c>
      <c r="E38" s="11">
        <v>2590</v>
      </c>
      <c r="F38" s="12" t="s">
        <v>20</v>
      </c>
    </row>
    <row r="39" spans="1:6" ht="14.25" customHeight="1" x14ac:dyDescent="0.3">
      <c r="A39" s="7">
        <v>43292</v>
      </c>
      <c r="B39" s="8">
        <v>0.29791666666666666</v>
      </c>
      <c r="C39" s="9">
        <v>5029.7</v>
      </c>
      <c r="D39" s="10">
        <v>2.1099537037037038E-2</v>
      </c>
      <c r="E39" s="11">
        <v>1823</v>
      </c>
      <c r="F39" s="12" t="s">
        <v>15</v>
      </c>
    </row>
    <row r="40" spans="1:6" ht="14.25" customHeight="1" x14ac:dyDescent="0.3">
      <c r="A40" s="7">
        <v>43294</v>
      </c>
      <c r="B40" s="8">
        <v>0.74097222222222225</v>
      </c>
      <c r="C40" s="9">
        <v>8010.7</v>
      </c>
      <c r="D40" s="10">
        <v>3.471064814814815E-2</v>
      </c>
      <c r="E40" s="11">
        <v>2999</v>
      </c>
      <c r="F40" s="12" t="s">
        <v>21</v>
      </c>
    </row>
    <row r="41" spans="1:6" ht="14.25" customHeight="1" x14ac:dyDescent="0.3">
      <c r="A41" s="7">
        <v>43297</v>
      </c>
      <c r="B41" s="8">
        <v>0.26944444444444443</v>
      </c>
      <c r="C41" s="9">
        <v>7015.4</v>
      </c>
      <c r="D41" s="10">
        <v>2.6990740740740742E-2</v>
      </c>
      <c r="E41" s="11">
        <v>2332</v>
      </c>
      <c r="F41" s="12" t="s">
        <v>22</v>
      </c>
    </row>
    <row r="42" spans="1:6" ht="14.25" customHeight="1" x14ac:dyDescent="0.3">
      <c r="A42" s="7">
        <v>43299</v>
      </c>
      <c r="B42" s="8">
        <v>0.28125</v>
      </c>
      <c r="C42" s="9">
        <v>7009.6</v>
      </c>
      <c r="D42" s="10">
        <v>2.7650462962962963E-2</v>
      </c>
      <c r="E42" s="11">
        <v>2389</v>
      </c>
      <c r="F42" s="12" t="s">
        <v>23</v>
      </c>
    </row>
    <row r="43" spans="1:6" ht="14.25" customHeight="1" x14ac:dyDescent="0.3">
      <c r="A43" s="7">
        <v>43301</v>
      </c>
      <c r="B43" s="8">
        <v>0.75277777777777777</v>
      </c>
      <c r="C43" s="9">
        <v>8002.8</v>
      </c>
      <c r="D43" s="10">
        <v>3.2303240740740743E-2</v>
      </c>
      <c r="E43" s="11">
        <v>2791</v>
      </c>
      <c r="F43" s="12" t="s">
        <v>24</v>
      </c>
    </row>
    <row r="44" spans="1:6" ht="14.25" customHeight="1" x14ac:dyDescent="0.3">
      <c r="A44" s="7">
        <v>43304</v>
      </c>
      <c r="B44" s="8">
        <v>0.29166666666666669</v>
      </c>
      <c r="C44" s="9">
        <v>7029.5</v>
      </c>
      <c r="D44" s="10">
        <v>2.7743055555555556E-2</v>
      </c>
      <c r="E44" s="11">
        <v>2397</v>
      </c>
      <c r="F44" s="12" t="s">
        <v>15</v>
      </c>
    </row>
    <row r="45" spans="1:6" ht="14.25" customHeight="1" x14ac:dyDescent="0.3">
      <c r="A45" s="7">
        <v>43306</v>
      </c>
      <c r="B45" s="8">
        <v>0.25833333333333336</v>
      </c>
      <c r="C45" s="9">
        <v>7004.9</v>
      </c>
      <c r="D45" s="10">
        <v>2.7083333333333334E-2</v>
      </c>
      <c r="E45" s="11">
        <v>2340</v>
      </c>
      <c r="F45" s="12" t="s">
        <v>9</v>
      </c>
    </row>
    <row r="46" spans="1:6" ht="14.25" customHeight="1" x14ac:dyDescent="0.3">
      <c r="A46" s="7">
        <v>43309</v>
      </c>
      <c r="B46" s="8">
        <v>0.85972222222222228</v>
      </c>
      <c r="C46" s="9">
        <v>5009.6000000000004</v>
      </c>
      <c r="D46" s="10">
        <v>2.0868055555555556E-2</v>
      </c>
      <c r="E46" s="11">
        <v>1803</v>
      </c>
      <c r="F46" s="12" t="s">
        <v>9</v>
      </c>
    </row>
    <row r="47" spans="1:6" ht="14.25" customHeight="1" x14ac:dyDescent="0.3">
      <c r="A47" s="7">
        <v>43311</v>
      </c>
      <c r="B47" s="8">
        <v>0.2673611111111111</v>
      </c>
      <c r="C47" s="9">
        <v>6364.6</v>
      </c>
      <c r="D47" s="10">
        <v>2.4305555555555556E-2</v>
      </c>
      <c r="E47" s="11">
        <v>2100</v>
      </c>
      <c r="F47" s="12" t="s">
        <v>9</v>
      </c>
    </row>
    <row r="48" spans="1:6" ht="14.25" customHeight="1" x14ac:dyDescent="0.3">
      <c r="A48" s="7">
        <v>43313</v>
      </c>
      <c r="B48" s="8">
        <v>0.25694444444444442</v>
      </c>
      <c r="C48" s="9">
        <v>6279.7</v>
      </c>
      <c r="D48" s="10">
        <v>2.449074074074074E-2</v>
      </c>
      <c r="E48" s="11">
        <v>2116</v>
      </c>
      <c r="F48" s="12" t="s">
        <v>25</v>
      </c>
    </row>
    <row r="49" spans="1:6" ht="14.25" customHeight="1" x14ac:dyDescent="0.3">
      <c r="A49" s="7">
        <v>43315</v>
      </c>
      <c r="B49" s="8">
        <v>0.26944444444444443</v>
      </c>
      <c r="C49" s="9">
        <v>8631.7000000000007</v>
      </c>
      <c r="D49" s="10">
        <v>3.4803240740740739E-2</v>
      </c>
      <c r="E49" s="11">
        <v>3007</v>
      </c>
      <c r="F49" s="12" t="s">
        <v>10</v>
      </c>
    </row>
    <row r="50" spans="1:6" ht="14.25" customHeight="1" x14ac:dyDescent="0.3">
      <c r="A50" s="7">
        <v>43320</v>
      </c>
      <c r="B50" s="8">
        <v>0.23055555555555557</v>
      </c>
      <c r="C50" s="9">
        <v>5701.7</v>
      </c>
      <c r="D50" s="10">
        <v>2.4722222222222222E-2</v>
      </c>
      <c r="E50" s="11">
        <v>2136</v>
      </c>
      <c r="F50" s="12" t="s">
        <v>10</v>
      </c>
    </row>
    <row r="51" spans="1:6" ht="14.25" customHeight="1" x14ac:dyDescent="0.3">
      <c r="A51" s="7">
        <v>43322</v>
      </c>
      <c r="B51" s="8">
        <v>0.26666666666666666</v>
      </c>
      <c r="C51" s="9">
        <v>8590.4</v>
      </c>
      <c r="D51" s="10">
        <v>3.4930555555555555E-2</v>
      </c>
      <c r="E51" s="11">
        <v>3018</v>
      </c>
      <c r="F51" s="12" t="s">
        <v>10</v>
      </c>
    </row>
    <row r="52" spans="1:6" ht="14.25" customHeight="1" x14ac:dyDescent="0.3">
      <c r="A52" s="7">
        <v>43325</v>
      </c>
      <c r="B52" s="8">
        <v>0.27430555555555558</v>
      </c>
      <c r="C52" s="9">
        <v>6271.6</v>
      </c>
      <c r="D52" s="10">
        <v>2.4421296296296295E-2</v>
      </c>
      <c r="E52" s="11">
        <v>2110</v>
      </c>
      <c r="F52" s="12" t="s">
        <v>26</v>
      </c>
    </row>
    <row r="53" spans="1:6" ht="14.25" customHeight="1" x14ac:dyDescent="0.3">
      <c r="A53" s="7">
        <v>43327</v>
      </c>
      <c r="B53" s="8">
        <v>0.26666666666666666</v>
      </c>
      <c r="C53" s="9">
        <v>6125.1</v>
      </c>
      <c r="D53" s="10">
        <v>2.4409722222222222E-2</v>
      </c>
      <c r="E53" s="11">
        <v>2109</v>
      </c>
      <c r="F53" s="12" t="s">
        <v>27</v>
      </c>
    </row>
    <row r="54" spans="1:6" ht="14.25" customHeight="1" x14ac:dyDescent="0.3">
      <c r="A54" s="7">
        <v>43330</v>
      </c>
      <c r="B54" s="8">
        <v>0.29583333333333334</v>
      </c>
      <c r="C54" s="9">
        <v>8884.6</v>
      </c>
      <c r="D54" s="10">
        <v>3.516203703703704E-2</v>
      </c>
      <c r="E54" s="11">
        <v>3038</v>
      </c>
      <c r="F54" s="12" t="s">
        <v>23</v>
      </c>
    </row>
    <row r="55" spans="1:6" ht="14.25" customHeight="1" x14ac:dyDescent="0.3">
      <c r="A55" s="7">
        <v>43332</v>
      </c>
      <c r="B55" s="8">
        <v>0.90555555555555556</v>
      </c>
      <c r="C55" s="9">
        <v>9270</v>
      </c>
      <c r="D55" s="10">
        <v>3.8368055555555558E-2</v>
      </c>
      <c r="E55" s="11">
        <v>3315</v>
      </c>
      <c r="F55" s="12" t="s">
        <v>28</v>
      </c>
    </row>
    <row r="56" spans="1:6" ht="14.25" customHeight="1" x14ac:dyDescent="0.3">
      <c r="A56" s="7">
        <v>43336</v>
      </c>
      <c r="B56" s="8">
        <v>0.85138888888888886</v>
      </c>
      <c r="C56" s="9">
        <v>6197.6</v>
      </c>
      <c r="D56" s="10">
        <v>2.4386574074074074E-2</v>
      </c>
      <c r="E56" s="11">
        <v>2107</v>
      </c>
      <c r="F56" s="12" t="s">
        <v>29</v>
      </c>
    </row>
    <row r="57" spans="1:6" ht="14.25" customHeight="1" x14ac:dyDescent="0.3">
      <c r="A57" s="7">
        <v>43337</v>
      </c>
      <c r="B57" s="8">
        <v>0.78888888888888886</v>
      </c>
      <c r="C57" s="9">
        <v>6061</v>
      </c>
      <c r="D57" s="10">
        <v>2.5335648148148149E-2</v>
      </c>
      <c r="E57" s="11">
        <v>2189</v>
      </c>
      <c r="F57" s="12" t="s">
        <v>30</v>
      </c>
    </row>
    <row r="58" spans="1:6" ht="14.25" customHeight="1" x14ac:dyDescent="0.3">
      <c r="A58" s="7">
        <v>43339</v>
      </c>
      <c r="B58" s="8">
        <v>0.83472222222222225</v>
      </c>
      <c r="C58" s="9">
        <v>6227</v>
      </c>
      <c r="D58" s="10">
        <v>2.4930555555555556E-2</v>
      </c>
      <c r="E58" s="11">
        <v>2154</v>
      </c>
      <c r="F58" s="12" t="s">
        <v>30</v>
      </c>
    </row>
    <row r="59" spans="1:6" ht="14.25" customHeight="1" x14ac:dyDescent="0.3">
      <c r="A59" s="7">
        <v>43343</v>
      </c>
      <c r="B59" s="8">
        <v>0.77847222222222223</v>
      </c>
      <c r="C59" s="9">
        <v>10041.1</v>
      </c>
      <c r="D59" s="10">
        <v>4.0312500000000001E-2</v>
      </c>
      <c r="E59" s="11">
        <v>3483</v>
      </c>
      <c r="F59" s="12" t="s">
        <v>30</v>
      </c>
    </row>
    <row r="60" spans="1:6" ht="14.25" customHeight="1" x14ac:dyDescent="0.3">
      <c r="A60" s="7">
        <v>43347</v>
      </c>
      <c r="B60" s="8">
        <v>0.25486111111111109</v>
      </c>
      <c r="C60" s="9">
        <v>6164.4</v>
      </c>
      <c r="D60" s="10">
        <v>2.4421296296296295E-2</v>
      </c>
      <c r="E60" s="11">
        <v>2110</v>
      </c>
      <c r="F60" s="12" t="s">
        <v>23</v>
      </c>
    </row>
    <row r="61" spans="1:6" ht="14.25" customHeight="1" x14ac:dyDescent="0.3">
      <c r="A61" s="7">
        <v>43350</v>
      </c>
      <c r="B61" s="8">
        <v>0.79305555555555551</v>
      </c>
      <c r="C61" s="9">
        <v>6595.9</v>
      </c>
      <c r="D61" s="10">
        <v>2.4421296296296295E-2</v>
      </c>
      <c r="E61" s="11">
        <v>2110</v>
      </c>
      <c r="F61" s="12" t="s">
        <v>31</v>
      </c>
    </row>
    <row r="62" spans="1:6" ht="14.25" customHeight="1" x14ac:dyDescent="0.3">
      <c r="A62" s="7">
        <v>43353</v>
      </c>
      <c r="B62" s="8">
        <v>0.76597222222222228</v>
      </c>
      <c r="C62" s="9">
        <v>7404.7</v>
      </c>
      <c r="D62" s="10">
        <v>2.7916666666666666E-2</v>
      </c>
      <c r="E62" s="11">
        <v>2412</v>
      </c>
      <c r="F62" s="12" t="s">
        <v>32</v>
      </c>
    </row>
    <row r="63" spans="1:6" ht="14.25" customHeight="1" x14ac:dyDescent="0.3">
      <c r="A63" s="7">
        <v>43356</v>
      </c>
      <c r="B63" s="8">
        <v>0.85416666666666663</v>
      </c>
      <c r="C63" s="9">
        <v>7850.2</v>
      </c>
      <c r="D63" s="10">
        <v>3.1539351851851853E-2</v>
      </c>
      <c r="E63" s="11">
        <v>2725</v>
      </c>
      <c r="F63" s="12" t="s">
        <v>33</v>
      </c>
    </row>
    <row r="64" spans="1:6" ht="14.25" customHeight="1" x14ac:dyDescent="0.3">
      <c r="A64" s="7">
        <v>43358</v>
      </c>
      <c r="B64" s="8">
        <v>0.8618055555555556</v>
      </c>
      <c r="C64" s="9">
        <v>9200.7000000000007</v>
      </c>
      <c r="D64" s="10">
        <v>3.5185185185185187E-2</v>
      </c>
      <c r="E64" s="11">
        <v>3040</v>
      </c>
      <c r="F64" s="12" t="s">
        <v>33</v>
      </c>
    </row>
    <row r="65" spans="1:6" ht="14.25" customHeight="1" x14ac:dyDescent="0.3">
      <c r="A65" s="7">
        <v>43362</v>
      </c>
      <c r="B65" s="8">
        <v>0.75972222222222219</v>
      </c>
      <c r="C65" s="9">
        <v>7485.4</v>
      </c>
      <c r="D65" s="10">
        <v>2.8715277777777777E-2</v>
      </c>
      <c r="E65" s="11">
        <v>2481</v>
      </c>
      <c r="F65" s="12" t="s">
        <v>33</v>
      </c>
    </row>
    <row r="66" spans="1:6" ht="14.25" customHeight="1" x14ac:dyDescent="0.3">
      <c r="A66" s="7">
        <v>43365</v>
      </c>
      <c r="B66" s="8">
        <v>0.78611111111111109</v>
      </c>
      <c r="C66" s="9">
        <v>9147.7000000000007</v>
      </c>
      <c r="D66" s="10">
        <v>3.5439814814814813E-2</v>
      </c>
      <c r="E66" s="11">
        <v>3062</v>
      </c>
      <c r="F66" s="12" t="s">
        <v>33</v>
      </c>
    </row>
    <row r="67" spans="1:6" ht="14.25" customHeight="1" x14ac:dyDescent="0.3">
      <c r="A67" s="7">
        <v>43373</v>
      </c>
      <c r="B67" s="8">
        <v>0.76736111111111116</v>
      </c>
      <c r="C67" s="9">
        <v>6869.1</v>
      </c>
      <c r="D67" s="10">
        <v>2.8020833333333332E-2</v>
      </c>
      <c r="E67" s="11">
        <v>2421</v>
      </c>
      <c r="F67" s="12" t="s">
        <v>33</v>
      </c>
    </row>
    <row r="68" spans="1:6" ht="14.25" customHeight="1" x14ac:dyDescent="0.3">
      <c r="A68" s="7">
        <v>43378</v>
      </c>
      <c r="B68" s="8">
        <v>0.76527777777777772</v>
      </c>
      <c r="C68" s="9">
        <v>9206.9</v>
      </c>
      <c r="D68" s="10">
        <v>3.4780092592592592E-2</v>
      </c>
      <c r="E68" s="11">
        <v>3005</v>
      </c>
      <c r="F68" s="12" t="s">
        <v>28</v>
      </c>
    </row>
    <row r="69" spans="1:6" ht="14.25" customHeight="1" x14ac:dyDescent="0.3">
      <c r="A69" s="7">
        <v>43380</v>
      </c>
      <c r="B69" s="8">
        <v>0.72638888888888886</v>
      </c>
      <c r="C69" s="9">
        <v>10018.4</v>
      </c>
      <c r="D69" s="10">
        <v>3.8969907407407404E-2</v>
      </c>
      <c r="E69" s="11">
        <v>3367</v>
      </c>
      <c r="F69" s="12" t="s">
        <v>28</v>
      </c>
    </row>
    <row r="70" spans="1:6" ht="14.25" customHeight="1" x14ac:dyDescent="0.3">
      <c r="A70" s="7">
        <v>43383</v>
      </c>
      <c r="B70" s="8">
        <v>0.84722222222222221</v>
      </c>
      <c r="C70" s="9">
        <v>7039.8</v>
      </c>
      <c r="D70" s="10">
        <v>2.7881944444444445E-2</v>
      </c>
      <c r="E70" s="11">
        <v>2409</v>
      </c>
      <c r="F70" s="12" t="s">
        <v>28</v>
      </c>
    </row>
    <row r="71" spans="1:6" ht="14.25" customHeight="1" x14ac:dyDescent="0.3">
      <c r="A71" s="7">
        <v>43386</v>
      </c>
      <c r="B71" s="8">
        <v>0.75763888888888886</v>
      </c>
      <c r="C71" s="9">
        <v>7900</v>
      </c>
      <c r="D71" s="10">
        <v>3.1273148148148147E-2</v>
      </c>
      <c r="E71" s="11">
        <v>2702</v>
      </c>
      <c r="F71" s="12" t="s">
        <v>8</v>
      </c>
    </row>
    <row r="72" spans="1:6" ht="14.25" customHeight="1" x14ac:dyDescent="0.3">
      <c r="A72" s="7">
        <v>43389</v>
      </c>
      <c r="B72" s="8">
        <v>0.77152777777777781</v>
      </c>
      <c r="C72" s="9">
        <v>9022.5</v>
      </c>
      <c r="D72" s="10">
        <v>3.6400462962962961E-2</v>
      </c>
      <c r="E72" s="11">
        <v>3145</v>
      </c>
      <c r="F72" s="12" t="s">
        <v>8</v>
      </c>
    </row>
    <row r="73" spans="1:6" ht="14.25" customHeight="1" x14ac:dyDescent="0.3">
      <c r="A73" s="7">
        <v>43391</v>
      </c>
      <c r="B73" s="8">
        <v>0.73333333333333328</v>
      </c>
      <c r="C73" s="9">
        <v>10013</v>
      </c>
      <c r="D73" s="10">
        <v>4.1064814814814818E-2</v>
      </c>
      <c r="E73" s="11">
        <v>3548</v>
      </c>
      <c r="F73" s="12" t="s">
        <v>8</v>
      </c>
    </row>
    <row r="74" spans="1:6" ht="14.25" customHeight="1" x14ac:dyDescent="0.3">
      <c r="A74" s="7">
        <v>43401</v>
      </c>
      <c r="B74" s="8">
        <v>0.75763888888888886</v>
      </c>
      <c r="C74" s="9">
        <v>7208.8</v>
      </c>
      <c r="D74" s="10">
        <v>2.8819444444444446E-2</v>
      </c>
      <c r="E74" s="11">
        <v>2490</v>
      </c>
      <c r="F74" s="12" t="s">
        <v>34</v>
      </c>
    </row>
    <row r="75" spans="1:6" ht="14.25" customHeight="1" x14ac:dyDescent="0.3">
      <c r="A75" s="7">
        <v>43403</v>
      </c>
      <c r="B75" s="8">
        <v>0.70972222222222225</v>
      </c>
      <c r="C75" s="9">
        <v>8167.7</v>
      </c>
      <c r="D75" s="10">
        <v>3.3611111111111112E-2</v>
      </c>
      <c r="E75" s="11">
        <v>2904</v>
      </c>
      <c r="F75" s="12" t="s">
        <v>35</v>
      </c>
    </row>
    <row r="76" spans="1:6" ht="14.25" customHeight="1" x14ac:dyDescent="0.3">
      <c r="A76" s="7">
        <v>43407</v>
      </c>
      <c r="B76" s="8">
        <v>0.73263888888888884</v>
      </c>
      <c r="C76" s="9">
        <v>8867.9</v>
      </c>
      <c r="D76" s="10">
        <v>3.5115740740740739E-2</v>
      </c>
      <c r="E76" s="11">
        <v>3034</v>
      </c>
      <c r="F76" s="12" t="s">
        <v>36</v>
      </c>
    </row>
    <row r="77" spans="1:6" ht="14.25" customHeight="1" x14ac:dyDescent="0.3">
      <c r="A77" s="7">
        <v>43411</v>
      </c>
      <c r="B77" s="8">
        <v>0.76944444444444449</v>
      </c>
      <c r="C77" s="9">
        <v>10051.700000000001</v>
      </c>
      <c r="D77" s="10">
        <v>3.8842592592592595E-2</v>
      </c>
      <c r="E77" s="11">
        <v>3356</v>
      </c>
      <c r="F77" s="12" t="s">
        <v>37</v>
      </c>
    </row>
    <row r="78" spans="1:6" ht="14.25" customHeight="1" x14ac:dyDescent="0.3">
      <c r="A78" s="7">
        <v>43413</v>
      </c>
      <c r="B78" s="8">
        <v>0.67986111111111114</v>
      </c>
      <c r="C78" s="9">
        <v>10005.1</v>
      </c>
      <c r="D78" s="10">
        <v>3.9988425925925927E-2</v>
      </c>
      <c r="E78" s="11">
        <v>3455</v>
      </c>
      <c r="F78" s="12" t="s">
        <v>37</v>
      </c>
    </row>
    <row r="79" spans="1:6" ht="14.25" customHeight="1" x14ac:dyDescent="0.3">
      <c r="A79" s="7">
        <v>43417</v>
      </c>
      <c r="B79" s="8">
        <v>0.87777777777777777</v>
      </c>
      <c r="C79" s="9">
        <v>10133.6</v>
      </c>
      <c r="D79" s="10">
        <v>3.6932870370370373E-2</v>
      </c>
      <c r="E79" s="11">
        <v>3191</v>
      </c>
      <c r="F79" s="12" t="s">
        <v>37</v>
      </c>
    </row>
    <row r="80" spans="1:6" ht="14.25" customHeight="1" x14ac:dyDescent="0.3">
      <c r="A80" s="7">
        <v>43421</v>
      </c>
      <c r="B80" s="8">
        <v>0.78819444444444442</v>
      </c>
      <c r="C80" s="9">
        <v>6018.9</v>
      </c>
      <c r="D80" s="10">
        <v>2.8854166666666667E-2</v>
      </c>
      <c r="E80" s="11">
        <v>2493</v>
      </c>
      <c r="F80" s="12" t="s">
        <v>37</v>
      </c>
    </row>
    <row r="81" spans="1:6" ht="14.25" customHeight="1" x14ac:dyDescent="0.3">
      <c r="A81" s="7">
        <v>43429</v>
      </c>
      <c r="B81" s="8">
        <v>0.81458333333333333</v>
      </c>
      <c r="C81" s="9">
        <v>7021.3</v>
      </c>
      <c r="D81" s="10">
        <v>2.8449074074074075E-2</v>
      </c>
      <c r="E81" s="11">
        <v>2458</v>
      </c>
      <c r="F81" s="12" t="s">
        <v>37</v>
      </c>
    </row>
    <row r="82" spans="1:6" ht="14.25" customHeight="1" x14ac:dyDescent="0.3">
      <c r="A82" s="7">
        <v>43469</v>
      </c>
      <c r="B82" s="8">
        <v>0.44861111111111113</v>
      </c>
      <c r="C82" s="9">
        <v>7020.3</v>
      </c>
      <c r="D82" s="10">
        <v>2.8738425925925924E-2</v>
      </c>
      <c r="E82" s="11">
        <v>2483</v>
      </c>
      <c r="F82" s="12" t="s">
        <v>38</v>
      </c>
    </row>
    <row r="83" spans="1:6" ht="14.25" customHeight="1" x14ac:dyDescent="0.3">
      <c r="A83" s="7">
        <v>43569</v>
      </c>
      <c r="B83" s="8">
        <v>0.24583333333333332</v>
      </c>
      <c r="C83" s="9">
        <v>3343.2</v>
      </c>
      <c r="D83" s="10">
        <v>1.6909722222222222E-2</v>
      </c>
      <c r="E83" s="11">
        <v>1461</v>
      </c>
      <c r="F83" s="12" t="s">
        <v>15</v>
      </c>
    </row>
    <row r="84" spans="1:6" ht="14.25" customHeight="1" x14ac:dyDescent="0.3">
      <c r="A84" s="7">
        <v>43573</v>
      </c>
      <c r="B84" s="8">
        <v>0.26250000000000001</v>
      </c>
      <c r="C84" s="9">
        <v>4022.4</v>
      </c>
      <c r="D84" s="10">
        <v>1.8067129629629631E-2</v>
      </c>
      <c r="E84" s="11">
        <v>1561</v>
      </c>
      <c r="F84" s="12" t="s">
        <v>15</v>
      </c>
    </row>
    <row r="85" spans="1:6" ht="14.25" customHeight="1" x14ac:dyDescent="0.3">
      <c r="A85" s="7">
        <v>43694</v>
      </c>
      <c r="B85" s="8">
        <v>0.79791666666666672</v>
      </c>
      <c r="C85" s="9">
        <v>4498</v>
      </c>
      <c r="D85" s="10">
        <v>2.0833333333333332E-2</v>
      </c>
      <c r="E85" s="11">
        <v>1800</v>
      </c>
      <c r="F85" s="12" t="s">
        <v>39</v>
      </c>
    </row>
    <row r="86" spans="1:6" ht="14.25" customHeight="1" x14ac:dyDescent="0.3">
      <c r="A86" s="7">
        <v>43695</v>
      </c>
      <c r="B86" s="8">
        <v>0.84444444444444444</v>
      </c>
      <c r="C86" s="9">
        <v>4360.7</v>
      </c>
      <c r="D86" s="10">
        <v>2.1377314814814814E-2</v>
      </c>
      <c r="E86" s="11">
        <v>1847</v>
      </c>
      <c r="F86" s="12" t="s">
        <v>39</v>
      </c>
    </row>
    <row r="87" spans="1:6" ht="14.25" customHeight="1" x14ac:dyDescent="0.3">
      <c r="A87" s="7">
        <v>43723</v>
      </c>
      <c r="B87" s="8">
        <v>0.80486111111111114</v>
      </c>
      <c r="C87" s="9">
        <v>4800.3999999999996</v>
      </c>
      <c r="D87" s="10">
        <v>2.1111111111111112E-2</v>
      </c>
      <c r="E87" s="11">
        <v>1824</v>
      </c>
      <c r="F87" s="12" t="s">
        <v>39</v>
      </c>
    </row>
    <row r="88" spans="1:6" ht="14.25" customHeight="1" x14ac:dyDescent="0.3">
      <c r="A88" s="7">
        <v>43725</v>
      </c>
      <c r="B88" s="8">
        <v>0.59444444444444444</v>
      </c>
      <c r="C88" s="9">
        <v>5214.7</v>
      </c>
      <c r="D88" s="10">
        <v>2.1226851851851851E-2</v>
      </c>
      <c r="E88" s="11">
        <v>1834</v>
      </c>
      <c r="F88" s="12" t="s">
        <v>39</v>
      </c>
    </row>
    <row r="89" spans="1:6" ht="14.25" customHeight="1" x14ac:dyDescent="0.3">
      <c r="A89" s="7">
        <v>43731</v>
      </c>
      <c r="B89" s="8">
        <v>0.58958333333333335</v>
      </c>
      <c r="C89" s="9">
        <v>5176.6000000000004</v>
      </c>
      <c r="D89" s="10">
        <v>2.150462962962963E-2</v>
      </c>
      <c r="E89" s="11">
        <v>1858</v>
      </c>
      <c r="F89" s="12" t="s">
        <v>39</v>
      </c>
    </row>
    <row r="90" spans="1:6" ht="14.25" customHeight="1" x14ac:dyDescent="0.3"/>
    <row r="91" spans="1:6" ht="14.25" customHeight="1" x14ac:dyDescent="0.3"/>
    <row r="92" spans="1:6" ht="14.25" customHeight="1" x14ac:dyDescent="0.3"/>
    <row r="93" spans="1:6" ht="14.25" customHeight="1" x14ac:dyDescent="0.3"/>
    <row r="94" spans="1:6" ht="14.25" customHeight="1" x14ac:dyDescent="0.3"/>
    <row r="95" spans="1:6" ht="14.25" customHeight="1" x14ac:dyDescent="0.3"/>
    <row r="96" spans="1: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customSheetViews>
    <customSheetView guid="{2FEA53F1-9E17-45C1-B69F-A51B715002D7}" filter="1" showAutoFilter="1">
      <pageMargins left="0.7" right="0.7" top="0.75" bottom="0.75" header="0.3" footer="0.3"/>
      <autoFilter ref="A1:H89" xr:uid="{83EA13C8-E710-482F-BCCB-B2473006E8F1}"/>
      <extLst>
        <ext uri="GoogleSheetsCustomDataVersion1">
          <go:sheetsCustomData xmlns:go="http://customooxmlschemas.google.com/" filterViewId="1504762112"/>
        </ext>
      </extLst>
    </customSheetView>
  </customSheetView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DEA-0CAA-4CB1-A976-66DA4BBEDE24}">
  <dimension ref="A3:E50"/>
  <sheetViews>
    <sheetView topLeftCell="A13" workbookViewId="0">
      <selection activeCell="A15" sqref="A15"/>
    </sheetView>
  </sheetViews>
  <sheetFormatPr defaultRowHeight="14.4" x14ac:dyDescent="0.3"/>
  <cols>
    <col min="1" max="1" width="13.6640625" bestFit="1" customWidth="1"/>
    <col min="2" max="3" width="12" bestFit="1" customWidth="1"/>
    <col min="4" max="4" width="14.6640625" bestFit="1" customWidth="1"/>
    <col min="5" max="5" width="24.44140625" bestFit="1" customWidth="1"/>
  </cols>
  <sheetData>
    <row r="3" spans="1:5" x14ac:dyDescent="0.3">
      <c r="A3" s="21" t="s">
        <v>45</v>
      </c>
      <c r="B3" t="s">
        <v>52</v>
      </c>
      <c r="C3" t="s">
        <v>51</v>
      </c>
      <c r="D3" t="s">
        <v>53</v>
      </c>
      <c r="E3" t="s">
        <v>54</v>
      </c>
    </row>
    <row r="4" spans="1:5" x14ac:dyDescent="0.3">
      <c r="A4" s="22" t="s">
        <v>46</v>
      </c>
      <c r="B4" s="15">
        <v>49.489419291338585</v>
      </c>
      <c r="C4" s="23">
        <v>11</v>
      </c>
      <c r="D4" s="24">
        <v>6.7287457912457915E-3</v>
      </c>
      <c r="E4" s="15">
        <v>237.54921259842516</v>
      </c>
    </row>
    <row r="5" spans="1:5" x14ac:dyDescent="0.3">
      <c r="A5" s="22" t="s">
        <v>47</v>
      </c>
      <c r="B5" s="15">
        <v>151.16121848405317</v>
      </c>
      <c r="C5" s="23">
        <v>38</v>
      </c>
      <c r="D5" s="24">
        <v>6.8338815789473692E-3</v>
      </c>
      <c r="E5" s="15">
        <v>210.03453515678962</v>
      </c>
    </row>
    <row r="6" spans="1:5" x14ac:dyDescent="0.3">
      <c r="A6" s="22" t="s">
        <v>48</v>
      </c>
      <c r="B6" s="15">
        <v>131.24179790026244</v>
      </c>
      <c r="C6" s="23">
        <v>36</v>
      </c>
      <c r="D6" s="24">
        <v>6.7730838477366231E-3</v>
      </c>
      <c r="E6" s="15">
        <v>192.48797025371826</v>
      </c>
    </row>
    <row r="7" spans="1:5" x14ac:dyDescent="0.3">
      <c r="A7" s="22" t="s">
        <v>49</v>
      </c>
      <c r="B7" s="15">
        <v>15.170964069832181</v>
      </c>
      <c r="C7" s="23">
        <v>3</v>
      </c>
      <c r="D7" s="24">
        <v>6.6049382716049376E-3</v>
      </c>
      <c r="E7" s="15">
        <v>267.00896762904637</v>
      </c>
    </row>
    <row r="8" spans="1:5" x14ac:dyDescent="0.3">
      <c r="A8" s="22" t="s">
        <v>50</v>
      </c>
      <c r="B8" s="15">
        <v>347.06339974548632</v>
      </c>
      <c r="C8" s="23">
        <v>88</v>
      </c>
      <c r="D8" s="24">
        <v>6.7880629208754211E-3</v>
      </c>
      <c r="E8" s="15">
        <v>208.23803984729176</v>
      </c>
    </row>
    <row r="15" spans="1:5" x14ac:dyDescent="0.3">
      <c r="A15" s="25" t="s">
        <v>45</v>
      </c>
      <c r="B15" t="s">
        <v>51</v>
      </c>
    </row>
    <row r="16" spans="1:5" x14ac:dyDescent="0.3">
      <c r="A16" s="22" t="s">
        <v>9</v>
      </c>
      <c r="B16" s="23">
        <v>7</v>
      </c>
    </row>
    <row r="17" spans="1:2" x14ac:dyDescent="0.3">
      <c r="A17" s="22" t="s">
        <v>14</v>
      </c>
      <c r="B17" s="23">
        <v>1</v>
      </c>
    </row>
    <row r="18" spans="1:2" x14ac:dyDescent="0.3">
      <c r="A18" s="22" t="s">
        <v>6</v>
      </c>
      <c r="B18" s="23">
        <v>1</v>
      </c>
    </row>
    <row r="19" spans="1:2" x14ac:dyDescent="0.3">
      <c r="A19" s="22" t="s">
        <v>35</v>
      </c>
      <c r="B19" s="23">
        <v>1</v>
      </c>
    </row>
    <row r="20" spans="1:2" x14ac:dyDescent="0.3">
      <c r="A20" s="22" t="s">
        <v>39</v>
      </c>
      <c r="B20" s="23">
        <v>5</v>
      </c>
    </row>
    <row r="21" spans="1:2" x14ac:dyDescent="0.3">
      <c r="A21" s="22" t="s">
        <v>15</v>
      </c>
      <c r="B21" s="23">
        <v>5</v>
      </c>
    </row>
    <row r="22" spans="1:2" x14ac:dyDescent="0.3">
      <c r="A22" s="22" t="s">
        <v>30</v>
      </c>
      <c r="B22" s="23">
        <v>3</v>
      </c>
    </row>
    <row r="23" spans="1:2" x14ac:dyDescent="0.3">
      <c r="A23" s="22" t="s">
        <v>34</v>
      </c>
      <c r="B23" s="23">
        <v>1</v>
      </c>
    </row>
    <row r="24" spans="1:2" x14ac:dyDescent="0.3">
      <c r="A24" s="22" t="s">
        <v>17</v>
      </c>
      <c r="B24" s="23">
        <v>1</v>
      </c>
    </row>
    <row r="25" spans="1:2" x14ac:dyDescent="0.3">
      <c r="A25" s="22" t="s">
        <v>22</v>
      </c>
      <c r="B25" s="23">
        <v>1</v>
      </c>
    </row>
    <row r="26" spans="1:2" x14ac:dyDescent="0.3">
      <c r="A26" s="22" t="s">
        <v>32</v>
      </c>
      <c r="B26" s="23">
        <v>1</v>
      </c>
    </row>
    <row r="27" spans="1:2" x14ac:dyDescent="0.3">
      <c r="A27" s="22" t="s">
        <v>26</v>
      </c>
      <c r="B27" s="23">
        <v>1</v>
      </c>
    </row>
    <row r="28" spans="1:2" x14ac:dyDescent="0.3">
      <c r="A28" s="22" t="s">
        <v>20</v>
      </c>
      <c r="B28" s="23">
        <v>1</v>
      </c>
    </row>
    <row r="29" spans="1:2" x14ac:dyDescent="0.3">
      <c r="A29" s="22" t="s">
        <v>25</v>
      </c>
      <c r="B29" s="23">
        <v>1</v>
      </c>
    </row>
    <row r="30" spans="1:2" x14ac:dyDescent="0.3">
      <c r="A30" s="22" t="s">
        <v>19</v>
      </c>
      <c r="B30" s="23">
        <v>1</v>
      </c>
    </row>
    <row r="31" spans="1:2" x14ac:dyDescent="0.3">
      <c r="A31" s="22" t="s">
        <v>27</v>
      </c>
      <c r="B31" s="23">
        <v>1</v>
      </c>
    </row>
    <row r="32" spans="1:2" x14ac:dyDescent="0.3">
      <c r="A32" s="22" t="s">
        <v>38</v>
      </c>
      <c r="B32" s="23">
        <v>1</v>
      </c>
    </row>
    <row r="33" spans="1:2" x14ac:dyDescent="0.3">
      <c r="A33" s="22" t="s">
        <v>11</v>
      </c>
      <c r="B33" s="23">
        <v>1</v>
      </c>
    </row>
    <row r="34" spans="1:2" x14ac:dyDescent="0.3">
      <c r="A34" s="22" t="s">
        <v>16</v>
      </c>
      <c r="B34" s="23">
        <v>1</v>
      </c>
    </row>
    <row r="35" spans="1:2" x14ac:dyDescent="0.3">
      <c r="A35" s="22" t="s">
        <v>36</v>
      </c>
      <c r="B35" s="23">
        <v>1</v>
      </c>
    </row>
    <row r="36" spans="1:2" x14ac:dyDescent="0.3">
      <c r="A36" s="22" t="s">
        <v>8</v>
      </c>
      <c r="B36" s="23">
        <v>12</v>
      </c>
    </row>
    <row r="37" spans="1:2" x14ac:dyDescent="0.3">
      <c r="A37" s="22" t="s">
        <v>18</v>
      </c>
      <c r="B37" s="23">
        <v>5</v>
      </c>
    </row>
    <row r="38" spans="1:2" x14ac:dyDescent="0.3">
      <c r="A38" s="22" t="s">
        <v>23</v>
      </c>
      <c r="B38" s="23">
        <v>3</v>
      </c>
    </row>
    <row r="39" spans="1:2" x14ac:dyDescent="0.3">
      <c r="A39" s="22" t="s">
        <v>7</v>
      </c>
      <c r="B39" s="23">
        <v>2</v>
      </c>
    </row>
    <row r="40" spans="1:2" x14ac:dyDescent="0.3">
      <c r="A40" s="22" t="s">
        <v>10</v>
      </c>
      <c r="B40" s="23">
        <v>7</v>
      </c>
    </row>
    <row r="41" spans="1:2" x14ac:dyDescent="0.3">
      <c r="A41" s="22" t="s">
        <v>29</v>
      </c>
      <c r="B41" s="23">
        <v>1</v>
      </c>
    </row>
    <row r="42" spans="1:2" x14ac:dyDescent="0.3">
      <c r="A42" s="22" t="s">
        <v>28</v>
      </c>
      <c r="B42" s="23">
        <v>4</v>
      </c>
    </row>
    <row r="43" spans="1:2" x14ac:dyDescent="0.3">
      <c r="A43" s="22" t="s">
        <v>33</v>
      </c>
      <c r="B43" s="23">
        <v>5</v>
      </c>
    </row>
    <row r="44" spans="1:2" x14ac:dyDescent="0.3">
      <c r="A44" s="22" t="s">
        <v>12</v>
      </c>
      <c r="B44" s="23">
        <v>1</v>
      </c>
    </row>
    <row r="45" spans="1:2" x14ac:dyDescent="0.3">
      <c r="A45" s="22" t="s">
        <v>21</v>
      </c>
      <c r="B45" s="23">
        <v>1</v>
      </c>
    </row>
    <row r="46" spans="1:2" x14ac:dyDescent="0.3">
      <c r="A46" s="22" t="s">
        <v>24</v>
      </c>
      <c r="B46" s="23">
        <v>1</v>
      </c>
    </row>
    <row r="47" spans="1:2" x14ac:dyDescent="0.3">
      <c r="A47" s="22" t="s">
        <v>37</v>
      </c>
      <c r="B47" s="23">
        <v>5</v>
      </c>
    </row>
    <row r="48" spans="1:2" x14ac:dyDescent="0.3">
      <c r="A48" s="22" t="s">
        <v>13</v>
      </c>
      <c r="B48" s="23">
        <v>4</v>
      </c>
    </row>
    <row r="49" spans="1:2" x14ac:dyDescent="0.3">
      <c r="A49" s="22" t="s">
        <v>31</v>
      </c>
      <c r="B49" s="23">
        <v>1</v>
      </c>
    </row>
    <row r="50" spans="1:2" x14ac:dyDescent="0.3">
      <c r="A50" s="22" t="s">
        <v>50</v>
      </c>
      <c r="B50" s="23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F516-1F9C-41D6-8763-2EB5EBBFC62A}">
  <sheetPr>
    <tabColor theme="7" tint="0.59999389629810485"/>
  </sheetPr>
  <dimension ref="A1:K1000"/>
  <sheetViews>
    <sheetView tabSelected="1" workbookViewId="0">
      <selection sqref="A1:K89"/>
    </sheetView>
  </sheetViews>
  <sheetFormatPr defaultColWidth="14.44140625" defaultRowHeight="15" customHeight="1" x14ac:dyDescent="0.3"/>
  <cols>
    <col min="1" max="1" width="10.33203125" customWidth="1"/>
    <col min="2" max="2" width="11" customWidth="1"/>
    <col min="3" max="3" width="14.33203125" customWidth="1"/>
    <col min="4" max="4" width="7.6640625" customWidth="1"/>
    <col min="5" max="5" width="11.44140625" customWidth="1"/>
    <col min="6" max="6" width="13.88671875" customWidth="1"/>
    <col min="7" max="7" width="12" customWidth="1"/>
    <col min="8" max="10" width="8.6640625" customWidth="1"/>
    <col min="11" max="11" width="8.6640625" style="20" customWidth="1"/>
    <col min="12" max="26" width="8.6640625" customWidth="1"/>
  </cols>
  <sheetData>
    <row r="1" spans="1:11" ht="14.2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14" t="s">
        <v>40</v>
      </c>
      <c r="H1" s="13" t="s">
        <v>41</v>
      </c>
      <c r="I1" s="16" t="s">
        <v>42</v>
      </c>
      <c r="J1" s="18" t="s">
        <v>43</v>
      </c>
      <c r="K1" s="19" t="s">
        <v>44</v>
      </c>
    </row>
    <row r="2" spans="1:11" ht="14.25" customHeight="1" x14ac:dyDescent="0.3">
      <c r="A2" s="7">
        <v>42872</v>
      </c>
      <c r="B2" s="8">
        <v>0.28055555555555556</v>
      </c>
      <c r="C2" s="9">
        <v>3029.8</v>
      </c>
      <c r="D2" s="10">
        <v>1.4328703703703703E-2</v>
      </c>
      <c r="E2" s="11">
        <v>1238</v>
      </c>
      <c r="F2" s="12" t="s">
        <v>6</v>
      </c>
      <c r="G2" s="15">
        <f>CONVERT(C2,"m","mi")</f>
        <v>1.8826304382406744</v>
      </c>
      <c r="H2">
        <f>CONVERT(C2,"cm","ft")</f>
        <v>99.402887139107605</v>
      </c>
      <c r="I2" s="17">
        <f>D2/G2</f>
        <v>7.6110018263031657E-3</v>
      </c>
      <c r="J2">
        <f>HOUR(B2)</f>
        <v>6</v>
      </c>
      <c r="K2" s="20" t="str">
        <f>IF(J2&lt;12,"Morning",IF(J2&lt;18,"Afternoon",IF(J2&lt;21,"Evening","Night")))</f>
        <v>Morning</v>
      </c>
    </row>
    <row r="3" spans="1:11" ht="14.25" customHeight="1" x14ac:dyDescent="0.3">
      <c r="A3" s="7">
        <v>42992</v>
      </c>
      <c r="B3" s="8">
        <v>0.81944444444444442</v>
      </c>
      <c r="C3" s="9">
        <v>4030.9</v>
      </c>
      <c r="D3" s="10">
        <v>1.9386574074074073E-2</v>
      </c>
      <c r="E3" s="11">
        <v>1675</v>
      </c>
      <c r="F3" s="12" t="s">
        <v>7</v>
      </c>
      <c r="G3" s="15">
        <f t="shared" ref="G3:G66" si="0">CONVERT(C3,"m","mi")</f>
        <v>2.5046851387894695</v>
      </c>
      <c r="H3">
        <f t="shared" ref="H3:H66" si="1">CONVERT(C3,"cm","ft")</f>
        <v>132.24737532808399</v>
      </c>
      <c r="I3" s="17">
        <f t="shared" ref="I3:I66" si="2">D3/G3</f>
        <v>7.7401242071663068E-3</v>
      </c>
      <c r="J3">
        <f t="shared" ref="J3:J66" si="3">HOUR(B3)</f>
        <v>19</v>
      </c>
      <c r="K3" s="20" t="str">
        <f t="shared" ref="K3:K66" si="4">IF(J3&lt;12,"Morning",IF(J3&lt;18,"Afternoon",IF(J3&lt;21,"Evening","Night")))</f>
        <v>Evening</v>
      </c>
    </row>
    <row r="4" spans="1:11" ht="14.25" customHeight="1" x14ac:dyDescent="0.3">
      <c r="A4" s="7">
        <v>42996</v>
      </c>
      <c r="B4" s="8">
        <v>0.87430555555555556</v>
      </c>
      <c r="C4" s="9">
        <v>3067.1</v>
      </c>
      <c r="D4" s="10">
        <v>1.5520833333333333E-2</v>
      </c>
      <c r="E4" s="11">
        <v>1341</v>
      </c>
      <c r="F4" s="12" t="s">
        <v>7</v>
      </c>
      <c r="G4" s="15">
        <f t="shared" si="0"/>
        <v>1.905807583711127</v>
      </c>
      <c r="H4">
        <f t="shared" si="1"/>
        <v>100.62664041994751</v>
      </c>
      <c r="I4" s="17">
        <f t="shared" si="2"/>
        <v>8.1439666134133209E-3</v>
      </c>
      <c r="J4">
        <f t="shared" si="3"/>
        <v>20</v>
      </c>
      <c r="K4" s="20" t="str">
        <f t="shared" si="4"/>
        <v>Evening</v>
      </c>
    </row>
    <row r="5" spans="1:11" ht="14.25" customHeight="1" x14ac:dyDescent="0.3">
      <c r="A5" s="7">
        <v>42999</v>
      </c>
      <c r="B5" s="8">
        <v>0.66874999999999996</v>
      </c>
      <c r="C5" s="9">
        <v>4317.8</v>
      </c>
      <c r="D5" s="10">
        <v>1.8900462962962963E-2</v>
      </c>
      <c r="E5" s="11">
        <v>1633</v>
      </c>
      <c r="F5" s="12" t="s">
        <v>8</v>
      </c>
      <c r="G5" s="15">
        <f t="shared" si="0"/>
        <v>2.6829565338423604</v>
      </c>
      <c r="H5">
        <f t="shared" si="1"/>
        <v>141.66010498687666</v>
      </c>
      <c r="I5" s="17">
        <f t="shared" si="2"/>
        <v>7.0446400172927571E-3</v>
      </c>
      <c r="J5">
        <f t="shared" si="3"/>
        <v>16</v>
      </c>
      <c r="K5" s="20" t="str">
        <f t="shared" si="4"/>
        <v>Afternoon</v>
      </c>
    </row>
    <row r="6" spans="1:11" ht="14.25" customHeight="1" x14ac:dyDescent="0.3">
      <c r="A6" s="7">
        <v>43211</v>
      </c>
      <c r="B6" s="8">
        <v>0.43611111111111112</v>
      </c>
      <c r="C6" s="9">
        <v>4004.5</v>
      </c>
      <c r="D6" s="10">
        <v>1.863425925925926E-2</v>
      </c>
      <c r="E6" s="11">
        <v>1610</v>
      </c>
      <c r="F6" s="12" t="s">
        <v>8</v>
      </c>
      <c r="G6" s="15">
        <f t="shared" si="0"/>
        <v>2.4882809393144041</v>
      </c>
      <c r="H6">
        <f t="shared" si="1"/>
        <v>131.38123359580052</v>
      </c>
      <c r="I6" s="17">
        <f t="shared" si="2"/>
        <v>7.4888084238564946E-3</v>
      </c>
      <c r="J6">
        <f t="shared" si="3"/>
        <v>10</v>
      </c>
      <c r="K6" s="20" t="str">
        <f t="shared" si="4"/>
        <v>Morning</v>
      </c>
    </row>
    <row r="7" spans="1:11" ht="14.25" customHeight="1" x14ac:dyDescent="0.3">
      <c r="A7" s="7">
        <v>43213</v>
      </c>
      <c r="B7" s="8">
        <v>0.8</v>
      </c>
      <c r="C7" s="9">
        <v>5027.8</v>
      </c>
      <c r="D7" s="10">
        <v>2.329861111111111E-2</v>
      </c>
      <c r="E7" s="11">
        <v>2013</v>
      </c>
      <c r="F7" s="12" t="s">
        <v>8</v>
      </c>
      <c r="G7" s="15">
        <f t="shared" si="0"/>
        <v>3.1241300803308678</v>
      </c>
      <c r="H7">
        <f t="shared" si="1"/>
        <v>164.95406824146983</v>
      </c>
      <c r="I7" s="17">
        <f t="shared" si="2"/>
        <v>7.4576315684792551E-3</v>
      </c>
      <c r="J7">
        <f t="shared" si="3"/>
        <v>19</v>
      </c>
      <c r="K7" s="20" t="str">
        <f t="shared" si="4"/>
        <v>Evening</v>
      </c>
    </row>
    <row r="8" spans="1:11" ht="14.25" customHeight="1" x14ac:dyDescent="0.3">
      <c r="A8" s="7">
        <v>43218</v>
      </c>
      <c r="B8" s="8">
        <v>0.86944444444444446</v>
      </c>
      <c r="C8" s="9">
        <v>4018.3</v>
      </c>
      <c r="D8" s="10">
        <v>1.8692129629629628E-2</v>
      </c>
      <c r="E8" s="11">
        <v>1615</v>
      </c>
      <c r="F8" s="12" t="s">
        <v>8</v>
      </c>
      <c r="G8" s="15">
        <f t="shared" si="0"/>
        <v>2.4968558617672789</v>
      </c>
      <c r="H8">
        <f t="shared" si="1"/>
        <v>131.83398950131235</v>
      </c>
      <c r="I8" s="17">
        <f t="shared" si="2"/>
        <v>7.4862669951637918E-3</v>
      </c>
      <c r="J8">
        <f t="shared" si="3"/>
        <v>20</v>
      </c>
      <c r="K8" s="20" t="str">
        <f t="shared" si="4"/>
        <v>Evening</v>
      </c>
    </row>
    <row r="9" spans="1:11" ht="14.25" customHeight="1" x14ac:dyDescent="0.3">
      <c r="A9" s="7">
        <v>43220</v>
      </c>
      <c r="B9" s="8">
        <v>0.84930555555555554</v>
      </c>
      <c r="C9" s="9">
        <v>5071.8999999999996</v>
      </c>
      <c r="D9" s="10">
        <v>2.3715277777777776E-2</v>
      </c>
      <c r="E9" s="11">
        <v>2049</v>
      </c>
      <c r="F9" s="12" t="s">
        <v>9</v>
      </c>
      <c r="G9" s="15">
        <f t="shared" si="0"/>
        <v>3.1515325499085343</v>
      </c>
      <c r="H9">
        <f t="shared" si="1"/>
        <v>166.4009186351706</v>
      </c>
      <c r="I9" s="17">
        <f t="shared" si="2"/>
        <v>7.5249985212642199E-3</v>
      </c>
      <c r="J9">
        <f t="shared" si="3"/>
        <v>20</v>
      </c>
      <c r="K9" s="20" t="str">
        <f t="shared" si="4"/>
        <v>Evening</v>
      </c>
    </row>
    <row r="10" spans="1:11" ht="14.25" customHeight="1" x14ac:dyDescent="0.3">
      <c r="A10" s="7">
        <v>43222</v>
      </c>
      <c r="B10" s="8">
        <v>0.87569444444444444</v>
      </c>
      <c r="C10" s="9">
        <v>5011.7</v>
      </c>
      <c r="D10" s="10">
        <v>2.2685185185185187E-2</v>
      </c>
      <c r="E10" s="11">
        <v>1960</v>
      </c>
      <c r="F10" s="12" t="s">
        <v>9</v>
      </c>
      <c r="G10" s="15">
        <f t="shared" si="0"/>
        <v>3.1141260041358465</v>
      </c>
      <c r="H10">
        <f t="shared" si="1"/>
        <v>164.42585301837269</v>
      </c>
      <c r="I10" s="17">
        <f t="shared" si="2"/>
        <v>7.2846073521293511E-3</v>
      </c>
      <c r="J10">
        <f t="shared" si="3"/>
        <v>21</v>
      </c>
      <c r="K10" s="20" t="str">
        <f t="shared" si="4"/>
        <v>Night</v>
      </c>
    </row>
    <row r="11" spans="1:11" ht="14.25" customHeight="1" x14ac:dyDescent="0.3">
      <c r="A11" s="7">
        <v>43227</v>
      </c>
      <c r="B11" s="8">
        <v>0.30902777777777779</v>
      </c>
      <c r="C11" s="9">
        <v>4045.9</v>
      </c>
      <c r="D11" s="10">
        <v>1.7638888888888888E-2</v>
      </c>
      <c r="E11" s="11">
        <v>1524</v>
      </c>
      <c r="F11" s="12" t="s">
        <v>9</v>
      </c>
      <c r="G11" s="15">
        <f t="shared" si="0"/>
        <v>2.5140057066730295</v>
      </c>
      <c r="H11">
        <f t="shared" si="1"/>
        <v>132.73950131233596</v>
      </c>
      <c r="I11" s="17">
        <f t="shared" si="2"/>
        <v>7.0162485479127014E-3</v>
      </c>
      <c r="J11">
        <f t="shared" si="3"/>
        <v>7</v>
      </c>
      <c r="K11" s="20" t="str">
        <f t="shared" si="4"/>
        <v>Morning</v>
      </c>
    </row>
    <row r="12" spans="1:11" ht="14.25" customHeight="1" x14ac:dyDescent="0.3">
      <c r="A12" s="7">
        <v>43230</v>
      </c>
      <c r="B12" s="8">
        <v>0.78472222222222221</v>
      </c>
      <c r="C12" s="9">
        <v>5036.5</v>
      </c>
      <c r="D12" s="10">
        <v>2.2592592592592591E-2</v>
      </c>
      <c r="E12" s="11">
        <v>1952</v>
      </c>
      <c r="F12" s="12" t="s">
        <v>9</v>
      </c>
      <c r="G12" s="15">
        <f t="shared" si="0"/>
        <v>3.1295360097033327</v>
      </c>
      <c r="H12">
        <f t="shared" si="1"/>
        <v>165.23950131233596</v>
      </c>
      <c r="I12" s="17">
        <f t="shared" si="2"/>
        <v>7.2191508653496137E-3</v>
      </c>
      <c r="J12">
        <f t="shared" si="3"/>
        <v>18</v>
      </c>
      <c r="K12" s="20" t="str">
        <f t="shared" si="4"/>
        <v>Evening</v>
      </c>
    </row>
    <row r="13" spans="1:11" ht="14.25" customHeight="1" x14ac:dyDescent="0.3">
      <c r="A13" s="7">
        <v>43233</v>
      </c>
      <c r="B13" s="8">
        <v>0.80138888888888893</v>
      </c>
      <c r="C13" s="9">
        <v>6042.3</v>
      </c>
      <c r="D13" s="10">
        <v>2.7280092592592592E-2</v>
      </c>
      <c r="E13" s="11">
        <v>2357</v>
      </c>
      <c r="F13" s="12" t="s">
        <v>10</v>
      </c>
      <c r="G13" s="15">
        <f t="shared" si="0"/>
        <v>3.7545111548556429</v>
      </c>
      <c r="H13">
        <f t="shared" si="1"/>
        <v>198.23818897637798</v>
      </c>
      <c r="I13" s="17">
        <f t="shared" si="2"/>
        <v>7.2659506037987742E-3</v>
      </c>
      <c r="J13">
        <f t="shared" si="3"/>
        <v>19</v>
      </c>
      <c r="K13" s="20" t="str">
        <f t="shared" si="4"/>
        <v>Evening</v>
      </c>
    </row>
    <row r="14" spans="1:11" ht="14.25" customHeight="1" x14ac:dyDescent="0.3">
      <c r="A14" s="7">
        <v>43235</v>
      </c>
      <c r="B14" s="8">
        <v>0.8354166666666667</v>
      </c>
      <c r="C14" s="9">
        <v>5089.2</v>
      </c>
      <c r="D14" s="10">
        <v>2.3009259259259261E-2</v>
      </c>
      <c r="E14" s="11">
        <v>1988</v>
      </c>
      <c r="F14" s="12" t="s">
        <v>10</v>
      </c>
      <c r="G14" s="15">
        <f t="shared" si="0"/>
        <v>3.1622822715342402</v>
      </c>
      <c r="H14">
        <f t="shared" si="1"/>
        <v>166.96850393700788</v>
      </c>
      <c r="I14" s="17">
        <f t="shared" si="2"/>
        <v>7.276156042862008E-3</v>
      </c>
      <c r="J14">
        <f t="shared" si="3"/>
        <v>20</v>
      </c>
      <c r="K14" s="20" t="str">
        <f t="shared" si="4"/>
        <v>Evening</v>
      </c>
    </row>
    <row r="15" spans="1:11" ht="14.25" customHeight="1" x14ac:dyDescent="0.3">
      <c r="A15" s="7">
        <v>43237</v>
      </c>
      <c r="B15" s="8">
        <v>0.28472222222222221</v>
      </c>
      <c r="C15" s="9">
        <v>4027.4</v>
      </c>
      <c r="D15" s="10">
        <v>1.7673611111111112E-2</v>
      </c>
      <c r="E15" s="11">
        <v>1527</v>
      </c>
      <c r="F15" s="12" t="s">
        <v>10</v>
      </c>
      <c r="G15" s="15">
        <f t="shared" si="0"/>
        <v>2.5025103396166388</v>
      </c>
      <c r="H15">
        <f t="shared" si="1"/>
        <v>132.13254593175853</v>
      </c>
      <c r="I15" s="17">
        <f t="shared" si="2"/>
        <v>7.0623528827531415E-3</v>
      </c>
      <c r="J15">
        <f t="shared" si="3"/>
        <v>6</v>
      </c>
      <c r="K15" s="20" t="str">
        <f t="shared" si="4"/>
        <v>Morning</v>
      </c>
    </row>
    <row r="16" spans="1:11" ht="14.25" customHeight="1" x14ac:dyDescent="0.3">
      <c r="A16" s="7">
        <v>43239</v>
      </c>
      <c r="B16" s="8">
        <v>0.76736111111111116</v>
      </c>
      <c r="C16" s="9">
        <v>5021.5</v>
      </c>
      <c r="D16" s="10">
        <v>2.2118055555555554E-2</v>
      </c>
      <c r="E16" s="11">
        <v>1911</v>
      </c>
      <c r="F16" s="12" t="s">
        <v>10</v>
      </c>
      <c r="G16" s="15">
        <f t="shared" si="0"/>
        <v>3.1202154418197727</v>
      </c>
      <c r="H16">
        <f t="shared" si="1"/>
        <v>164.74737532808399</v>
      </c>
      <c r="I16" s="17">
        <f t="shared" si="2"/>
        <v>7.0886308871851034E-3</v>
      </c>
      <c r="J16">
        <f t="shared" si="3"/>
        <v>18</v>
      </c>
      <c r="K16" s="20" t="str">
        <f t="shared" si="4"/>
        <v>Evening</v>
      </c>
    </row>
    <row r="17" spans="1:11" ht="14.25" customHeight="1" x14ac:dyDescent="0.3">
      <c r="A17" s="7">
        <v>43241</v>
      </c>
      <c r="B17" s="8">
        <v>0.82916666666666672</v>
      </c>
      <c r="C17" s="9">
        <v>6026.2</v>
      </c>
      <c r="D17" s="10">
        <v>2.6550925925925926E-2</v>
      </c>
      <c r="E17" s="11">
        <v>2294</v>
      </c>
      <c r="F17" s="12" t="s">
        <v>11</v>
      </c>
      <c r="G17" s="15">
        <f t="shared" si="0"/>
        <v>3.744507078660622</v>
      </c>
      <c r="H17">
        <f t="shared" si="1"/>
        <v>197.70997375328082</v>
      </c>
      <c r="I17" s="17">
        <f t="shared" si="2"/>
        <v>7.0906331242463465E-3</v>
      </c>
      <c r="J17">
        <f t="shared" si="3"/>
        <v>19</v>
      </c>
      <c r="K17" s="20" t="str">
        <f t="shared" si="4"/>
        <v>Evening</v>
      </c>
    </row>
    <row r="18" spans="1:11" ht="14.25" customHeight="1" x14ac:dyDescent="0.3">
      <c r="A18" s="7">
        <v>43243</v>
      </c>
      <c r="B18" s="8">
        <v>0.34236111111111112</v>
      </c>
      <c r="C18" s="9">
        <v>4061.2</v>
      </c>
      <c r="D18" s="10">
        <v>1.8124999999999999E-2</v>
      </c>
      <c r="E18" s="11">
        <v>1566</v>
      </c>
      <c r="F18" s="12" t="s">
        <v>8</v>
      </c>
      <c r="G18" s="15">
        <f t="shared" si="0"/>
        <v>2.5235126859142607</v>
      </c>
      <c r="H18">
        <f t="shared" si="1"/>
        <v>133.24146981627297</v>
      </c>
      <c r="I18" s="17">
        <f t="shared" si="2"/>
        <v>7.1824485373781144E-3</v>
      </c>
      <c r="J18">
        <f t="shared" si="3"/>
        <v>8</v>
      </c>
      <c r="K18" s="20" t="str">
        <f t="shared" si="4"/>
        <v>Morning</v>
      </c>
    </row>
    <row r="19" spans="1:11" ht="14.25" customHeight="1" x14ac:dyDescent="0.3">
      <c r="A19" s="7">
        <v>43246</v>
      </c>
      <c r="B19" s="8">
        <v>0.78611111111111109</v>
      </c>
      <c r="C19" s="9">
        <v>4897.3999999999996</v>
      </c>
      <c r="D19" s="10">
        <v>2.2476851851851852E-2</v>
      </c>
      <c r="E19" s="11">
        <v>1942</v>
      </c>
      <c r="F19" s="12" t="s">
        <v>8</v>
      </c>
      <c r="G19" s="15">
        <f t="shared" si="0"/>
        <v>3.0431032768631194</v>
      </c>
      <c r="H19">
        <f t="shared" si="1"/>
        <v>160.67585301837272</v>
      </c>
      <c r="I19" s="17">
        <f t="shared" si="2"/>
        <v>7.3861613645335618E-3</v>
      </c>
      <c r="J19">
        <f t="shared" si="3"/>
        <v>18</v>
      </c>
      <c r="K19" s="20" t="str">
        <f t="shared" si="4"/>
        <v>Evening</v>
      </c>
    </row>
    <row r="20" spans="1:11" ht="14.25" customHeight="1" x14ac:dyDescent="0.3">
      <c r="A20" s="7">
        <v>43248</v>
      </c>
      <c r="B20" s="8">
        <v>0.74375000000000002</v>
      </c>
      <c r="C20" s="9">
        <v>5841.8</v>
      </c>
      <c r="D20" s="10">
        <v>2.7199074074074073E-2</v>
      </c>
      <c r="E20" s="11">
        <v>2350</v>
      </c>
      <c r="F20" s="12" t="s">
        <v>8</v>
      </c>
      <c r="G20" s="15">
        <f t="shared" si="0"/>
        <v>3.6299262308120577</v>
      </c>
      <c r="H20">
        <f t="shared" si="1"/>
        <v>191.66010498687666</v>
      </c>
      <c r="I20" s="17">
        <f t="shared" si="2"/>
        <v>7.4930101452748577E-3</v>
      </c>
      <c r="J20">
        <f t="shared" si="3"/>
        <v>17</v>
      </c>
      <c r="K20" s="20" t="str">
        <f t="shared" si="4"/>
        <v>Afternoon</v>
      </c>
    </row>
    <row r="21" spans="1:11" ht="14.25" customHeight="1" x14ac:dyDescent="0.3">
      <c r="A21" s="7">
        <v>43251</v>
      </c>
      <c r="B21" s="8">
        <v>0.31736111111111109</v>
      </c>
      <c r="C21" s="9">
        <v>4723.2</v>
      </c>
      <c r="D21" s="10">
        <v>1.9710648148148147E-2</v>
      </c>
      <c r="E21" s="11">
        <v>1703</v>
      </c>
      <c r="F21" s="12" t="s">
        <v>8</v>
      </c>
      <c r="G21" s="15">
        <f t="shared" si="0"/>
        <v>2.9348604151753759</v>
      </c>
      <c r="H21">
        <f t="shared" si="1"/>
        <v>154.96062992125985</v>
      </c>
      <c r="I21" s="17">
        <f t="shared" si="2"/>
        <v>6.7160427958446248E-3</v>
      </c>
      <c r="J21">
        <f t="shared" si="3"/>
        <v>7</v>
      </c>
      <c r="K21" s="20" t="str">
        <f t="shared" si="4"/>
        <v>Morning</v>
      </c>
    </row>
    <row r="22" spans="1:11" ht="14.25" customHeight="1" x14ac:dyDescent="0.3">
      <c r="A22" s="7">
        <v>43253</v>
      </c>
      <c r="B22" s="8">
        <v>0.73472222222222228</v>
      </c>
      <c r="C22" s="9">
        <v>4011.8</v>
      </c>
      <c r="D22" s="10">
        <v>1.7384259259259259E-2</v>
      </c>
      <c r="E22" s="11">
        <v>1502</v>
      </c>
      <c r="F22" s="12" t="s">
        <v>8</v>
      </c>
      <c r="G22" s="15">
        <f t="shared" si="0"/>
        <v>2.4928169490177363</v>
      </c>
      <c r="H22">
        <f t="shared" si="1"/>
        <v>131.62073490813648</v>
      </c>
      <c r="I22" s="17">
        <f t="shared" si="2"/>
        <v>6.9737407979792946E-3</v>
      </c>
      <c r="J22">
        <f t="shared" si="3"/>
        <v>17</v>
      </c>
      <c r="K22" s="20" t="str">
        <f t="shared" si="4"/>
        <v>Afternoon</v>
      </c>
    </row>
    <row r="23" spans="1:11" ht="14.25" customHeight="1" x14ac:dyDescent="0.3">
      <c r="A23" s="7">
        <v>43255</v>
      </c>
      <c r="B23" s="8">
        <v>0.77430555555555558</v>
      </c>
      <c r="C23" s="9">
        <v>6014.7</v>
      </c>
      <c r="D23" s="10">
        <v>2.5300925925925925E-2</v>
      </c>
      <c r="E23" s="11">
        <v>2186</v>
      </c>
      <c r="F23" s="12" t="s">
        <v>12</v>
      </c>
      <c r="G23" s="15">
        <f t="shared" si="0"/>
        <v>3.7373613099498928</v>
      </c>
      <c r="H23">
        <f t="shared" si="1"/>
        <v>197.33267716535434</v>
      </c>
      <c r="I23" s="17">
        <f t="shared" si="2"/>
        <v>6.7697297177470748E-3</v>
      </c>
      <c r="J23">
        <f t="shared" si="3"/>
        <v>18</v>
      </c>
      <c r="K23" s="20" t="str">
        <f t="shared" si="4"/>
        <v>Evening</v>
      </c>
    </row>
    <row r="24" spans="1:11" ht="14.25" customHeight="1" x14ac:dyDescent="0.3">
      <c r="A24" s="7">
        <v>43257</v>
      </c>
      <c r="B24" s="8">
        <v>0.30138888888888887</v>
      </c>
      <c r="C24" s="9">
        <v>4010.7</v>
      </c>
      <c r="D24" s="10">
        <v>1.7187500000000001E-2</v>
      </c>
      <c r="E24" s="11">
        <v>1485</v>
      </c>
      <c r="F24" s="12" t="s">
        <v>13</v>
      </c>
      <c r="G24" s="15">
        <f t="shared" si="0"/>
        <v>2.4921334407062754</v>
      </c>
      <c r="H24">
        <f t="shared" si="1"/>
        <v>131.58464566929132</v>
      </c>
      <c r="I24" s="17">
        <f t="shared" si="2"/>
        <v>6.8967013239584121E-3</v>
      </c>
      <c r="J24">
        <f t="shared" si="3"/>
        <v>7</v>
      </c>
      <c r="K24" s="20" t="str">
        <f t="shared" si="4"/>
        <v>Morning</v>
      </c>
    </row>
    <row r="25" spans="1:11" ht="14.25" customHeight="1" x14ac:dyDescent="0.3">
      <c r="A25" s="7">
        <v>43259</v>
      </c>
      <c r="B25" s="8">
        <v>0.33194444444444443</v>
      </c>
      <c r="C25" s="9">
        <v>4009.8</v>
      </c>
      <c r="D25" s="10">
        <v>1.6921296296296295E-2</v>
      </c>
      <c r="E25" s="11">
        <v>1462</v>
      </c>
      <c r="F25" s="12" t="s">
        <v>13</v>
      </c>
      <c r="G25" s="15">
        <f t="shared" si="0"/>
        <v>2.4915742066332616</v>
      </c>
      <c r="H25">
        <f t="shared" si="1"/>
        <v>131.55511811023621</v>
      </c>
      <c r="I25" s="17">
        <f t="shared" si="2"/>
        <v>6.7914077177581595E-3</v>
      </c>
      <c r="J25">
        <f t="shared" si="3"/>
        <v>7</v>
      </c>
      <c r="K25" s="20" t="str">
        <f t="shared" si="4"/>
        <v>Morning</v>
      </c>
    </row>
    <row r="26" spans="1:11" ht="14.25" customHeight="1" x14ac:dyDescent="0.3">
      <c r="A26" s="7">
        <v>43262</v>
      </c>
      <c r="B26" s="8">
        <v>0.29930555555555555</v>
      </c>
      <c r="C26" s="9">
        <v>5011.7</v>
      </c>
      <c r="D26" s="10">
        <v>2.1539351851851851E-2</v>
      </c>
      <c r="E26" s="11">
        <v>1861</v>
      </c>
      <c r="F26" s="12" t="s">
        <v>13</v>
      </c>
      <c r="G26" s="15">
        <f t="shared" si="0"/>
        <v>3.1141260041358465</v>
      </c>
      <c r="H26">
        <f t="shared" si="1"/>
        <v>164.42585301837269</v>
      </c>
      <c r="I26" s="17">
        <f t="shared" si="2"/>
        <v>6.9166603481187359E-3</v>
      </c>
      <c r="J26">
        <f t="shared" si="3"/>
        <v>7</v>
      </c>
      <c r="K26" s="20" t="str">
        <f t="shared" si="4"/>
        <v>Morning</v>
      </c>
    </row>
    <row r="27" spans="1:11" ht="14.25" customHeight="1" x14ac:dyDescent="0.3">
      <c r="A27" s="7">
        <v>43264</v>
      </c>
      <c r="B27" s="8">
        <v>0.29236111111111113</v>
      </c>
      <c r="C27" s="9">
        <v>6008.9</v>
      </c>
      <c r="D27" s="10">
        <v>2.4849537037037038E-2</v>
      </c>
      <c r="E27" s="11">
        <v>2147</v>
      </c>
      <c r="F27" s="12" t="s">
        <v>13</v>
      </c>
      <c r="G27" s="15">
        <f t="shared" si="0"/>
        <v>3.7337573570349161</v>
      </c>
      <c r="H27">
        <f t="shared" si="1"/>
        <v>197.14238845144359</v>
      </c>
      <c r="I27" s="17">
        <f t="shared" si="2"/>
        <v>6.6553700899221711E-3</v>
      </c>
      <c r="J27">
        <f t="shared" si="3"/>
        <v>7</v>
      </c>
      <c r="K27" s="20" t="str">
        <f t="shared" si="4"/>
        <v>Morning</v>
      </c>
    </row>
    <row r="28" spans="1:11" ht="14.25" customHeight="1" x14ac:dyDescent="0.3">
      <c r="A28" s="7">
        <v>43267</v>
      </c>
      <c r="B28" s="8">
        <v>0.82986111111111116</v>
      </c>
      <c r="C28" s="9">
        <v>4009.9</v>
      </c>
      <c r="D28" s="10">
        <v>1.7835648148148149E-2</v>
      </c>
      <c r="E28" s="11">
        <v>1541</v>
      </c>
      <c r="F28" s="12" t="s">
        <v>14</v>
      </c>
      <c r="G28" s="15">
        <f t="shared" si="0"/>
        <v>2.4916363437524853</v>
      </c>
      <c r="H28">
        <f t="shared" si="1"/>
        <v>131.55839895013122</v>
      </c>
      <c r="I28" s="17">
        <f t="shared" si="2"/>
        <v>7.1582067715736889E-3</v>
      </c>
      <c r="J28">
        <f t="shared" si="3"/>
        <v>19</v>
      </c>
      <c r="K28" s="20" t="str">
        <f t="shared" si="4"/>
        <v>Evening</v>
      </c>
    </row>
    <row r="29" spans="1:11" ht="14.25" customHeight="1" x14ac:dyDescent="0.3">
      <c r="A29" s="7">
        <v>43269</v>
      </c>
      <c r="B29" s="8">
        <v>0.2951388888888889</v>
      </c>
      <c r="C29" s="9">
        <v>4912.8</v>
      </c>
      <c r="D29" s="10">
        <v>2.0844907407407406E-2</v>
      </c>
      <c r="E29" s="11">
        <v>1801</v>
      </c>
      <c r="F29" s="12" t="s">
        <v>15</v>
      </c>
      <c r="G29" s="15">
        <f t="shared" si="0"/>
        <v>3.0526723932235744</v>
      </c>
      <c r="H29">
        <f t="shared" si="1"/>
        <v>161.18110236220474</v>
      </c>
      <c r="I29" s="17">
        <f t="shared" si="2"/>
        <v>6.8284128534983439E-3</v>
      </c>
      <c r="J29">
        <f t="shared" si="3"/>
        <v>7</v>
      </c>
      <c r="K29" s="20" t="str">
        <f t="shared" si="4"/>
        <v>Morning</v>
      </c>
    </row>
    <row r="30" spans="1:11" ht="14.25" customHeight="1" x14ac:dyDescent="0.3">
      <c r="A30" s="7">
        <v>43271</v>
      </c>
      <c r="B30" s="8">
        <v>0.31111111111111112</v>
      </c>
      <c r="C30" s="9">
        <v>4834.2</v>
      </c>
      <c r="D30" s="10">
        <v>2.0856481481481483E-2</v>
      </c>
      <c r="E30" s="11">
        <v>1802</v>
      </c>
      <c r="F30" s="12" t="s">
        <v>16</v>
      </c>
      <c r="G30" s="15">
        <f t="shared" si="0"/>
        <v>3.0038326175137198</v>
      </c>
      <c r="H30">
        <f t="shared" si="1"/>
        <v>158.60236220472441</v>
      </c>
      <c r="I30" s="17">
        <f t="shared" si="2"/>
        <v>6.9432901686594132E-3</v>
      </c>
      <c r="J30">
        <f t="shared" si="3"/>
        <v>7</v>
      </c>
      <c r="K30" s="20" t="str">
        <f t="shared" si="4"/>
        <v>Morning</v>
      </c>
    </row>
    <row r="31" spans="1:11" ht="14.25" customHeight="1" x14ac:dyDescent="0.3">
      <c r="A31" s="7">
        <v>43276</v>
      </c>
      <c r="B31" s="8">
        <v>0.29444444444444445</v>
      </c>
      <c r="C31" s="9">
        <v>7006.7</v>
      </c>
      <c r="D31" s="10">
        <v>2.960648148148148E-2</v>
      </c>
      <c r="E31" s="11">
        <v>2558</v>
      </c>
      <c r="F31" s="12" t="s">
        <v>17</v>
      </c>
      <c r="G31" s="15">
        <f t="shared" si="0"/>
        <v>4.3537615326493277</v>
      </c>
      <c r="H31">
        <f t="shared" si="1"/>
        <v>229.87860892388454</v>
      </c>
      <c r="I31" s="17">
        <f t="shared" si="2"/>
        <v>6.800207420516553E-3</v>
      </c>
      <c r="J31">
        <f t="shared" si="3"/>
        <v>7</v>
      </c>
      <c r="K31" s="20" t="str">
        <f t="shared" si="4"/>
        <v>Morning</v>
      </c>
    </row>
    <row r="32" spans="1:11" ht="14.25" customHeight="1" x14ac:dyDescent="0.3">
      <c r="A32" s="7">
        <v>43273</v>
      </c>
      <c r="B32" s="8">
        <v>0.78263888888888888</v>
      </c>
      <c r="C32" s="9">
        <v>6694.9</v>
      </c>
      <c r="D32" s="10">
        <v>2.7777777777777776E-2</v>
      </c>
      <c r="E32" s="11">
        <v>2400</v>
      </c>
      <c r="F32" s="12" t="s">
        <v>18</v>
      </c>
      <c r="G32" s="15">
        <f t="shared" si="0"/>
        <v>4.1600179949097269</v>
      </c>
      <c r="H32">
        <f t="shared" si="1"/>
        <v>219.64895013123359</v>
      </c>
      <c r="I32" s="17">
        <f t="shared" si="2"/>
        <v>6.6773215432642755E-3</v>
      </c>
      <c r="J32">
        <f t="shared" si="3"/>
        <v>18</v>
      </c>
      <c r="K32" s="20" t="str">
        <f t="shared" si="4"/>
        <v>Evening</v>
      </c>
    </row>
    <row r="33" spans="1:11" ht="14.25" customHeight="1" x14ac:dyDescent="0.3">
      <c r="A33" s="7">
        <v>43278</v>
      </c>
      <c r="B33" s="8">
        <v>0.30069444444444443</v>
      </c>
      <c r="C33" s="9">
        <v>5005.8</v>
      </c>
      <c r="D33" s="10">
        <v>2.1238425925925924E-2</v>
      </c>
      <c r="E33" s="11">
        <v>1835</v>
      </c>
      <c r="F33" s="12" t="s">
        <v>18</v>
      </c>
      <c r="G33" s="15">
        <f t="shared" si="0"/>
        <v>3.1104599141016465</v>
      </c>
      <c r="H33">
        <f t="shared" si="1"/>
        <v>164.23228346456693</v>
      </c>
      <c r="I33" s="17">
        <f t="shared" si="2"/>
        <v>6.8280661099790899E-3</v>
      </c>
      <c r="J33">
        <f t="shared" si="3"/>
        <v>7</v>
      </c>
      <c r="K33" s="20" t="str">
        <f t="shared" si="4"/>
        <v>Morning</v>
      </c>
    </row>
    <row r="34" spans="1:11" ht="14.25" customHeight="1" x14ac:dyDescent="0.3">
      <c r="A34" s="7">
        <v>43281</v>
      </c>
      <c r="B34" s="8">
        <v>0.33541666666666664</v>
      </c>
      <c r="C34" s="9">
        <v>8004.2</v>
      </c>
      <c r="D34" s="10">
        <v>3.4618055555555555E-2</v>
      </c>
      <c r="E34" s="11">
        <v>2991</v>
      </c>
      <c r="F34" s="12" t="s">
        <v>18</v>
      </c>
      <c r="G34" s="15">
        <f t="shared" si="0"/>
        <v>4.9735792969060686</v>
      </c>
      <c r="H34">
        <f t="shared" si="1"/>
        <v>262.60498687664045</v>
      </c>
      <c r="I34" s="17">
        <f t="shared" si="2"/>
        <v>6.960390794832713E-3</v>
      </c>
      <c r="J34">
        <f t="shared" si="3"/>
        <v>8</v>
      </c>
      <c r="K34" s="20" t="str">
        <f t="shared" si="4"/>
        <v>Morning</v>
      </c>
    </row>
    <row r="35" spans="1:11" ht="14.25" customHeight="1" x14ac:dyDescent="0.3">
      <c r="A35" s="7">
        <v>43283</v>
      </c>
      <c r="B35" s="8">
        <v>0.28402777777777777</v>
      </c>
      <c r="C35" s="9">
        <v>7012.5</v>
      </c>
      <c r="D35" s="10">
        <v>2.9548611111111112E-2</v>
      </c>
      <c r="E35" s="11">
        <v>2553</v>
      </c>
      <c r="F35" s="12" t="s">
        <v>18</v>
      </c>
      <c r="G35" s="15">
        <f t="shared" si="0"/>
        <v>4.357365485564304</v>
      </c>
      <c r="H35">
        <f t="shared" si="1"/>
        <v>230.06889763779529</v>
      </c>
      <c r="I35" s="17">
        <f t="shared" si="2"/>
        <v>6.7813019607843149E-3</v>
      </c>
      <c r="J35">
        <f t="shared" si="3"/>
        <v>6</v>
      </c>
      <c r="K35" s="20" t="str">
        <f t="shared" si="4"/>
        <v>Morning</v>
      </c>
    </row>
    <row r="36" spans="1:11" ht="14.25" customHeight="1" x14ac:dyDescent="0.3">
      <c r="A36" s="7">
        <v>43285</v>
      </c>
      <c r="B36" s="8">
        <v>0.29375000000000001</v>
      </c>
      <c r="C36" s="9">
        <v>7004.9</v>
      </c>
      <c r="D36" s="10">
        <v>3.1307870370370368E-2</v>
      </c>
      <c r="E36" s="11">
        <v>2705</v>
      </c>
      <c r="F36" s="12" t="s">
        <v>18</v>
      </c>
      <c r="G36" s="15">
        <f t="shared" si="0"/>
        <v>4.352643064503301</v>
      </c>
      <c r="H36">
        <f t="shared" si="1"/>
        <v>229.81955380577426</v>
      </c>
      <c r="I36" s="17">
        <f t="shared" si="2"/>
        <v>7.1928412016350448E-3</v>
      </c>
      <c r="J36">
        <f t="shared" si="3"/>
        <v>7</v>
      </c>
      <c r="K36" s="20" t="str">
        <f t="shared" si="4"/>
        <v>Morning</v>
      </c>
    </row>
    <row r="37" spans="1:11" ht="14.25" customHeight="1" x14ac:dyDescent="0.3">
      <c r="A37" s="7">
        <v>43290</v>
      </c>
      <c r="B37" s="8">
        <v>0.28680555555555554</v>
      </c>
      <c r="C37" s="9">
        <v>7005.8</v>
      </c>
      <c r="D37" s="10">
        <v>2.8715277777777777E-2</v>
      </c>
      <c r="E37" s="11">
        <v>2481</v>
      </c>
      <c r="F37" s="12" t="s">
        <v>19</v>
      </c>
      <c r="G37" s="15">
        <f t="shared" si="0"/>
        <v>4.3532022985763144</v>
      </c>
      <c r="H37">
        <f t="shared" si="1"/>
        <v>229.8490813648294</v>
      </c>
      <c r="I37" s="17">
        <f t="shared" si="2"/>
        <v>6.5963573039481572E-3</v>
      </c>
      <c r="J37">
        <f t="shared" si="3"/>
        <v>6</v>
      </c>
      <c r="K37" s="20" t="str">
        <f t="shared" si="4"/>
        <v>Morning</v>
      </c>
    </row>
    <row r="38" spans="1:11" ht="14.25" customHeight="1" x14ac:dyDescent="0.3">
      <c r="A38" s="7">
        <v>43287</v>
      </c>
      <c r="B38" s="8">
        <v>0.29236111111111113</v>
      </c>
      <c r="C38" s="9">
        <v>7004.4</v>
      </c>
      <c r="D38" s="10">
        <v>2.9976851851851852E-2</v>
      </c>
      <c r="E38" s="11">
        <v>2590</v>
      </c>
      <c r="F38" s="12" t="s">
        <v>20</v>
      </c>
      <c r="G38" s="15">
        <f t="shared" si="0"/>
        <v>4.3523323789071817</v>
      </c>
      <c r="H38">
        <f t="shared" si="1"/>
        <v>229.80314960629923</v>
      </c>
      <c r="I38" s="17">
        <f t="shared" si="2"/>
        <v>6.8875373574705427E-3</v>
      </c>
      <c r="J38">
        <f t="shared" si="3"/>
        <v>7</v>
      </c>
      <c r="K38" s="20" t="str">
        <f t="shared" si="4"/>
        <v>Morning</v>
      </c>
    </row>
    <row r="39" spans="1:11" ht="14.25" customHeight="1" x14ac:dyDescent="0.3">
      <c r="A39" s="7">
        <v>43292</v>
      </c>
      <c r="B39" s="8">
        <v>0.29791666666666666</v>
      </c>
      <c r="C39" s="9">
        <v>5029.7</v>
      </c>
      <c r="D39" s="10">
        <v>2.1099537037037038E-2</v>
      </c>
      <c r="E39" s="11">
        <v>1823</v>
      </c>
      <c r="F39" s="12" t="s">
        <v>15</v>
      </c>
      <c r="G39" s="15">
        <f t="shared" si="0"/>
        <v>3.1253106855961188</v>
      </c>
      <c r="H39">
        <f t="shared" si="1"/>
        <v>165.01640419947509</v>
      </c>
      <c r="I39" s="17">
        <f t="shared" si="2"/>
        <v>6.7511806535843757E-3</v>
      </c>
      <c r="J39">
        <f t="shared" si="3"/>
        <v>7</v>
      </c>
      <c r="K39" s="20" t="str">
        <f t="shared" si="4"/>
        <v>Morning</v>
      </c>
    </row>
    <row r="40" spans="1:11" ht="14.25" customHeight="1" x14ac:dyDescent="0.3">
      <c r="A40" s="7">
        <v>43294</v>
      </c>
      <c r="B40" s="8">
        <v>0.74097222222222225</v>
      </c>
      <c r="C40" s="9">
        <v>8010.7</v>
      </c>
      <c r="D40" s="10">
        <v>3.471064814814815E-2</v>
      </c>
      <c r="E40" s="11">
        <v>2999</v>
      </c>
      <c r="F40" s="12" t="s">
        <v>21</v>
      </c>
      <c r="G40" s="15">
        <f t="shared" si="0"/>
        <v>4.9776182096556116</v>
      </c>
      <c r="H40">
        <f t="shared" si="1"/>
        <v>262.81824146981626</v>
      </c>
      <c r="I40" s="17">
        <f t="shared" si="2"/>
        <v>6.9733448179726282E-3</v>
      </c>
      <c r="J40">
        <f t="shared" si="3"/>
        <v>17</v>
      </c>
      <c r="K40" s="20" t="str">
        <f t="shared" si="4"/>
        <v>Afternoon</v>
      </c>
    </row>
    <row r="41" spans="1:11" ht="14.25" customHeight="1" x14ac:dyDescent="0.3">
      <c r="A41" s="7">
        <v>43297</v>
      </c>
      <c r="B41" s="8">
        <v>0.26944444444444443</v>
      </c>
      <c r="C41" s="9">
        <v>7015.4</v>
      </c>
      <c r="D41" s="10">
        <v>2.6990740740740742E-2</v>
      </c>
      <c r="E41" s="11">
        <v>2332</v>
      </c>
      <c r="F41" s="12" t="s">
        <v>22</v>
      </c>
      <c r="G41" s="15">
        <f t="shared" si="0"/>
        <v>4.3591674620217926</v>
      </c>
      <c r="H41">
        <f t="shared" si="1"/>
        <v>230.16404199475068</v>
      </c>
      <c r="I41" s="17">
        <f t="shared" si="2"/>
        <v>6.1917191702064982E-3</v>
      </c>
      <c r="J41">
        <f t="shared" si="3"/>
        <v>6</v>
      </c>
      <c r="K41" s="20" t="str">
        <f t="shared" si="4"/>
        <v>Morning</v>
      </c>
    </row>
    <row r="42" spans="1:11" ht="14.25" customHeight="1" x14ac:dyDescent="0.3">
      <c r="A42" s="7">
        <v>43299</v>
      </c>
      <c r="B42" s="8">
        <v>0.28125</v>
      </c>
      <c r="C42" s="9">
        <v>7009.6</v>
      </c>
      <c r="D42" s="10">
        <v>2.7650462962962963E-2</v>
      </c>
      <c r="E42" s="11">
        <v>2389</v>
      </c>
      <c r="F42" s="12" t="s">
        <v>23</v>
      </c>
      <c r="G42" s="15">
        <f t="shared" si="0"/>
        <v>4.3555635091068163</v>
      </c>
      <c r="H42">
        <f t="shared" si="1"/>
        <v>229.9737532808399</v>
      </c>
      <c r="I42" s="17">
        <f t="shared" si="2"/>
        <v>6.3483089857718934E-3</v>
      </c>
      <c r="J42">
        <f t="shared" si="3"/>
        <v>6</v>
      </c>
      <c r="K42" s="20" t="str">
        <f t="shared" si="4"/>
        <v>Morning</v>
      </c>
    </row>
    <row r="43" spans="1:11" ht="14.25" customHeight="1" x14ac:dyDescent="0.3">
      <c r="A43" s="7">
        <v>43301</v>
      </c>
      <c r="B43" s="8">
        <v>0.75277777777777777</v>
      </c>
      <c r="C43" s="9">
        <v>8002.8</v>
      </c>
      <c r="D43" s="10">
        <v>3.2303240740740743E-2</v>
      </c>
      <c r="E43" s="11">
        <v>2791</v>
      </c>
      <c r="F43" s="12" t="s">
        <v>24</v>
      </c>
      <c r="G43" s="15">
        <f t="shared" si="0"/>
        <v>4.972709377236936</v>
      </c>
      <c r="H43">
        <f t="shared" si="1"/>
        <v>262.55905511811022</v>
      </c>
      <c r="I43" s="17">
        <f t="shared" si="2"/>
        <v>6.4961046966894934E-3</v>
      </c>
      <c r="J43">
        <f t="shared" si="3"/>
        <v>18</v>
      </c>
      <c r="K43" s="20" t="str">
        <f t="shared" si="4"/>
        <v>Evening</v>
      </c>
    </row>
    <row r="44" spans="1:11" ht="14.25" customHeight="1" x14ac:dyDescent="0.3">
      <c r="A44" s="7">
        <v>43304</v>
      </c>
      <c r="B44" s="8">
        <v>0.29166666666666669</v>
      </c>
      <c r="C44" s="9">
        <v>7029.5</v>
      </c>
      <c r="D44" s="10">
        <v>2.7743055555555556E-2</v>
      </c>
      <c r="E44" s="11">
        <v>2397</v>
      </c>
      <c r="F44" s="12" t="s">
        <v>15</v>
      </c>
      <c r="G44" s="15">
        <f t="shared" si="0"/>
        <v>4.3679287958323387</v>
      </c>
      <c r="H44">
        <f t="shared" si="1"/>
        <v>230.62664041994751</v>
      </c>
      <c r="I44" s="17">
        <f t="shared" si="2"/>
        <v>6.3515356711003629E-3</v>
      </c>
      <c r="J44">
        <f t="shared" si="3"/>
        <v>7</v>
      </c>
      <c r="K44" s="20" t="str">
        <f t="shared" si="4"/>
        <v>Morning</v>
      </c>
    </row>
    <row r="45" spans="1:11" ht="14.25" customHeight="1" x14ac:dyDescent="0.3">
      <c r="A45" s="7">
        <v>43306</v>
      </c>
      <c r="B45" s="8">
        <v>0.25833333333333336</v>
      </c>
      <c r="C45" s="9">
        <v>7004.9</v>
      </c>
      <c r="D45" s="10">
        <v>2.7083333333333334E-2</v>
      </c>
      <c r="E45" s="11">
        <v>2340</v>
      </c>
      <c r="F45" s="12" t="s">
        <v>9</v>
      </c>
      <c r="G45" s="15">
        <f t="shared" si="0"/>
        <v>4.352643064503301</v>
      </c>
      <c r="H45">
        <f t="shared" si="1"/>
        <v>229.81955380577426</v>
      </c>
      <c r="I45" s="17">
        <f t="shared" si="2"/>
        <v>6.2222729803423317E-3</v>
      </c>
      <c r="J45">
        <f t="shared" si="3"/>
        <v>6</v>
      </c>
      <c r="K45" s="20" t="str">
        <f t="shared" si="4"/>
        <v>Morning</v>
      </c>
    </row>
    <row r="46" spans="1:11" ht="14.25" customHeight="1" x14ac:dyDescent="0.3">
      <c r="A46" s="7">
        <v>43309</v>
      </c>
      <c r="B46" s="8">
        <v>0.85972222222222228</v>
      </c>
      <c r="C46" s="9">
        <v>5009.6000000000004</v>
      </c>
      <c r="D46" s="10">
        <v>2.0868055555555556E-2</v>
      </c>
      <c r="E46" s="11">
        <v>1803</v>
      </c>
      <c r="F46" s="12" t="s">
        <v>9</v>
      </c>
      <c r="G46" s="15">
        <f t="shared" si="0"/>
        <v>3.1128211246321484</v>
      </c>
      <c r="H46">
        <f t="shared" si="1"/>
        <v>164.35695538057743</v>
      </c>
      <c r="I46" s="17">
        <f t="shared" si="2"/>
        <v>6.7039045033535612E-3</v>
      </c>
      <c r="J46">
        <f t="shared" si="3"/>
        <v>20</v>
      </c>
      <c r="K46" s="20" t="str">
        <f t="shared" si="4"/>
        <v>Evening</v>
      </c>
    </row>
    <row r="47" spans="1:11" ht="14.25" customHeight="1" x14ac:dyDescent="0.3">
      <c r="A47" s="7">
        <v>43311</v>
      </c>
      <c r="B47" s="8">
        <v>0.2673611111111111</v>
      </c>
      <c r="C47" s="9">
        <v>6364.6</v>
      </c>
      <c r="D47" s="10">
        <v>2.4305555555555556E-2</v>
      </c>
      <c r="E47" s="11">
        <v>2100</v>
      </c>
      <c r="F47" s="12" t="s">
        <v>9</v>
      </c>
      <c r="G47" s="15">
        <f t="shared" si="0"/>
        <v>3.9547790901137359</v>
      </c>
      <c r="H47">
        <f t="shared" si="1"/>
        <v>208.81233595800524</v>
      </c>
      <c r="I47" s="17">
        <f t="shared" si="2"/>
        <v>6.14586933978569E-3</v>
      </c>
      <c r="J47">
        <f t="shared" si="3"/>
        <v>6</v>
      </c>
      <c r="K47" s="20" t="str">
        <f t="shared" si="4"/>
        <v>Morning</v>
      </c>
    </row>
    <row r="48" spans="1:11" ht="14.25" customHeight="1" x14ac:dyDescent="0.3">
      <c r="A48" s="7">
        <v>43313</v>
      </c>
      <c r="B48" s="8">
        <v>0.25694444444444442</v>
      </c>
      <c r="C48" s="9">
        <v>6279.7</v>
      </c>
      <c r="D48" s="10">
        <v>2.449074074074074E-2</v>
      </c>
      <c r="E48" s="11">
        <v>2116</v>
      </c>
      <c r="F48" s="12" t="s">
        <v>25</v>
      </c>
      <c r="G48" s="15">
        <f t="shared" si="0"/>
        <v>3.9020246758927861</v>
      </c>
      <c r="H48">
        <f t="shared" si="1"/>
        <v>206.02690288713913</v>
      </c>
      <c r="I48" s="17">
        <f t="shared" si="2"/>
        <v>6.2764187248860086E-3</v>
      </c>
      <c r="J48">
        <f t="shared" si="3"/>
        <v>6</v>
      </c>
      <c r="K48" s="20" t="str">
        <f t="shared" si="4"/>
        <v>Morning</v>
      </c>
    </row>
    <row r="49" spans="1:11" ht="14.25" customHeight="1" x14ac:dyDescent="0.3">
      <c r="A49" s="7">
        <v>43315</v>
      </c>
      <c r="B49" s="8">
        <v>0.26944444444444443</v>
      </c>
      <c r="C49" s="9">
        <v>8631.7000000000007</v>
      </c>
      <c r="D49" s="10">
        <v>3.4803240740740739E-2</v>
      </c>
      <c r="E49" s="11">
        <v>3007</v>
      </c>
      <c r="F49" s="12" t="s">
        <v>10</v>
      </c>
      <c r="G49" s="15">
        <f t="shared" si="0"/>
        <v>5.3634897200349956</v>
      </c>
      <c r="H49">
        <f t="shared" si="1"/>
        <v>283.19225721784778</v>
      </c>
      <c r="I49" s="17">
        <f t="shared" si="2"/>
        <v>6.4889172082749245E-3</v>
      </c>
      <c r="J49">
        <f t="shared" si="3"/>
        <v>6</v>
      </c>
      <c r="K49" s="20" t="str">
        <f t="shared" si="4"/>
        <v>Morning</v>
      </c>
    </row>
    <row r="50" spans="1:11" ht="14.25" customHeight="1" x14ac:dyDescent="0.3">
      <c r="A50" s="7">
        <v>43320</v>
      </c>
      <c r="B50" s="8">
        <v>0.23055555555555557</v>
      </c>
      <c r="C50" s="9">
        <v>5701.7</v>
      </c>
      <c r="D50" s="10">
        <v>2.4722222222222222E-2</v>
      </c>
      <c r="E50" s="11">
        <v>2136</v>
      </c>
      <c r="F50" s="12" t="s">
        <v>10</v>
      </c>
      <c r="G50" s="15">
        <f t="shared" si="0"/>
        <v>3.5428721267796073</v>
      </c>
      <c r="H50">
        <f t="shared" si="1"/>
        <v>187.06364829396327</v>
      </c>
      <c r="I50" s="17">
        <f t="shared" si="2"/>
        <v>6.9780170826244797E-3</v>
      </c>
      <c r="J50">
        <f t="shared" si="3"/>
        <v>5</v>
      </c>
      <c r="K50" s="20" t="str">
        <f t="shared" si="4"/>
        <v>Morning</v>
      </c>
    </row>
    <row r="51" spans="1:11" ht="14.25" customHeight="1" x14ac:dyDescent="0.3">
      <c r="A51" s="7">
        <v>43322</v>
      </c>
      <c r="B51" s="8">
        <v>0.26666666666666666</v>
      </c>
      <c r="C51" s="9">
        <v>8590.4</v>
      </c>
      <c r="D51" s="10">
        <v>3.4930555555555555E-2</v>
      </c>
      <c r="E51" s="11">
        <v>3018</v>
      </c>
      <c r="F51" s="12" t="s">
        <v>10</v>
      </c>
      <c r="G51" s="15">
        <f t="shared" si="0"/>
        <v>5.3378270897955939</v>
      </c>
      <c r="H51">
        <f t="shared" si="1"/>
        <v>281.83727034120733</v>
      </c>
      <c r="I51" s="17">
        <f t="shared" si="2"/>
        <v>6.5439653566772204E-3</v>
      </c>
      <c r="J51">
        <f t="shared" si="3"/>
        <v>6</v>
      </c>
      <c r="K51" s="20" t="str">
        <f t="shared" si="4"/>
        <v>Morning</v>
      </c>
    </row>
    <row r="52" spans="1:11" ht="14.25" customHeight="1" x14ac:dyDescent="0.3">
      <c r="A52" s="7">
        <v>43325</v>
      </c>
      <c r="B52" s="8">
        <v>0.27430555555555558</v>
      </c>
      <c r="C52" s="9">
        <v>6271.6</v>
      </c>
      <c r="D52" s="10">
        <v>2.4421296296296295E-2</v>
      </c>
      <c r="E52" s="11">
        <v>2110</v>
      </c>
      <c r="F52" s="12" t="s">
        <v>26</v>
      </c>
      <c r="G52" s="15">
        <f t="shared" si="0"/>
        <v>3.8969915692356638</v>
      </c>
      <c r="H52">
        <f t="shared" si="1"/>
        <v>205.76115485564304</v>
      </c>
      <c r="I52" s="17">
        <f t="shared" si="2"/>
        <v>6.2667049344133337E-3</v>
      </c>
      <c r="J52">
        <f t="shared" si="3"/>
        <v>6</v>
      </c>
      <c r="K52" s="20" t="str">
        <f t="shared" si="4"/>
        <v>Morning</v>
      </c>
    </row>
    <row r="53" spans="1:11" ht="14.25" customHeight="1" x14ac:dyDescent="0.3">
      <c r="A53" s="7">
        <v>43327</v>
      </c>
      <c r="B53" s="8">
        <v>0.26666666666666666</v>
      </c>
      <c r="C53" s="9">
        <v>6125.1</v>
      </c>
      <c r="D53" s="10">
        <v>2.4409722222222222E-2</v>
      </c>
      <c r="E53" s="11">
        <v>2109</v>
      </c>
      <c r="F53" s="12" t="s">
        <v>27</v>
      </c>
      <c r="G53" s="15">
        <f t="shared" si="0"/>
        <v>3.8059606895728941</v>
      </c>
      <c r="H53">
        <f t="shared" si="1"/>
        <v>200.95472440944883</v>
      </c>
      <c r="I53" s="17">
        <f t="shared" si="2"/>
        <v>6.413550799170626E-3</v>
      </c>
      <c r="J53">
        <f t="shared" si="3"/>
        <v>6</v>
      </c>
      <c r="K53" s="20" t="str">
        <f t="shared" si="4"/>
        <v>Morning</v>
      </c>
    </row>
    <row r="54" spans="1:11" ht="14.25" customHeight="1" x14ac:dyDescent="0.3">
      <c r="A54" s="7">
        <v>43330</v>
      </c>
      <c r="B54" s="8">
        <v>0.29583333333333334</v>
      </c>
      <c r="C54" s="9">
        <v>8884.6</v>
      </c>
      <c r="D54" s="10">
        <v>3.516203703703704E-2</v>
      </c>
      <c r="E54" s="11">
        <v>3038</v>
      </c>
      <c r="F54" s="12" t="s">
        <v>23</v>
      </c>
      <c r="G54" s="15">
        <f t="shared" si="0"/>
        <v>5.5206344945518175</v>
      </c>
      <c r="H54">
        <f t="shared" si="1"/>
        <v>291.48950131233596</v>
      </c>
      <c r="I54" s="17">
        <f t="shared" si="2"/>
        <v>6.3692021400325663E-3</v>
      </c>
      <c r="J54">
        <f t="shared" si="3"/>
        <v>7</v>
      </c>
      <c r="K54" s="20" t="str">
        <f t="shared" si="4"/>
        <v>Morning</v>
      </c>
    </row>
    <row r="55" spans="1:11" ht="14.25" customHeight="1" x14ac:dyDescent="0.3">
      <c r="A55" s="7">
        <v>43332</v>
      </c>
      <c r="B55" s="8">
        <v>0.90555555555555556</v>
      </c>
      <c r="C55" s="9">
        <v>9270</v>
      </c>
      <c r="D55" s="10">
        <v>3.8368055555555558E-2</v>
      </c>
      <c r="E55" s="11">
        <v>3315</v>
      </c>
      <c r="F55" s="12" t="s">
        <v>28</v>
      </c>
      <c r="G55" s="15">
        <f t="shared" si="0"/>
        <v>5.7601109520400859</v>
      </c>
      <c r="H55">
        <f t="shared" si="1"/>
        <v>304.13385826771656</v>
      </c>
      <c r="I55" s="17">
        <f t="shared" si="2"/>
        <v>6.6609924487594395E-3</v>
      </c>
      <c r="J55">
        <f t="shared" si="3"/>
        <v>21</v>
      </c>
      <c r="K55" s="20" t="str">
        <f t="shared" si="4"/>
        <v>Night</v>
      </c>
    </row>
    <row r="56" spans="1:11" ht="14.25" customHeight="1" x14ac:dyDescent="0.3">
      <c r="A56" s="7">
        <v>43336</v>
      </c>
      <c r="B56" s="8">
        <v>0.85138888888888886</v>
      </c>
      <c r="C56" s="9">
        <v>6197.6</v>
      </c>
      <c r="D56" s="10">
        <v>2.4386574074074074E-2</v>
      </c>
      <c r="E56" s="11">
        <v>2107</v>
      </c>
      <c r="F56" s="12" t="s">
        <v>29</v>
      </c>
      <c r="G56" s="15">
        <f t="shared" si="0"/>
        <v>3.8510101010101012</v>
      </c>
      <c r="H56">
        <f t="shared" si="1"/>
        <v>203.33333333333331</v>
      </c>
      <c r="I56" s="17">
        <f t="shared" si="2"/>
        <v>6.3325136612021856E-3</v>
      </c>
      <c r="J56">
        <f t="shared" si="3"/>
        <v>20</v>
      </c>
      <c r="K56" s="20" t="str">
        <f t="shared" si="4"/>
        <v>Evening</v>
      </c>
    </row>
    <row r="57" spans="1:11" ht="14.25" customHeight="1" x14ac:dyDescent="0.3">
      <c r="A57" s="7">
        <v>43337</v>
      </c>
      <c r="B57" s="8">
        <v>0.78888888888888886</v>
      </c>
      <c r="C57" s="9">
        <v>6061</v>
      </c>
      <c r="D57" s="10">
        <v>2.5335648148148149E-2</v>
      </c>
      <c r="E57" s="11">
        <v>2189</v>
      </c>
      <c r="F57" s="12" t="s">
        <v>30</v>
      </c>
      <c r="G57" s="15">
        <f t="shared" si="0"/>
        <v>3.7661307961504811</v>
      </c>
      <c r="H57">
        <f t="shared" si="1"/>
        <v>198.85170603674541</v>
      </c>
      <c r="I57" s="17">
        <f t="shared" si="2"/>
        <v>6.7272353297035698E-3</v>
      </c>
      <c r="J57">
        <f t="shared" si="3"/>
        <v>18</v>
      </c>
      <c r="K57" s="20" t="str">
        <f t="shared" si="4"/>
        <v>Evening</v>
      </c>
    </row>
    <row r="58" spans="1:11" ht="14.25" customHeight="1" x14ac:dyDescent="0.3">
      <c r="A58" s="7">
        <v>43339</v>
      </c>
      <c r="B58" s="8">
        <v>0.83472222222222225</v>
      </c>
      <c r="C58" s="9">
        <v>6227</v>
      </c>
      <c r="D58" s="10">
        <v>2.4930555555555556E-2</v>
      </c>
      <c r="E58" s="11">
        <v>2154</v>
      </c>
      <c r="F58" s="12" t="s">
        <v>30</v>
      </c>
      <c r="G58" s="15">
        <f t="shared" si="0"/>
        <v>3.8692784140618786</v>
      </c>
      <c r="H58">
        <f t="shared" si="1"/>
        <v>204.29790026246721</v>
      </c>
      <c r="I58" s="17">
        <f t="shared" si="2"/>
        <v>6.4432053958567532E-3</v>
      </c>
      <c r="J58">
        <f t="shared" si="3"/>
        <v>20</v>
      </c>
      <c r="K58" s="20" t="str">
        <f t="shared" si="4"/>
        <v>Evening</v>
      </c>
    </row>
    <row r="59" spans="1:11" ht="14.25" customHeight="1" x14ac:dyDescent="0.3">
      <c r="A59" s="7">
        <v>43343</v>
      </c>
      <c r="B59" s="8">
        <v>0.77847222222222223</v>
      </c>
      <c r="C59" s="9">
        <v>10041.1</v>
      </c>
      <c r="D59" s="10">
        <v>4.0312500000000001E-2</v>
      </c>
      <c r="E59" s="11">
        <v>3483</v>
      </c>
      <c r="F59" s="12" t="s">
        <v>30</v>
      </c>
      <c r="G59" s="15">
        <f t="shared" si="0"/>
        <v>6.2392502783742945</v>
      </c>
      <c r="H59">
        <f t="shared" si="1"/>
        <v>329.43241469816275</v>
      </c>
      <c r="I59" s="17">
        <f t="shared" si="2"/>
        <v>6.4611128262839724E-3</v>
      </c>
      <c r="J59">
        <f t="shared" si="3"/>
        <v>18</v>
      </c>
      <c r="K59" s="20" t="str">
        <f t="shared" si="4"/>
        <v>Evening</v>
      </c>
    </row>
    <row r="60" spans="1:11" ht="14.25" customHeight="1" x14ac:dyDescent="0.3">
      <c r="A60" s="7">
        <v>43347</v>
      </c>
      <c r="B60" s="8">
        <v>0.25486111111111109</v>
      </c>
      <c r="C60" s="9">
        <v>6164.4</v>
      </c>
      <c r="D60" s="10">
        <v>2.4421296296296295E-2</v>
      </c>
      <c r="E60" s="11">
        <v>2110</v>
      </c>
      <c r="F60" s="12" t="s">
        <v>23</v>
      </c>
      <c r="G60" s="15">
        <f t="shared" si="0"/>
        <v>3.8303805774278215</v>
      </c>
      <c r="H60">
        <f t="shared" si="1"/>
        <v>202.24409448818898</v>
      </c>
      <c r="I60" s="17">
        <f t="shared" si="2"/>
        <v>6.3756840352129432E-3</v>
      </c>
      <c r="J60">
        <f t="shared" si="3"/>
        <v>6</v>
      </c>
      <c r="K60" s="20" t="str">
        <f t="shared" si="4"/>
        <v>Morning</v>
      </c>
    </row>
    <row r="61" spans="1:11" ht="14.25" customHeight="1" x14ac:dyDescent="0.3">
      <c r="A61" s="7">
        <v>43350</v>
      </c>
      <c r="B61" s="8">
        <v>0.79305555555555551</v>
      </c>
      <c r="C61" s="9">
        <v>6595.9</v>
      </c>
      <c r="D61" s="10">
        <v>2.4421296296296295E-2</v>
      </c>
      <c r="E61" s="11">
        <v>2110</v>
      </c>
      <c r="F61" s="12" t="s">
        <v>31</v>
      </c>
      <c r="G61" s="15">
        <f t="shared" si="0"/>
        <v>4.0985022468782315</v>
      </c>
      <c r="H61">
        <f t="shared" si="1"/>
        <v>216.4009186351706</v>
      </c>
      <c r="I61" s="17">
        <f t="shared" si="2"/>
        <v>5.9585904374939982E-3</v>
      </c>
      <c r="J61">
        <f t="shared" si="3"/>
        <v>19</v>
      </c>
      <c r="K61" s="20" t="str">
        <f t="shared" si="4"/>
        <v>Evening</v>
      </c>
    </row>
    <row r="62" spans="1:11" ht="14.25" customHeight="1" x14ac:dyDescent="0.3">
      <c r="A62" s="7">
        <v>43353</v>
      </c>
      <c r="B62" s="8">
        <v>0.76597222222222228</v>
      </c>
      <c r="C62" s="9">
        <v>7404.7</v>
      </c>
      <c r="D62" s="10">
        <v>2.7916666666666666E-2</v>
      </c>
      <c r="E62" s="11">
        <v>2412</v>
      </c>
      <c r="F62" s="12" t="s">
        <v>32</v>
      </c>
      <c r="G62" s="15">
        <f t="shared" si="0"/>
        <v>4.6010672671597872</v>
      </c>
      <c r="H62">
        <f t="shared" si="1"/>
        <v>242.93635170603673</v>
      </c>
      <c r="I62" s="17">
        <f t="shared" si="2"/>
        <v>6.0674328467054698E-3</v>
      </c>
      <c r="J62">
        <f t="shared" si="3"/>
        <v>18</v>
      </c>
      <c r="K62" s="20" t="str">
        <f t="shared" si="4"/>
        <v>Evening</v>
      </c>
    </row>
    <row r="63" spans="1:11" ht="14.25" customHeight="1" x14ac:dyDescent="0.3">
      <c r="A63" s="7">
        <v>43356</v>
      </c>
      <c r="B63" s="8">
        <v>0.85416666666666663</v>
      </c>
      <c r="C63" s="9">
        <v>7850.2</v>
      </c>
      <c r="D63" s="10">
        <v>3.1539351851851853E-2</v>
      </c>
      <c r="E63" s="11">
        <v>2725</v>
      </c>
      <c r="F63" s="12" t="s">
        <v>33</v>
      </c>
      <c r="G63" s="15">
        <f t="shared" si="0"/>
        <v>4.8778881333015187</v>
      </c>
      <c r="H63">
        <f t="shared" si="1"/>
        <v>257.5524934383202</v>
      </c>
      <c r="I63" s="17">
        <f t="shared" si="2"/>
        <v>6.4657800650514217E-3</v>
      </c>
      <c r="J63">
        <f t="shared" si="3"/>
        <v>20</v>
      </c>
      <c r="K63" s="20" t="str">
        <f t="shared" si="4"/>
        <v>Evening</v>
      </c>
    </row>
    <row r="64" spans="1:11" ht="14.25" customHeight="1" x14ac:dyDescent="0.3">
      <c r="A64" s="7">
        <v>43358</v>
      </c>
      <c r="B64" s="8">
        <v>0.8618055555555556</v>
      </c>
      <c r="C64" s="9">
        <v>9200.7000000000007</v>
      </c>
      <c r="D64" s="10">
        <v>3.5185185185185187E-2</v>
      </c>
      <c r="E64" s="11">
        <v>3040</v>
      </c>
      <c r="F64" s="12" t="s">
        <v>33</v>
      </c>
      <c r="G64" s="15">
        <f t="shared" si="0"/>
        <v>5.7170499284180387</v>
      </c>
      <c r="H64">
        <f t="shared" si="1"/>
        <v>301.86023622047242</v>
      </c>
      <c r="I64" s="17">
        <f t="shared" si="2"/>
        <v>6.1544302788555947E-3</v>
      </c>
      <c r="J64">
        <f t="shared" si="3"/>
        <v>20</v>
      </c>
      <c r="K64" s="20" t="str">
        <f t="shared" si="4"/>
        <v>Evening</v>
      </c>
    </row>
    <row r="65" spans="1:11" ht="14.25" customHeight="1" x14ac:dyDescent="0.3">
      <c r="A65" s="7">
        <v>43362</v>
      </c>
      <c r="B65" s="8">
        <v>0.75972222222222219</v>
      </c>
      <c r="C65" s="9">
        <v>7485.4</v>
      </c>
      <c r="D65" s="10">
        <v>2.8715277777777777E-2</v>
      </c>
      <c r="E65" s="11">
        <v>2481</v>
      </c>
      <c r="F65" s="12" t="s">
        <v>33</v>
      </c>
      <c r="G65" s="15">
        <f t="shared" si="0"/>
        <v>4.6512119223733395</v>
      </c>
      <c r="H65">
        <f t="shared" si="1"/>
        <v>245.58398950131235</v>
      </c>
      <c r="I65" s="17">
        <f t="shared" si="2"/>
        <v>6.1737195073075591E-3</v>
      </c>
      <c r="J65">
        <f t="shared" si="3"/>
        <v>18</v>
      </c>
      <c r="K65" s="20" t="str">
        <f t="shared" si="4"/>
        <v>Evening</v>
      </c>
    </row>
    <row r="66" spans="1:11" ht="14.25" customHeight="1" x14ac:dyDescent="0.3">
      <c r="A66" s="7">
        <v>43365</v>
      </c>
      <c r="B66" s="8">
        <v>0.78611111111111109</v>
      </c>
      <c r="C66" s="9">
        <v>9147.7000000000007</v>
      </c>
      <c r="D66" s="10">
        <v>3.5439814814814813E-2</v>
      </c>
      <c r="E66" s="11">
        <v>3062</v>
      </c>
      <c r="F66" s="12" t="s">
        <v>33</v>
      </c>
      <c r="G66" s="15">
        <f t="shared" si="0"/>
        <v>5.6841172552294603</v>
      </c>
      <c r="H66">
        <f t="shared" si="1"/>
        <v>300.12139107611546</v>
      </c>
      <c r="I66" s="17">
        <f t="shared" si="2"/>
        <v>6.2348845429270007E-3</v>
      </c>
      <c r="J66">
        <f t="shared" si="3"/>
        <v>18</v>
      </c>
      <c r="K66" s="20" t="str">
        <f t="shared" si="4"/>
        <v>Evening</v>
      </c>
    </row>
    <row r="67" spans="1:11" ht="14.25" customHeight="1" x14ac:dyDescent="0.3">
      <c r="A67" s="7">
        <v>43373</v>
      </c>
      <c r="B67" s="8">
        <v>0.76736111111111116</v>
      </c>
      <c r="C67" s="9">
        <v>6869.1</v>
      </c>
      <c r="D67" s="10">
        <v>2.8020833333333332E-2</v>
      </c>
      <c r="E67" s="11">
        <v>2421</v>
      </c>
      <c r="F67" s="12" t="s">
        <v>33</v>
      </c>
      <c r="G67" s="15">
        <f t="shared" ref="G67:G89" si="5">CONVERT(C67,"m","mi")</f>
        <v>4.2682608565974709</v>
      </c>
      <c r="H67">
        <f t="shared" ref="H67:H89" si="6">CONVERT(C67,"cm","ft")</f>
        <v>225.36417322834646</v>
      </c>
      <c r="I67" s="17">
        <f t="shared" ref="I67:I89" si="7">D67/G67</f>
        <v>6.5649299034808047E-3</v>
      </c>
      <c r="J67">
        <f t="shared" ref="J67:J89" si="8">HOUR(B67)</f>
        <v>18</v>
      </c>
      <c r="K67" s="20" t="str">
        <f t="shared" ref="K67:K89" si="9">IF(J67&lt;12,"Morning",IF(J67&lt;18,"Afternoon",IF(J67&lt;21,"Evening","Night")))</f>
        <v>Evening</v>
      </c>
    </row>
    <row r="68" spans="1:11" ht="14.25" customHeight="1" x14ac:dyDescent="0.3">
      <c r="A68" s="7">
        <v>43378</v>
      </c>
      <c r="B68" s="8">
        <v>0.76527777777777772</v>
      </c>
      <c r="C68" s="9">
        <v>9206.9</v>
      </c>
      <c r="D68" s="10">
        <v>3.4780092592592592E-2</v>
      </c>
      <c r="E68" s="11">
        <v>3005</v>
      </c>
      <c r="F68" s="12" t="s">
        <v>28</v>
      </c>
      <c r="G68" s="15">
        <f t="shared" si="5"/>
        <v>5.72090242980991</v>
      </c>
      <c r="H68">
        <f t="shared" si="6"/>
        <v>302.0636482939633</v>
      </c>
      <c r="I68" s="17">
        <f t="shared" si="7"/>
        <v>6.079476624415746E-3</v>
      </c>
      <c r="J68">
        <f t="shared" si="8"/>
        <v>18</v>
      </c>
      <c r="K68" s="20" t="str">
        <f t="shared" si="9"/>
        <v>Evening</v>
      </c>
    </row>
    <row r="69" spans="1:11" ht="14.25" customHeight="1" x14ac:dyDescent="0.3">
      <c r="A69" s="7">
        <v>43380</v>
      </c>
      <c r="B69" s="8">
        <v>0.72638888888888886</v>
      </c>
      <c r="C69" s="9">
        <v>10018.4</v>
      </c>
      <c r="D69" s="10">
        <v>3.8969907407407404E-2</v>
      </c>
      <c r="E69" s="11">
        <v>3367</v>
      </c>
      <c r="F69" s="12" t="s">
        <v>28</v>
      </c>
      <c r="G69" s="15">
        <f t="shared" si="5"/>
        <v>6.2251451523105068</v>
      </c>
      <c r="H69">
        <f t="shared" si="6"/>
        <v>328.68766404199471</v>
      </c>
      <c r="I69" s="17">
        <f t="shared" si="7"/>
        <v>6.2600801192472513E-3</v>
      </c>
      <c r="J69">
        <f t="shared" si="8"/>
        <v>17</v>
      </c>
      <c r="K69" s="20" t="str">
        <f t="shared" si="9"/>
        <v>Afternoon</v>
      </c>
    </row>
    <row r="70" spans="1:11" ht="14.25" customHeight="1" x14ac:dyDescent="0.3">
      <c r="A70" s="7">
        <v>43383</v>
      </c>
      <c r="B70" s="8">
        <v>0.84722222222222221</v>
      </c>
      <c r="C70" s="9">
        <v>7039.8</v>
      </c>
      <c r="D70" s="10">
        <v>2.7881944444444445E-2</v>
      </c>
      <c r="E70" s="11">
        <v>2409</v>
      </c>
      <c r="F70" s="12" t="s">
        <v>28</v>
      </c>
      <c r="G70" s="15">
        <f t="shared" si="5"/>
        <v>4.3743289191123838</v>
      </c>
      <c r="H70">
        <f t="shared" si="6"/>
        <v>230.96456692913387</v>
      </c>
      <c r="I70" s="17">
        <f t="shared" si="7"/>
        <v>6.3739935793630503E-3</v>
      </c>
      <c r="J70">
        <f t="shared" si="8"/>
        <v>20</v>
      </c>
      <c r="K70" s="20" t="str">
        <f t="shared" si="9"/>
        <v>Evening</v>
      </c>
    </row>
    <row r="71" spans="1:11" ht="14.25" customHeight="1" x14ac:dyDescent="0.3">
      <c r="A71" s="7">
        <v>43386</v>
      </c>
      <c r="B71" s="8">
        <v>0.75763888888888886</v>
      </c>
      <c r="C71" s="9">
        <v>7900</v>
      </c>
      <c r="D71" s="10">
        <v>3.1273148148148147E-2</v>
      </c>
      <c r="E71" s="11">
        <v>2702</v>
      </c>
      <c r="F71" s="12" t="s">
        <v>8</v>
      </c>
      <c r="G71" s="15">
        <f t="shared" si="5"/>
        <v>4.9088324186749386</v>
      </c>
      <c r="H71">
        <f t="shared" si="6"/>
        <v>259.18635170603676</v>
      </c>
      <c r="I71" s="17">
        <f t="shared" si="7"/>
        <v>6.3707915611814344E-3</v>
      </c>
      <c r="J71">
        <f t="shared" si="8"/>
        <v>18</v>
      </c>
      <c r="K71" s="20" t="str">
        <f t="shared" si="9"/>
        <v>Evening</v>
      </c>
    </row>
    <row r="72" spans="1:11" ht="14.25" customHeight="1" x14ac:dyDescent="0.3">
      <c r="A72" s="7">
        <v>43389</v>
      </c>
      <c r="B72" s="8">
        <v>0.77152777777777781</v>
      </c>
      <c r="C72" s="9">
        <v>9022.5</v>
      </c>
      <c r="D72" s="10">
        <v>3.6400462962962961E-2</v>
      </c>
      <c r="E72" s="11">
        <v>3145</v>
      </c>
      <c r="F72" s="12" t="s">
        <v>8</v>
      </c>
      <c r="G72" s="15">
        <f t="shared" si="5"/>
        <v>5.6063215819613461</v>
      </c>
      <c r="H72">
        <f t="shared" si="6"/>
        <v>296.01377952755905</v>
      </c>
      <c r="I72" s="17">
        <f t="shared" si="7"/>
        <v>6.4927533019303587E-3</v>
      </c>
      <c r="J72">
        <f t="shared" si="8"/>
        <v>18</v>
      </c>
      <c r="K72" s="20" t="str">
        <f t="shared" si="9"/>
        <v>Evening</v>
      </c>
    </row>
    <row r="73" spans="1:11" ht="14.25" customHeight="1" x14ac:dyDescent="0.3">
      <c r="A73" s="7">
        <v>43391</v>
      </c>
      <c r="B73" s="8">
        <v>0.73333333333333328</v>
      </c>
      <c r="C73" s="9">
        <v>10013</v>
      </c>
      <c r="D73" s="10">
        <v>4.1064814814814818E-2</v>
      </c>
      <c r="E73" s="11">
        <v>3548</v>
      </c>
      <c r="F73" s="12" t="s">
        <v>8</v>
      </c>
      <c r="G73" s="15">
        <f t="shared" si="5"/>
        <v>6.2217897478724247</v>
      </c>
      <c r="H73">
        <f t="shared" si="6"/>
        <v>328.5104986876641</v>
      </c>
      <c r="I73" s="17">
        <f t="shared" si="7"/>
        <v>6.6001611238723007E-3</v>
      </c>
      <c r="J73">
        <f t="shared" si="8"/>
        <v>17</v>
      </c>
      <c r="K73" s="20" t="str">
        <f t="shared" si="9"/>
        <v>Afternoon</v>
      </c>
    </row>
    <row r="74" spans="1:11" ht="14.25" customHeight="1" x14ac:dyDescent="0.3">
      <c r="A74" s="7">
        <v>43401</v>
      </c>
      <c r="B74" s="8">
        <v>0.75763888888888886</v>
      </c>
      <c r="C74" s="9">
        <v>7208.8</v>
      </c>
      <c r="D74" s="10">
        <v>2.8819444444444446E-2</v>
      </c>
      <c r="E74" s="11">
        <v>2490</v>
      </c>
      <c r="F74" s="12" t="s">
        <v>34</v>
      </c>
      <c r="G74" s="15">
        <f t="shared" si="5"/>
        <v>4.4793406506004931</v>
      </c>
      <c r="H74">
        <f t="shared" si="6"/>
        <v>236.50918635170606</v>
      </c>
      <c r="I74" s="17">
        <f t="shared" si="7"/>
        <v>6.4338586172455895E-3</v>
      </c>
      <c r="J74">
        <f t="shared" si="8"/>
        <v>18</v>
      </c>
      <c r="K74" s="20" t="str">
        <f t="shared" si="9"/>
        <v>Evening</v>
      </c>
    </row>
    <row r="75" spans="1:11" ht="14.25" customHeight="1" x14ac:dyDescent="0.3">
      <c r="A75" s="7">
        <v>43403</v>
      </c>
      <c r="B75" s="8">
        <v>0.70972222222222225</v>
      </c>
      <c r="C75" s="9">
        <v>8167.7</v>
      </c>
      <c r="D75" s="10">
        <v>3.3611111111111112E-2</v>
      </c>
      <c r="E75" s="11">
        <v>2904</v>
      </c>
      <c r="F75" s="12" t="s">
        <v>35</v>
      </c>
      <c r="G75" s="15">
        <f t="shared" si="5"/>
        <v>5.0751734868368725</v>
      </c>
      <c r="H75">
        <f t="shared" si="6"/>
        <v>267.96916010498688</v>
      </c>
      <c r="I75" s="17">
        <f t="shared" si="7"/>
        <v>6.6226526439511742E-3</v>
      </c>
      <c r="J75">
        <f t="shared" si="8"/>
        <v>17</v>
      </c>
      <c r="K75" s="20" t="str">
        <f t="shared" si="9"/>
        <v>Afternoon</v>
      </c>
    </row>
    <row r="76" spans="1:11" ht="14.25" customHeight="1" x14ac:dyDescent="0.3">
      <c r="A76" s="7">
        <v>43407</v>
      </c>
      <c r="B76" s="8">
        <v>0.73263888888888884</v>
      </c>
      <c r="C76" s="9">
        <v>8867.9</v>
      </c>
      <c r="D76" s="10">
        <v>3.5115740740740739E-2</v>
      </c>
      <c r="E76" s="11">
        <v>3034</v>
      </c>
      <c r="F76" s="12" t="s">
        <v>36</v>
      </c>
      <c r="G76" s="15">
        <f t="shared" si="5"/>
        <v>5.5102575956414537</v>
      </c>
      <c r="H76">
        <f t="shared" si="6"/>
        <v>290.94160104986878</v>
      </c>
      <c r="I76" s="17">
        <f t="shared" si="7"/>
        <v>6.3727947616309009E-3</v>
      </c>
      <c r="J76">
        <f t="shared" si="8"/>
        <v>17</v>
      </c>
      <c r="K76" s="20" t="str">
        <f t="shared" si="9"/>
        <v>Afternoon</v>
      </c>
    </row>
    <row r="77" spans="1:11" ht="14.25" customHeight="1" x14ac:dyDescent="0.3">
      <c r="A77" s="7">
        <v>43411</v>
      </c>
      <c r="B77" s="8">
        <v>0.76944444444444449</v>
      </c>
      <c r="C77" s="9">
        <v>10051.700000000001</v>
      </c>
      <c r="D77" s="10">
        <v>3.8842592592592595E-2</v>
      </c>
      <c r="E77" s="11">
        <v>3356</v>
      </c>
      <c r="F77" s="12" t="s">
        <v>37</v>
      </c>
      <c r="G77" s="15">
        <f t="shared" si="5"/>
        <v>6.2458368130120094</v>
      </c>
      <c r="H77">
        <f t="shared" si="6"/>
        <v>329.78018372703411</v>
      </c>
      <c r="I77" s="17">
        <f t="shared" si="7"/>
        <v>6.2189573239684178E-3</v>
      </c>
      <c r="J77">
        <f t="shared" si="8"/>
        <v>18</v>
      </c>
      <c r="K77" s="20" t="str">
        <f t="shared" si="9"/>
        <v>Evening</v>
      </c>
    </row>
    <row r="78" spans="1:11" ht="14.25" customHeight="1" x14ac:dyDescent="0.3">
      <c r="A78" s="7">
        <v>43413</v>
      </c>
      <c r="B78" s="8">
        <v>0.67986111111111114</v>
      </c>
      <c r="C78" s="9">
        <v>10005.1</v>
      </c>
      <c r="D78" s="10">
        <v>3.9988425925925927E-2</v>
      </c>
      <c r="E78" s="11">
        <v>3455</v>
      </c>
      <c r="F78" s="12" t="s">
        <v>37</v>
      </c>
      <c r="G78" s="15">
        <f t="shared" si="5"/>
        <v>6.2168809154537499</v>
      </c>
      <c r="H78">
        <f t="shared" si="6"/>
        <v>328.251312335958</v>
      </c>
      <c r="I78" s="17">
        <f t="shared" si="7"/>
        <v>6.4322328945571093E-3</v>
      </c>
      <c r="J78">
        <f t="shared" si="8"/>
        <v>16</v>
      </c>
      <c r="K78" s="20" t="str">
        <f t="shared" si="9"/>
        <v>Afternoon</v>
      </c>
    </row>
    <row r="79" spans="1:11" ht="14.25" customHeight="1" x14ac:dyDescent="0.3">
      <c r="A79" s="7">
        <v>43417</v>
      </c>
      <c r="B79" s="8">
        <v>0.87777777777777777</v>
      </c>
      <c r="C79" s="9">
        <v>10133.6</v>
      </c>
      <c r="D79" s="10">
        <v>3.6932870370370373E-2</v>
      </c>
      <c r="E79" s="11">
        <v>3191</v>
      </c>
      <c r="F79" s="12" t="s">
        <v>37</v>
      </c>
      <c r="G79" s="15">
        <f t="shared" si="5"/>
        <v>6.2967271136562477</v>
      </c>
      <c r="H79">
        <f t="shared" si="6"/>
        <v>332.46719160104988</v>
      </c>
      <c r="I79" s="17">
        <f t="shared" si="7"/>
        <v>5.865407489276598E-3</v>
      </c>
      <c r="J79">
        <f t="shared" si="8"/>
        <v>21</v>
      </c>
      <c r="K79" s="20" t="str">
        <f t="shared" si="9"/>
        <v>Night</v>
      </c>
    </row>
    <row r="80" spans="1:11" ht="14.25" customHeight="1" x14ac:dyDescent="0.3">
      <c r="A80" s="7">
        <v>43421</v>
      </c>
      <c r="B80" s="8">
        <v>0.78819444444444442</v>
      </c>
      <c r="C80" s="9">
        <v>6018.9</v>
      </c>
      <c r="D80" s="10">
        <v>2.8854166666666667E-2</v>
      </c>
      <c r="E80" s="11">
        <v>2493</v>
      </c>
      <c r="F80" s="12" t="s">
        <v>37</v>
      </c>
      <c r="G80" s="15">
        <f t="shared" si="5"/>
        <v>3.7399710689572894</v>
      </c>
      <c r="H80">
        <f t="shared" si="6"/>
        <v>197.47047244094486</v>
      </c>
      <c r="I80" s="17">
        <f t="shared" si="7"/>
        <v>7.7150775058565518E-3</v>
      </c>
      <c r="J80">
        <f t="shared" si="8"/>
        <v>18</v>
      </c>
      <c r="K80" s="20" t="str">
        <f t="shared" si="9"/>
        <v>Evening</v>
      </c>
    </row>
    <row r="81" spans="1:11" ht="14.25" customHeight="1" x14ac:dyDescent="0.3">
      <c r="A81" s="7">
        <v>43429</v>
      </c>
      <c r="B81" s="8">
        <v>0.81458333333333333</v>
      </c>
      <c r="C81" s="9">
        <v>7021.3</v>
      </c>
      <c r="D81" s="10">
        <v>2.8449074074074075E-2</v>
      </c>
      <c r="E81" s="11">
        <v>2458</v>
      </c>
      <c r="F81" s="12" t="s">
        <v>37</v>
      </c>
      <c r="G81" s="15">
        <f t="shared" si="5"/>
        <v>4.3628335520559931</v>
      </c>
      <c r="H81">
        <f t="shared" si="6"/>
        <v>230.35761154855641</v>
      </c>
      <c r="I81" s="17">
        <f t="shared" si="7"/>
        <v>6.5207791529583786E-3</v>
      </c>
      <c r="J81">
        <f t="shared" si="8"/>
        <v>19</v>
      </c>
      <c r="K81" s="20" t="str">
        <f t="shared" si="9"/>
        <v>Evening</v>
      </c>
    </row>
    <row r="82" spans="1:11" ht="14.25" customHeight="1" x14ac:dyDescent="0.3">
      <c r="A82" s="7">
        <v>43469</v>
      </c>
      <c r="B82" s="8">
        <v>0.44861111111111113</v>
      </c>
      <c r="C82" s="9">
        <v>7020.3</v>
      </c>
      <c r="D82" s="10">
        <v>2.8738425925925924E-2</v>
      </c>
      <c r="E82" s="11">
        <v>2483</v>
      </c>
      <c r="F82" s="12" t="s">
        <v>38</v>
      </c>
      <c r="G82" s="15">
        <f t="shared" si="5"/>
        <v>4.3622121808637555</v>
      </c>
      <c r="H82">
        <f t="shared" si="6"/>
        <v>230.32480314960631</v>
      </c>
      <c r="I82" s="17">
        <f t="shared" si="7"/>
        <v>6.5880394475069911E-3</v>
      </c>
      <c r="J82">
        <f t="shared" si="8"/>
        <v>10</v>
      </c>
      <c r="K82" s="20" t="str">
        <f t="shared" si="9"/>
        <v>Morning</v>
      </c>
    </row>
    <row r="83" spans="1:11" ht="14.25" customHeight="1" x14ac:dyDescent="0.3">
      <c r="A83" s="7">
        <v>43569</v>
      </c>
      <c r="B83" s="8">
        <v>0.24583333333333332</v>
      </c>
      <c r="C83" s="9">
        <v>3343.2</v>
      </c>
      <c r="D83" s="10">
        <v>1.6909722222222222E-2</v>
      </c>
      <c r="E83" s="11">
        <v>1461</v>
      </c>
      <c r="F83" s="12" t="s">
        <v>15</v>
      </c>
      <c r="G83" s="15">
        <f t="shared" si="5"/>
        <v>2.0773681698878548</v>
      </c>
      <c r="H83">
        <f t="shared" si="6"/>
        <v>109.68503937007874</v>
      </c>
      <c r="I83" s="17">
        <f t="shared" si="7"/>
        <v>8.1399736779133765E-3</v>
      </c>
      <c r="J83">
        <f t="shared" si="8"/>
        <v>5</v>
      </c>
      <c r="K83" s="20" t="str">
        <f t="shared" si="9"/>
        <v>Morning</v>
      </c>
    </row>
    <row r="84" spans="1:11" ht="14.25" customHeight="1" x14ac:dyDescent="0.3">
      <c r="A84" s="7">
        <v>43573</v>
      </c>
      <c r="B84" s="8">
        <v>0.26250000000000001</v>
      </c>
      <c r="C84" s="9">
        <v>4022.4</v>
      </c>
      <c r="D84" s="10">
        <v>1.8067129629629631E-2</v>
      </c>
      <c r="E84" s="11">
        <v>1561</v>
      </c>
      <c r="F84" s="12" t="s">
        <v>15</v>
      </c>
      <c r="G84" s="15">
        <f t="shared" si="5"/>
        <v>2.4994034836554522</v>
      </c>
      <c r="H84">
        <f t="shared" si="6"/>
        <v>131.96850393700788</v>
      </c>
      <c r="I84" s="17">
        <f t="shared" si="7"/>
        <v>7.2285766374966861E-3</v>
      </c>
      <c r="J84">
        <f t="shared" si="8"/>
        <v>6</v>
      </c>
      <c r="K84" s="20" t="str">
        <f t="shared" si="9"/>
        <v>Morning</v>
      </c>
    </row>
    <row r="85" spans="1:11" ht="14.25" customHeight="1" x14ac:dyDescent="0.3">
      <c r="A85" s="7">
        <v>43694</v>
      </c>
      <c r="B85" s="8">
        <v>0.79791666666666672</v>
      </c>
      <c r="C85" s="9">
        <v>4498</v>
      </c>
      <c r="D85" s="10">
        <v>2.0833333333333332E-2</v>
      </c>
      <c r="E85" s="11">
        <v>1800</v>
      </c>
      <c r="F85" s="12" t="s">
        <v>39</v>
      </c>
      <c r="G85" s="15">
        <f t="shared" si="5"/>
        <v>2.7949276226835282</v>
      </c>
      <c r="H85">
        <f t="shared" si="6"/>
        <v>147.5721784776903</v>
      </c>
      <c r="I85" s="17">
        <f t="shared" si="7"/>
        <v>7.4539795464650949E-3</v>
      </c>
      <c r="J85">
        <f t="shared" si="8"/>
        <v>19</v>
      </c>
      <c r="K85" s="20" t="str">
        <f t="shared" si="9"/>
        <v>Evening</v>
      </c>
    </row>
    <row r="86" spans="1:11" ht="14.25" customHeight="1" x14ac:dyDescent="0.3">
      <c r="A86" s="7">
        <v>43695</v>
      </c>
      <c r="B86" s="8">
        <v>0.84444444444444444</v>
      </c>
      <c r="C86" s="9">
        <v>4360.7</v>
      </c>
      <c r="D86" s="10">
        <v>2.1377314814814814E-2</v>
      </c>
      <c r="E86" s="11">
        <v>1847</v>
      </c>
      <c r="F86" s="12" t="s">
        <v>39</v>
      </c>
      <c r="G86" s="15">
        <f t="shared" si="5"/>
        <v>2.7096133579893422</v>
      </c>
      <c r="H86">
        <f t="shared" si="6"/>
        <v>143.06758530183725</v>
      </c>
      <c r="I86" s="17">
        <f t="shared" si="7"/>
        <v>7.8894336536183031E-3</v>
      </c>
      <c r="J86">
        <f t="shared" si="8"/>
        <v>20</v>
      </c>
      <c r="K86" s="20" t="str">
        <f t="shared" si="9"/>
        <v>Evening</v>
      </c>
    </row>
    <row r="87" spans="1:11" ht="14.25" customHeight="1" x14ac:dyDescent="0.3">
      <c r="A87" s="7">
        <v>43723</v>
      </c>
      <c r="B87" s="8">
        <v>0.80486111111111114</v>
      </c>
      <c r="C87" s="9">
        <v>4800.3999999999996</v>
      </c>
      <c r="D87" s="10">
        <v>2.1111111111111112E-2</v>
      </c>
      <c r="E87" s="11">
        <v>1824</v>
      </c>
      <c r="F87" s="12" t="s">
        <v>39</v>
      </c>
      <c r="G87" s="15">
        <f t="shared" si="5"/>
        <v>2.9828302712160979</v>
      </c>
      <c r="H87">
        <f t="shared" si="6"/>
        <v>157.49343832020998</v>
      </c>
      <c r="I87" s="17">
        <f t="shared" si="7"/>
        <v>7.0775435380384969E-3</v>
      </c>
      <c r="J87">
        <f t="shared" si="8"/>
        <v>19</v>
      </c>
      <c r="K87" s="20" t="str">
        <f t="shared" si="9"/>
        <v>Evening</v>
      </c>
    </row>
    <row r="88" spans="1:11" ht="14.25" customHeight="1" x14ac:dyDescent="0.3">
      <c r="A88" s="7">
        <v>43725</v>
      </c>
      <c r="B88" s="8">
        <v>0.59444444444444444</v>
      </c>
      <c r="C88" s="9">
        <v>5214.7</v>
      </c>
      <c r="D88" s="10">
        <v>2.1226851851851851E-2</v>
      </c>
      <c r="E88" s="11">
        <v>1834</v>
      </c>
      <c r="F88" s="12" t="s">
        <v>39</v>
      </c>
      <c r="G88" s="15">
        <f t="shared" si="5"/>
        <v>3.2402643561600253</v>
      </c>
      <c r="H88">
        <f t="shared" si="6"/>
        <v>171.08595800524935</v>
      </c>
      <c r="I88" s="17">
        <f t="shared" si="7"/>
        <v>6.5509629828497647E-3</v>
      </c>
      <c r="J88">
        <f t="shared" si="8"/>
        <v>14</v>
      </c>
      <c r="K88" s="20" t="str">
        <f t="shared" si="9"/>
        <v>Afternoon</v>
      </c>
    </row>
    <row r="89" spans="1:11" ht="14.25" customHeight="1" x14ac:dyDescent="0.3">
      <c r="A89" s="7">
        <v>43731</v>
      </c>
      <c r="B89" s="8">
        <v>0.58958333333333335</v>
      </c>
      <c r="C89" s="9">
        <v>5176.6000000000004</v>
      </c>
      <c r="D89" s="10">
        <v>2.150462962962963E-2</v>
      </c>
      <c r="E89" s="11">
        <v>1858</v>
      </c>
      <c r="F89" s="12" t="s">
        <v>39</v>
      </c>
      <c r="G89" s="15">
        <f t="shared" si="5"/>
        <v>3.2165901137357831</v>
      </c>
      <c r="H89">
        <f t="shared" si="6"/>
        <v>169.83595800524935</v>
      </c>
      <c r="I89" s="17">
        <f t="shared" si="7"/>
        <v>6.6855361949284603E-3</v>
      </c>
      <c r="J89">
        <f t="shared" si="8"/>
        <v>14</v>
      </c>
      <c r="K89" s="20" t="str">
        <f t="shared" si="9"/>
        <v>Afternoon</v>
      </c>
    </row>
    <row r="90" spans="1:11" ht="14.25" customHeight="1" x14ac:dyDescent="0.3"/>
    <row r="91" spans="1:11" ht="14.25" customHeight="1" x14ac:dyDescent="0.3"/>
    <row r="92" spans="1:11" ht="14.25" customHeight="1" x14ac:dyDescent="0.3"/>
    <row r="93" spans="1:11" ht="14.25" customHeight="1" x14ac:dyDescent="0.3"/>
    <row r="94" spans="1:11" ht="14.25" customHeight="1" x14ac:dyDescent="0.3"/>
    <row r="95" spans="1:11" ht="14.25" customHeight="1" x14ac:dyDescent="0.3"/>
    <row r="96" spans="1:11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Raw Data working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Rhythm Shah</cp:lastModifiedBy>
  <dcterms:created xsi:type="dcterms:W3CDTF">2023-03-10T19:21:56Z</dcterms:created>
  <dcterms:modified xsi:type="dcterms:W3CDTF">2023-04-07T17:50:02Z</dcterms:modified>
</cp:coreProperties>
</file>